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message-doc/"/>
    </mc:Choice>
  </mc:AlternateContent>
  <xr:revisionPtr revIDLastSave="0" documentId="13_ncr:40009_{C85BF4E3-C686-5D48-A2C6-CDF85E8EA008}" xr6:coauthVersionLast="47" xr6:coauthVersionMax="47" xr10:uidLastSave="{00000000-0000-0000-0000-000000000000}"/>
  <bookViews>
    <workbookView xWindow="800" yWindow="500" windowWidth="28800" windowHeight="17500" tabRatio="911" firstSheet="1" activeTab="8"/>
  </bookViews>
  <sheets>
    <sheet name="APILogMessage" sheetId="7" r:id="rId1"/>
    <sheet name="APIResultMessage" sheetId="6" r:id="rId2"/>
    <sheet name="API用ログメッセージ(ja)" sheetId="9" r:id="rId3"/>
    <sheet name="API用ログメッセージ(en)" sheetId="18" r:id="rId4"/>
    <sheet name="API用ログメッセージNo." sheetId="16" r:id="rId5"/>
    <sheet name="API用返却メッセージ(ja)" sheetId="8" r:id="rId6"/>
    <sheet name="API用返却メッセージ(en)" sheetId="19" r:id="rId7"/>
    <sheet name="API用HTTP Status" sheetId="10" r:id="rId8"/>
    <sheet name="ApiResultCode" sheetId="11" r:id="rId9"/>
    <sheet name="config" sheetId="13" r:id="rId10"/>
    <sheet name="ApiResponseMetaInfo" sheetId="17" r:id="rId11"/>
    <sheet name="ApiErrorCode" sheetId="12" r:id="rId12"/>
  </sheets>
  <definedNames>
    <definedName name="_xlnm._FilterDatabase" localSheetId="0" hidden="1">APILogMessage!$B$3:$M$62</definedName>
    <definedName name="_xlnm._FilterDatabase" localSheetId="1" hidden="1">APIResultMessage!$A$3:$J$3</definedName>
    <definedName name="accessScope">config!$B$4:$B$5</definedName>
    <definedName name="adjustConstValue">config!$F$4:$F$5</definedName>
    <definedName name="adjustFiledName">config!$F$4:$F$5</definedName>
    <definedName name="httpCode">config!$H$4:$H$70</definedName>
    <definedName name="httpCodeStatus">config!$H$4:$I$70</definedName>
    <definedName name="isAbstract">config!$D$4:$D$5</definedName>
    <definedName name="resultCode">config!$L$4:$L$5</definedName>
    <definedName name="resultCodeName">config!$L$4:$M$5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C31" i="9"/>
  <c r="C30" i="9"/>
  <c r="C29" i="9"/>
  <c r="C28" i="9"/>
  <c r="C27" i="9"/>
  <c r="C26" i="9"/>
  <c r="C25" i="9"/>
  <c r="C24" i="9"/>
  <c r="B124" i="12"/>
  <c r="E124" i="12"/>
  <c r="A124" i="12"/>
  <c r="E123" i="12"/>
  <c r="D123" i="12"/>
  <c r="C123" i="12"/>
  <c r="B123" i="12"/>
  <c r="A123" i="12"/>
  <c r="B122" i="12"/>
  <c r="E122" i="12"/>
  <c r="A122" i="12"/>
  <c r="E121" i="12"/>
  <c r="B121" i="12"/>
  <c r="D121" i="12"/>
  <c r="A121" i="12"/>
  <c r="B120" i="12"/>
  <c r="A120" i="12"/>
  <c r="B119" i="12"/>
  <c r="E119" i="12"/>
  <c r="A119" i="12"/>
  <c r="E118" i="12"/>
  <c r="D118" i="12"/>
  <c r="B118" i="12"/>
  <c r="C118" i="12"/>
  <c r="A118" i="12"/>
  <c r="B117" i="12"/>
  <c r="C117" i="12"/>
  <c r="A117" i="12"/>
  <c r="B116" i="12"/>
  <c r="E116" i="12"/>
  <c r="A116" i="12"/>
  <c r="E115" i="12"/>
  <c r="D115" i="12"/>
  <c r="C115" i="12"/>
  <c r="B115" i="12"/>
  <c r="A115" i="12"/>
  <c r="B114" i="12"/>
  <c r="C114" i="12"/>
  <c r="A114" i="12"/>
  <c r="E113" i="12"/>
  <c r="B113" i="12"/>
  <c r="D113" i="12"/>
  <c r="A113" i="12"/>
  <c r="B112" i="12"/>
  <c r="A112" i="12"/>
  <c r="B111" i="12"/>
  <c r="E111" i="12"/>
  <c r="A111" i="12"/>
  <c r="E110" i="12"/>
  <c r="D110" i="12"/>
  <c r="B110" i="12"/>
  <c r="C110" i="12"/>
  <c r="A110" i="12"/>
  <c r="B109" i="12"/>
  <c r="D109" i="12"/>
  <c r="A109" i="12"/>
  <c r="B108" i="12"/>
  <c r="E108" i="12"/>
  <c r="A108" i="12"/>
  <c r="E107" i="12"/>
  <c r="D107" i="12"/>
  <c r="C107" i="12"/>
  <c r="B107" i="12"/>
  <c r="A107" i="12"/>
  <c r="B106" i="12"/>
  <c r="C106" i="12"/>
  <c r="A106" i="12"/>
  <c r="E105" i="12"/>
  <c r="B105" i="12"/>
  <c r="D105" i="12"/>
  <c r="A105" i="12"/>
  <c r="B104" i="12"/>
  <c r="A104" i="12"/>
  <c r="B103" i="12"/>
  <c r="E103" i="12"/>
  <c r="A103" i="12"/>
  <c r="E102" i="12"/>
  <c r="D102" i="12"/>
  <c r="B102" i="12"/>
  <c r="C102" i="12"/>
  <c r="A102" i="12"/>
  <c r="B101" i="12"/>
  <c r="D101" i="12"/>
  <c r="A101" i="12"/>
  <c r="B100" i="12"/>
  <c r="E100" i="12"/>
  <c r="A100" i="12"/>
  <c r="E99" i="12"/>
  <c r="D99" i="12"/>
  <c r="C99" i="12"/>
  <c r="B99" i="12"/>
  <c r="A99" i="12"/>
  <c r="B98" i="12"/>
  <c r="E98" i="12"/>
  <c r="A98" i="12"/>
  <c r="E97" i="12"/>
  <c r="B97" i="12"/>
  <c r="D97" i="12"/>
  <c r="A97" i="12"/>
  <c r="B96" i="12"/>
  <c r="A96" i="12"/>
  <c r="B95" i="12"/>
  <c r="E95" i="12"/>
  <c r="A95" i="12"/>
  <c r="E94" i="12"/>
  <c r="D94" i="12"/>
  <c r="B94" i="12"/>
  <c r="C94" i="12"/>
  <c r="A94" i="12"/>
  <c r="B93" i="12"/>
  <c r="D93" i="12"/>
  <c r="A93" i="12"/>
  <c r="B92" i="12"/>
  <c r="E92" i="12"/>
  <c r="A92" i="12"/>
  <c r="E91" i="12"/>
  <c r="D91" i="12"/>
  <c r="C91" i="12"/>
  <c r="B91" i="12"/>
  <c r="A91" i="12"/>
  <c r="B90" i="12"/>
  <c r="C90" i="12"/>
  <c r="A90" i="12"/>
  <c r="E89" i="12"/>
  <c r="B89" i="12"/>
  <c r="D89" i="12"/>
  <c r="A89" i="12"/>
  <c r="B88" i="12"/>
  <c r="A88" i="12"/>
  <c r="B87" i="12"/>
  <c r="E87" i="12"/>
  <c r="A87" i="12"/>
  <c r="E86" i="12"/>
  <c r="D86" i="12"/>
  <c r="B86" i="12"/>
  <c r="C86" i="12"/>
  <c r="A86" i="12"/>
  <c r="B85" i="12"/>
  <c r="C85" i="12"/>
  <c r="A85" i="12"/>
  <c r="B84" i="12"/>
  <c r="E84" i="12"/>
  <c r="A84" i="12"/>
  <c r="E83" i="12"/>
  <c r="D83" i="12"/>
  <c r="C83" i="12"/>
  <c r="B83" i="12"/>
  <c r="A83" i="12"/>
  <c r="B82" i="12"/>
  <c r="E82" i="12"/>
  <c r="A82" i="12"/>
  <c r="E81" i="12"/>
  <c r="B81" i="12"/>
  <c r="D81" i="12"/>
  <c r="A81" i="12"/>
  <c r="B80" i="12"/>
  <c r="A80" i="12"/>
  <c r="B79" i="12"/>
  <c r="E79" i="12"/>
  <c r="A79" i="12"/>
  <c r="E78" i="12"/>
  <c r="D78" i="12"/>
  <c r="B78" i="12"/>
  <c r="C78" i="12"/>
  <c r="A78" i="12"/>
  <c r="B77" i="12"/>
  <c r="D77" i="12"/>
  <c r="A77" i="12"/>
  <c r="B76" i="12"/>
  <c r="E76" i="12"/>
  <c r="A76" i="12"/>
  <c r="E75" i="12"/>
  <c r="D75" i="12"/>
  <c r="C75" i="12"/>
  <c r="B75" i="12"/>
  <c r="A75" i="12"/>
  <c r="B74" i="12"/>
  <c r="E74" i="12"/>
  <c r="A74" i="12"/>
  <c r="E73" i="12"/>
  <c r="B73" i="12"/>
  <c r="D73" i="12"/>
  <c r="A73" i="12"/>
  <c r="B72" i="12"/>
  <c r="A72" i="12"/>
  <c r="B71" i="12"/>
  <c r="E71" i="12"/>
  <c r="A71" i="12"/>
  <c r="E70" i="12"/>
  <c r="D70" i="12"/>
  <c r="B70" i="12"/>
  <c r="C70" i="12"/>
  <c r="A70" i="12"/>
  <c r="B69" i="12"/>
  <c r="D69" i="12"/>
  <c r="A69" i="12"/>
  <c r="B68" i="12"/>
  <c r="E68" i="12"/>
  <c r="A68" i="12"/>
  <c r="E67" i="12"/>
  <c r="D67" i="12"/>
  <c r="C67" i="12"/>
  <c r="B67" i="12"/>
  <c r="A67" i="12"/>
  <c r="B66" i="12"/>
  <c r="E66" i="12"/>
  <c r="A66" i="12"/>
  <c r="E65" i="12"/>
  <c r="B65" i="12"/>
  <c r="D65" i="12"/>
  <c r="A65" i="12"/>
  <c r="B64" i="12"/>
  <c r="A64" i="12"/>
  <c r="B63" i="12"/>
  <c r="E63" i="12"/>
  <c r="A63" i="12"/>
  <c r="E62" i="12"/>
  <c r="D62" i="12"/>
  <c r="B62" i="12"/>
  <c r="C62" i="12"/>
  <c r="A62" i="12"/>
  <c r="B61" i="12"/>
  <c r="C61" i="12"/>
  <c r="A61" i="12"/>
  <c r="B60" i="12"/>
  <c r="E60" i="12"/>
  <c r="A60" i="12"/>
  <c r="E59" i="12"/>
  <c r="D59" i="12"/>
  <c r="C59" i="12"/>
  <c r="B59" i="12"/>
  <c r="A59" i="12"/>
  <c r="B58" i="12"/>
  <c r="C58" i="12"/>
  <c r="A58" i="12"/>
  <c r="E57" i="12"/>
  <c r="B57" i="12"/>
  <c r="D57" i="12"/>
  <c r="A57" i="12"/>
  <c r="B56" i="12"/>
  <c r="A56" i="12"/>
  <c r="B55" i="12"/>
  <c r="E55" i="12"/>
  <c r="A55" i="12"/>
  <c r="E54" i="12"/>
  <c r="D54" i="12"/>
  <c r="B54" i="12"/>
  <c r="C54" i="12"/>
  <c r="A54" i="12"/>
  <c r="B53" i="12"/>
  <c r="D53" i="12"/>
  <c r="A53" i="12"/>
  <c r="B52" i="12"/>
  <c r="E52" i="12"/>
  <c r="A52" i="12"/>
  <c r="E51" i="12"/>
  <c r="D51" i="12"/>
  <c r="C51" i="12"/>
  <c r="B51" i="12"/>
  <c r="A51" i="12"/>
  <c r="B50" i="12"/>
  <c r="C50" i="12"/>
  <c r="A50" i="12"/>
  <c r="E49" i="12"/>
  <c r="B49" i="12"/>
  <c r="D49" i="12"/>
  <c r="A49" i="12"/>
  <c r="B48" i="12"/>
  <c r="A48" i="12"/>
  <c r="B47" i="12"/>
  <c r="E47" i="12"/>
  <c r="A47" i="12"/>
  <c r="E46" i="12"/>
  <c r="D46" i="12"/>
  <c r="B46" i="12"/>
  <c r="C46" i="12"/>
  <c r="A46" i="12"/>
  <c r="B45" i="12"/>
  <c r="D45" i="12"/>
  <c r="A45" i="12"/>
  <c r="B44" i="12"/>
  <c r="E44" i="12"/>
  <c r="A44" i="12"/>
  <c r="E43" i="12"/>
  <c r="D43" i="12"/>
  <c r="C43" i="12"/>
  <c r="B43" i="12"/>
  <c r="A43" i="12"/>
  <c r="B42" i="12"/>
  <c r="E42" i="12"/>
  <c r="A42" i="12"/>
  <c r="E41" i="12"/>
  <c r="B41" i="12"/>
  <c r="D41" i="12"/>
  <c r="A41" i="12"/>
  <c r="B40" i="12"/>
  <c r="A40" i="12"/>
  <c r="B39" i="12"/>
  <c r="E39" i="12"/>
  <c r="A39" i="12"/>
  <c r="E38" i="12"/>
  <c r="D38" i="12"/>
  <c r="B38" i="12"/>
  <c r="C38" i="12"/>
  <c r="A38" i="12"/>
  <c r="B37" i="12"/>
  <c r="C37" i="12"/>
  <c r="A37" i="12"/>
  <c r="B36" i="12"/>
  <c r="E36" i="12"/>
  <c r="A36" i="12"/>
  <c r="E35" i="12"/>
  <c r="D35" i="12"/>
  <c r="C35" i="12"/>
  <c r="B35" i="12"/>
  <c r="A35" i="12"/>
  <c r="B34" i="12"/>
  <c r="E34" i="12"/>
  <c r="A34" i="12"/>
  <c r="E33" i="12"/>
  <c r="B33" i="12"/>
  <c r="D33" i="12"/>
  <c r="A33" i="12"/>
  <c r="B32" i="12"/>
  <c r="A32" i="12"/>
  <c r="B31" i="12"/>
  <c r="E31" i="12"/>
  <c r="A31" i="12"/>
  <c r="E30" i="12"/>
  <c r="D30" i="12"/>
  <c r="B30" i="12"/>
  <c r="C30" i="12"/>
  <c r="A30" i="12"/>
  <c r="B29" i="12"/>
  <c r="C29" i="12"/>
  <c r="A29" i="12"/>
  <c r="B28" i="12"/>
  <c r="E28" i="12"/>
  <c r="A28" i="12"/>
  <c r="H124" i="17"/>
  <c r="B124" i="17"/>
  <c r="E124" i="17"/>
  <c r="A124" i="17"/>
  <c r="H123" i="17"/>
  <c r="E123" i="17"/>
  <c r="B123" i="17"/>
  <c r="D123" i="17"/>
  <c r="H122" i="17"/>
  <c r="E122" i="17"/>
  <c r="D122" i="17"/>
  <c r="C122" i="17"/>
  <c r="B122" i="17"/>
  <c r="A122" i="17"/>
  <c r="H121" i="17"/>
  <c r="B121" i="17"/>
  <c r="C121" i="17"/>
  <c r="A121" i="17"/>
  <c r="H120" i="17"/>
  <c r="B120" i="17"/>
  <c r="E120" i="17"/>
  <c r="A120" i="17"/>
  <c r="H119" i="17"/>
  <c r="E119" i="17"/>
  <c r="B119" i="17"/>
  <c r="D119" i="17"/>
  <c r="H118" i="17"/>
  <c r="E118" i="17"/>
  <c r="D118" i="17"/>
  <c r="C118" i="17"/>
  <c r="B118" i="17"/>
  <c r="A118" i="17"/>
  <c r="H117" i="17"/>
  <c r="B117" i="17"/>
  <c r="C117" i="17"/>
  <c r="A117" i="17"/>
  <c r="H116" i="17"/>
  <c r="B116" i="17"/>
  <c r="E116" i="17"/>
  <c r="A116" i="17"/>
  <c r="H115" i="17"/>
  <c r="E115" i="17"/>
  <c r="B115" i="17"/>
  <c r="D115" i="17"/>
  <c r="H114" i="17"/>
  <c r="E114" i="17"/>
  <c r="D114" i="17"/>
  <c r="C114" i="17"/>
  <c r="B114" i="17"/>
  <c r="A114" i="17"/>
  <c r="H113" i="17"/>
  <c r="B113" i="17"/>
  <c r="C113" i="17"/>
  <c r="A113" i="17"/>
  <c r="H112" i="17"/>
  <c r="B112" i="17"/>
  <c r="E112" i="17"/>
  <c r="A112" i="17"/>
  <c r="H111" i="17"/>
  <c r="E111" i="17"/>
  <c r="B111" i="17"/>
  <c r="D111" i="17"/>
  <c r="H110" i="17"/>
  <c r="E110" i="17"/>
  <c r="D110" i="17"/>
  <c r="C110" i="17"/>
  <c r="B110" i="17"/>
  <c r="A110" i="17"/>
  <c r="H109" i="17"/>
  <c r="B109" i="17"/>
  <c r="D109" i="17"/>
  <c r="A109" i="17"/>
  <c r="H108" i="17"/>
  <c r="B108" i="17"/>
  <c r="E108" i="17"/>
  <c r="A108" i="17"/>
  <c r="H107" i="17"/>
  <c r="E107" i="17"/>
  <c r="B107" i="17"/>
  <c r="D107" i="17"/>
  <c r="H106" i="17"/>
  <c r="E106" i="17"/>
  <c r="D106" i="17"/>
  <c r="C106" i="17"/>
  <c r="B106" i="17"/>
  <c r="A106" i="17"/>
  <c r="H105" i="17"/>
  <c r="B105" i="17"/>
  <c r="D105" i="17"/>
  <c r="A105" i="17"/>
  <c r="H104" i="17"/>
  <c r="B104" i="17"/>
  <c r="E104" i="17"/>
  <c r="A104" i="17"/>
  <c r="H103" i="17"/>
  <c r="E103" i="17"/>
  <c r="B103" i="17"/>
  <c r="D103" i="17"/>
  <c r="H102" i="17"/>
  <c r="E102" i="17"/>
  <c r="D102" i="17"/>
  <c r="C102" i="17"/>
  <c r="B102" i="17"/>
  <c r="A102" i="17"/>
  <c r="H101" i="17"/>
  <c r="B101" i="17"/>
  <c r="D101" i="17"/>
  <c r="A101" i="17"/>
  <c r="H100" i="17"/>
  <c r="B100" i="17"/>
  <c r="E100" i="17"/>
  <c r="A100" i="17"/>
  <c r="H99" i="17"/>
  <c r="E99" i="17"/>
  <c r="B99" i="17"/>
  <c r="D99" i="17"/>
  <c r="H98" i="17"/>
  <c r="E98" i="17"/>
  <c r="D98" i="17"/>
  <c r="C98" i="17"/>
  <c r="B98" i="17"/>
  <c r="A98" i="17"/>
  <c r="H97" i="17"/>
  <c r="B97" i="17"/>
  <c r="D97" i="17"/>
  <c r="A97" i="17"/>
  <c r="H96" i="17"/>
  <c r="B96" i="17"/>
  <c r="E96" i="17"/>
  <c r="A96" i="17"/>
  <c r="H95" i="17"/>
  <c r="E95" i="17"/>
  <c r="B95" i="17"/>
  <c r="D95" i="17"/>
  <c r="H94" i="17"/>
  <c r="E94" i="17"/>
  <c r="D94" i="17"/>
  <c r="C94" i="17"/>
  <c r="B94" i="17"/>
  <c r="A94" i="17"/>
  <c r="H93" i="17"/>
  <c r="B93" i="17"/>
  <c r="D93" i="17"/>
  <c r="A93" i="17"/>
  <c r="H92" i="17"/>
  <c r="B92" i="17"/>
  <c r="E92" i="17"/>
  <c r="A92" i="17"/>
  <c r="H91" i="17"/>
  <c r="E91" i="17"/>
  <c r="B91" i="17"/>
  <c r="D91" i="17"/>
  <c r="H90" i="17"/>
  <c r="E90" i="17"/>
  <c r="D90" i="17"/>
  <c r="C90" i="17"/>
  <c r="B90" i="17"/>
  <c r="A90" i="17"/>
  <c r="H89" i="17"/>
  <c r="B89" i="17"/>
  <c r="D89" i="17"/>
  <c r="A89" i="17"/>
  <c r="H88" i="17"/>
  <c r="B88" i="17"/>
  <c r="E88" i="17"/>
  <c r="A88" i="17"/>
  <c r="H87" i="17"/>
  <c r="E87" i="17"/>
  <c r="B87" i="17"/>
  <c r="D87" i="17"/>
  <c r="H86" i="17"/>
  <c r="E86" i="17"/>
  <c r="D86" i="17"/>
  <c r="C86" i="17"/>
  <c r="B86" i="17"/>
  <c r="A86" i="17"/>
  <c r="H85" i="17"/>
  <c r="B85" i="17"/>
  <c r="C85" i="17"/>
  <c r="A85" i="17"/>
  <c r="H84" i="17"/>
  <c r="B84" i="17"/>
  <c r="E84" i="17"/>
  <c r="A84" i="17"/>
  <c r="H83" i="17"/>
  <c r="E83" i="17"/>
  <c r="B83" i="17"/>
  <c r="D83" i="17"/>
  <c r="H82" i="17"/>
  <c r="E82" i="17"/>
  <c r="D82" i="17"/>
  <c r="C82" i="17"/>
  <c r="B82" i="17"/>
  <c r="A82" i="17"/>
  <c r="H81" i="17"/>
  <c r="B81" i="17"/>
  <c r="C81" i="17"/>
  <c r="A81" i="17"/>
  <c r="H80" i="17"/>
  <c r="B80" i="17"/>
  <c r="E80" i="17"/>
  <c r="A80" i="17"/>
  <c r="H79" i="17"/>
  <c r="E79" i="17"/>
  <c r="B79" i="17"/>
  <c r="D79" i="17"/>
  <c r="H78" i="17"/>
  <c r="E78" i="17"/>
  <c r="D78" i="17"/>
  <c r="C78" i="17"/>
  <c r="B78" i="17"/>
  <c r="A78" i="17"/>
  <c r="H77" i="17"/>
  <c r="B77" i="17"/>
  <c r="D77" i="17"/>
  <c r="A77" i="17"/>
  <c r="H76" i="17"/>
  <c r="B76" i="17"/>
  <c r="E76" i="17"/>
  <c r="A76" i="17"/>
  <c r="H75" i="17"/>
  <c r="E75" i="17"/>
  <c r="B75" i="17"/>
  <c r="D75" i="17"/>
  <c r="H74" i="17"/>
  <c r="E74" i="17"/>
  <c r="D74" i="17"/>
  <c r="C74" i="17"/>
  <c r="B74" i="17"/>
  <c r="A74" i="17"/>
  <c r="H73" i="17"/>
  <c r="B73" i="17"/>
  <c r="C73" i="17"/>
  <c r="A73" i="17"/>
  <c r="H72" i="17"/>
  <c r="B72" i="17"/>
  <c r="E72" i="17"/>
  <c r="A72" i="17"/>
  <c r="H71" i="17"/>
  <c r="E71" i="17"/>
  <c r="B71" i="17"/>
  <c r="D71" i="17"/>
  <c r="H70" i="17"/>
  <c r="E70" i="17"/>
  <c r="D70" i="17"/>
  <c r="C70" i="17"/>
  <c r="B70" i="17"/>
  <c r="A70" i="17"/>
  <c r="H69" i="17"/>
  <c r="B69" i="17"/>
  <c r="D69" i="17"/>
  <c r="A69" i="17"/>
  <c r="H68" i="17"/>
  <c r="B68" i="17"/>
  <c r="E68" i="17"/>
  <c r="A68" i="17"/>
  <c r="H67" i="17"/>
  <c r="E67" i="17"/>
  <c r="B67" i="17"/>
  <c r="D67" i="17"/>
  <c r="H66" i="17"/>
  <c r="E66" i="17"/>
  <c r="D66" i="17"/>
  <c r="C66" i="17"/>
  <c r="B66" i="17"/>
  <c r="A66" i="17"/>
  <c r="H65" i="17"/>
  <c r="B65" i="17"/>
  <c r="D65" i="17"/>
  <c r="A65" i="17"/>
  <c r="H64" i="17"/>
  <c r="B64" i="17"/>
  <c r="E64" i="17"/>
  <c r="A64" i="17"/>
  <c r="H63" i="17"/>
  <c r="E63" i="17"/>
  <c r="B63" i="17"/>
  <c r="D63" i="17"/>
  <c r="H62" i="17"/>
  <c r="E62" i="17"/>
  <c r="D62" i="17"/>
  <c r="C62" i="17"/>
  <c r="B62" i="17"/>
  <c r="A62" i="17"/>
  <c r="H61" i="17"/>
  <c r="B61" i="17"/>
  <c r="D61" i="17"/>
  <c r="A61" i="17"/>
  <c r="H60" i="17"/>
  <c r="B60" i="17"/>
  <c r="E60" i="17"/>
  <c r="A60" i="17"/>
  <c r="H59" i="17"/>
  <c r="E59" i="17"/>
  <c r="B59" i="17"/>
  <c r="D59" i="17"/>
  <c r="H58" i="17"/>
  <c r="E58" i="17"/>
  <c r="D58" i="17"/>
  <c r="C58" i="17"/>
  <c r="B58" i="17"/>
  <c r="A58" i="17"/>
  <c r="H57" i="17"/>
  <c r="B57" i="17"/>
  <c r="D57" i="17"/>
  <c r="A57" i="17"/>
  <c r="H56" i="17"/>
  <c r="B56" i="17"/>
  <c r="E56" i="17"/>
  <c r="A56" i="17"/>
  <c r="H55" i="17"/>
  <c r="E55" i="17"/>
  <c r="B55" i="17"/>
  <c r="D55" i="17"/>
  <c r="H54" i="17"/>
  <c r="E54" i="17"/>
  <c r="D54" i="17"/>
  <c r="C54" i="17"/>
  <c r="B54" i="17"/>
  <c r="A54" i="17"/>
  <c r="H53" i="17"/>
  <c r="B53" i="17"/>
  <c r="C53" i="17"/>
  <c r="A53" i="17"/>
  <c r="H52" i="17"/>
  <c r="B52" i="17"/>
  <c r="E52" i="17"/>
  <c r="A52" i="17"/>
  <c r="H51" i="17"/>
  <c r="E51" i="17"/>
  <c r="B51" i="17"/>
  <c r="D51" i="17"/>
  <c r="H50" i="17"/>
  <c r="E50" i="17"/>
  <c r="D50" i="17"/>
  <c r="C50" i="17"/>
  <c r="B50" i="17"/>
  <c r="A50" i="17"/>
  <c r="H49" i="17"/>
  <c r="B49" i="17"/>
  <c r="D49" i="17"/>
  <c r="A49" i="17"/>
  <c r="H48" i="17"/>
  <c r="B48" i="17"/>
  <c r="E48" i="17"/>
  <c r="A48" i="17"/>
  <c r="H47" i="17"/>
  <c r="E47" i="17"/>
  <c r="B47" i="17"/>
  <c r="D47" i="17"/>
  <c r="H46" i="17"/>
  <c r="E46" i="17"/>
  <c r="D46" i="17"/>
  <c r="C46" i="17"/>
  <c r="B46" i="17"/>
  <c r="A46" i="17"/>
  <c r="H45" i="17"/>
  <c r="B45" i="17"/>
  <c r="D45" i="17"/>
  <c r="A45" i="17"/>
  <c r="H44" i="17"/>
  <c r="B44" i="17"/>
  <c r="E44" i="17"/>
  <c r="A44" i="17"/>
  <c r="H43" i="17"/>
  <c r="E43" i="17"/>
  <c r="B43" i="17"/>
  <c r="D43" i="17"/>
  <c r="H42" i="17"/>
  <c r="E42" i="17"/>
  <c r="D42" i="17"/>
  <c r="C42" i="17"/>
  <c r="B42" i="17"/>
  <c r="A42" i="17"/>
  <c r="H41" i="17"/>
  <c r="B41" i="17"/>
  <c r="D41" i="17"/>
  <c r="A41" i="17"/>
  <c r="H40" i="17"/>
  <c r="B40" i="17"/>
  <c r="E40" i="17"/>
  <c r="A40" i="17"/>
  <c r="H39" i="17"/>
  <c r="E39" i="17"/>
  <c r="B39" i="17"/>
  <c r="D39" i="17"/>
  <c r="H38" i="17"/>
  <c r="E38" i="17"/>
  <c r="D38" i="17"/>
  <c r="C38" i="17"/>
  <c r="B38" i="17"/>
  <c r="A38" i="17"/>
  <c r="H37" i="17"/>
  <c r="B37" i="17"/>
  <c r="C37" i="17"/>
  <c r="A37" i="17"/>
  <c r="H36" i="17"/>
  <c r="B36" i="17"/>
  <c r="E36" i="17"/>
  <c r="A36" i="17"/>
  <c r="H35" i="17"/>
  <c r="E35" i="17"/>
  <c r="B35" i="17"/>
  <c r="D35" i="17"/>
  <c r="H34" i="17"/>
  <c r="E34" i="17"/>
  <c r="D34" i="17"/>
  <c r="C34" i="17"/>
  <c r="B34" i="17"/>
  <c r="A34" i="17"/>
  <c r="H33" i="17"/>
  <c r="B33" i="17"/>
  <c r="C33" i="17"/>
  <c r="A33" i="17"/>
  <c r="H32" i="17"/>
  <c r="B32" i="17"/>
  <c r="E32" i="17"/>
  <c r="A32" i="17"/>
  <c r="H31" i="17"/>
  <c r="E31" i="17"/>
  <c r="B31" i="17"/>
  <c r="D31" i="17"/>
  <c r="H30" i="17"/>
  <c r="E30" i="17"/>
  <c r="D30" i="17"/>
  <c r="C30" i="17"/>
  <c r="B30" i="17"/>
  <c r="A30" i="17"/>
  <c r="H29" i="17"/>
  <c r="B29" i="17"/>
  <c r="E29" i="17"/>
  <c r="A29" i="17"/>
  <c r="H28" i="17"/>
  <c r="B28" i="17"/>
  <c r="E28" i="17"/>
  <c r="A28" i="17"/>
  <c r="B124" i="11"/>
  <c r="E124" i="11"/>
  <c r="E123" i="11"/>
  <c r="D123" i="11"/>
  <c r="C123" i="11"/>
  <c r="B123" i="11"/>
  <c r="A123" i="11"/>
  <c r="B122" i="11"/>
  <c r="E122" i="11"/>
  <c r="A122" i="11"/>
  <c r="E121" i="11"/>
  <c r="B121" i="11"/>
  <c r="D121" i="11"/>
  <c r="A121" i="11"/>
  <c r="B120" i="11"/>
  <c r="A120" i="11"/>
  <c r="B119" i="11"/>
  <c r="E119" i="11"/>
  <c r="A119" i="11"/>
  <c r="E118" i="11"/>
  <c r="D118" i="11"/>
  <c r="B118" i="11"/>
  <c r="C118" i="11"/>
  <c r="B117" i="11"/>
  <c r="C117" i="11"/>
  <c r="A117" i="11"/>
  <c r="B116" i="11"/>
  <c r="E116" i="11"/>
  <c r="E115" i="11"/>
  <c r="D115" i="11"/>
  <c r="C115" i="11"/>
  <c r="B115" i="11"/>
  <c r="A115" i="11"/>
  <c r="B114" i="11"/>
  <c r="E114" i="11"/>
  <c r="A114" i="11"/>
  <c r="E113" i="11"/>
  <c r="C113" i="11"/>
  <c r="B113" i="11"/>
  <c r="D113" i="11"/>
  <c r="A113" i="11"/>
  <c r="B112" i="11"/>
  <c r="A112" i="11"/>
  <c r="B111" i="11"/>
  <c r="E111" i="11"/>
  <c r="A111" i="11"/>
  <c r="E110" i="11"/>
  <c r="D110" i="11"/>
  <c r="B110" i="11"/>
  <c r="C110" i="11"/>
  <c r="B109" i="11"/>
  <c r="C109" i="11"/>
  <c r="A109" i="11"/>
  <c r="B108" i="11"/>
  <c r="E108" i="11"/>
  <c r="E107" i="11"/>
  <c r="D107" i="11"/>
  <c r="C107" i="11"/>
  <c r="B107" i="11"/>
  <c r="A107" i="11"/>
  <c r="B106" i="11"/>
  <c r="E106" i="11"/>
  <c r="A106" i="11"/>
  <c r="E105" i="11"/>
  <c r="C105" i="11"/>
  <c r="B105" i="11"/>
  <c r="D105" i="11"/>
  <c r="A105" i="11"/>
  <c r="B104" i="11"/>
  <c r="A104" i="11"/>
  <c r="C103" i="11"/>
  <c r="B103" i="11"/>
  <c r="E103" i="11"/>
  <c r="A103" i="11"/>
  <c r="E102" i="11"/>
  <c r="D102" i="11"/>
  <c r="B102" i="11"/>
  <c r="C102" i="11"/>
  <c r="B101" i="11"/>
  <c r="C101" i="11"/>
  <c r="A101" i="11"/>
  <c r="B100" i="11"/>
  <c r="E100" i="11"/>
  <c r="E99" i="11"/>
  <c r="D99" i="11"/>
  <c r="C99" i="11"/>
  <c r="B99" i="11"/>
  <c r="A99" i="11"/>
  <c r="B98" i="11"/>
  <c r="E98" i="11"/>
  <c r="A98" i="11"/>
  <c r="E97" i="11"/>
  <c r="C97" i="11"/>
  <c r="B97" i="11"/>
  <c r="D97" i="11"/>
  <c r="A97" i="11"/>
  <c r="B96" i="11"/>
  <c r="A96" i="11"/>
  <c r="C95" i="11"/>
  <c r="B95" i="11"/>
  <c r="E95" i="11"/>
  <c r="A95" i="11"/>
  <c r="E94" i="11"/>
  <c r="D94" i="11"/>
  <c r="B94" i="11"/>
  <c r="C94" i="11"/>
  <c r="B93" i="11"/>
  <c r="C93" i="11"/>
  <c r="A93" i="11"/>
  <c r="B92" i="11"/>
  <c r="E92" i="11"/>
  <c r="E91" i="11"/>
  <c r="D91" i="11"/>
  <c r="C91" i="11"/>
  <c r="B91" i="11"/>
  <c r="A91" i="11"/>
  <c r="B90" i="11"/>
  <c r="E90" i="11"/>
  <c r="A90" i="11"/>
  <c r="E89" i="11"/>
  <c r="C89" i="11"/>
  <c r="B89" i="11"/>
  <c r="D89" i="11"/>
  <c r="A89" i="11"/>
  <c r="B88" i="11"/>
  <c r="A88" i="11"/>
  <c r="C87" i="11"/>
  <c r="B87" i="11"/>
  <c r="E87" i="11"/>
  <c r="A87" i="11"/>
  <c r="E86" i="11"/>
  <c r="D86" i="11"/>
  <c r="B86" i="11"/>
  <c r="C86" i="11"/>
  <c r="B85" i="11"/>
  <c r="E85" i="11"/>
  <c r="A85" i="11"/>
  <c r="B84" i="11"/>
  <c r="E84" i="11"/>
  <c r="E83" i="11"/>
  <c r="D83" i="11"/>
  <c r="C83" i="11"/>
  <c r="B83" i="11"/>
  <c r="A83" i="11"/>
  <c r="B82" i="11"/>
  <c r="E82" i="11"/>
  <c r="A82" i="11"/>
  <c r="E81" i="11"/>
  <c r="C81" i="11"/>
  <c r="B81" i="11"/>
  <c r="D81" i="11"/>
  <c r="A81" i="11"/>
  <c r="B80" i="11"/>
  <c r="A80" i="11"/>
  <c r="C79" i="11"/>
  <c r="B79" i="11"/>
  <c r="E79" i="11"/>
  <c r="A79" i="11"/>
  <c r="E78" i="11"/>
  <c r="D78" i="11"/>
  <c r="B78" i="11"/>
  <c r="C78" i="11"/>
  <c r="B77" i="11"/>
  <c r="C77" i="11"/>
  <c r="A77" i="11"/>
  <c r="B76" i="11"/>
  <c r="E76" i="11"/>
  <c r="E75" i="11"/>
  <c r="D75" i="11"/>
  <c r="C75" i="11"/>
  <c r="B75" i="11"/>
  <c r="A75" i="11"/>
  <c r="B74" i="11"/>
  <c r="E74" i="11"/>
  <c r="A74" i="11"/>
  <c r="E73" i="11"/>
  <c r="C73" i="11"/>
  <c r="B73" i="11"/>
  <c r="D73" i="11"/>
  <c r="A73" i="11"/>
  <c r="B72" i="11"/>
  <c r="A72" i="11"/>
  <c r="C71" i="11"/>
  <c r="B71" i="11"/>
  <c r="E71" i="11"/>
  <c r="A71" i="11"/>
  <c r="E70" i="11"/>
  <c r="D70" i="11"/>
  <c r="B70" i="11"/>
  <c r="C70" i="11"/>
  <c r="B69" i="11"/>
  <c r="C69" i="11"/>
  <c r="A69" i="11"/>
  <c r="B68" i="11"/>
  <c r="E68" i="11"/>
  <c r="E67" i="11"/>
  <c r="D67" i="11"/>
  <c r="C67" i="11"/>
  <c r="B67" i="11"/>
  <c r="A67" i="11"/>
  <c r="B66" i="11"/>
  <c r="E66" i="11"/>
  <c r="A66" i="11"/>
  <c r="E65" i="11"/>
  <c r="C65" i="11"/>
  <c r="B65" i="11"/>
  <c r="D65" i="11"/>
  <c r="A65" i="11"/>
  <c r="B64" i="11"/>
  <c r="A64" i="11"/>
  <c r="C63" i="11"/>
  <c r="B63" i="11"/>
  <c r="E63" i="11"/>
  <c r="A63" i="11"/>
  <c r="E62" i="11"/>
  <c r="D62" i="11"/>
  <c r="B62" i="11"/>
  <c r="C62" i="11"/>
  <c r="B61" i="11"/>
  <c r="C61" i="11"/>
  <c r="A61" i="11"/>
  <c r="B60" i="11"/>
  <c r="E60" i="11"/>
  <c r="E59" i="11"/>
  <c r="D59" i="11"/>
  <c r="C59" i="11"/>
  <c r="B59" i="11"/>
  <c r="A59" i="11"/>
  <c r="B58" i="11"/>
  <c r="E58" i="11"/>
  <c r="A58" i="11"/>
  <c r="E57" i="11"/>
  <c r="C57" i="11"/>
  <c r="B57" i="11"/>
  <c r="D57" i="11"/>
  <c r="A57" i="11"/>
  <c r="B56" i="11"/>
  <c r="A56" i="11"/>
  <c r="C55" i="11"/>
  <c r="B55" i="11"/>
  <c r="E55" i="11"/>
  <c r="A55" i="11"/>
  <c r="E54" i="11"/>
  <c r="D54" i="11"/>
  <c r="B54" i="11"/>
  <c r="C54" i="11"/>
  <c r="B53" i="11"/>
  <c r="C53" i="11"/>
  <c r="A53" i="11"/>
  <c r="B52" i="11"/>
  <c r="E52" i="11"/>
  <c r="E51" i="11"/>
  <c r="D51" i="11"/>
  <c r="C51" i="11"/>
  <c r="B51" i="11"/>
  <c r="A51" i="11"/>
  <c r="B50" i="11"/>
  <c r="E50" i="11"/>
  <c r="A50" i="11"/>
  <c r="E49" i="11"/>
  <c r="C49" i="11"/>
  <c r="B49" i="11"/>
  <c r="D49" i="11"/>
  <c r="A49" i="11"/>
  <c r="B48" i="11"/>
  <c r="A48" i="11"/>
  <c r="C47" i="11"/>
  <c r="B47" i="11"/>
  <c r="E47" i="11"/>
  <c r="A47" i="11"/>
  <c r="E46" i="11"/>
  <c r="D46" i="11"/>
  <c r="B46" i="11"/>
  <c r="C46" i="11"/>
  <c r="B45" i="11"/>
  <c r="C45" i="11"/>
  <c r="A45" i="11"/>
  <c r="B44" i="11"/>
  <c r="E44" i="11"/>
  <c r="E43" i="11"/>
  <c r="D43" i="11"/>
  <c r="C43" i="11"/>
  <c r="B43" i="11"/>
  <c r="A43" i="11"/>
  <c r="B42" i="11"/>
  <c r="E42" i="11"/>
  <c r="A42" i="11"/>
  <c r="E41" i="11"/>
  <c r="C41" i="11"/>
  <c r="B41" i="11"/>
  <c r="D41" i="11"/>
  <c r="A41" i="11"/>
  <c r="B40" i="11"/>
  <c r="A40" i="11"/>
  <c r="C39" i="11"/>
  <c r="B39" i="11"/>
  <c r="E39" i="11"/>
  <c r="A39" i="11"/>
  <c r="E38" i="11"/>
  <c r="D38" i="11"/>
  <c r="B38" i="11"/>
  <c r="C38" i="11"/>
  <c r="B37" i="11"/>
  <c r="C37" i="11"/>
  <c r="A37" i="11"/>
  <c r="B36" i="11"/>
  <c r="E36" i="11"/>
  <c r="E35" i="11"/>
  <c r="D35" i="11"/>
  <c r="C35" i="11"/>
  <c r="B35" i="11"/>
  <c r="A35" i="11"/>
  <c r="B34" i="11"/>
  <c r="E34" i="11"/>
  <c r="A34" i="11"/>
  <c r="E33" i="11"/>
  <c r="C33" i="11"/>
  <c r="B33" i="11"/>
  <c r="D33" i="11"/>
  <c r="A33" i="11"/>
  <c r="B32" i="11"/>
  <c r="A32" i="11"/>
  <c r="E31" i="11"/>
  <c r="C31" i="11"/>
  <c r="B31" i="11"/>
  <c r="D31" i="11"/>
  <c r="A31" i="11"/>
  <c r="E30" i="11"/>
  <c r="D30" i="11"/>
  <c r="B30" i="11"/>
  <c r="C30" i="11"/>
  <c r="B29" i="11"/>
  <c r="C29" i="11"/>
  <c r="A29" i="11"/>
  <c r="D28" i="11"/>
  <c r="B28" i="11"/>
  <c r="E28" i="11"/>
  <c r="B124" i="10"/>
  <c r="E124" i="10"/>
  <c r="E123" i="10"/>
  <c r="D123" i="10"/>
  <c r="C123" i="10"/>
  <c r="B123" i="10"/>
  <c r="A123" i="10"/>
  <c r="B122" i="10"/>
  <c r="E122" i="10"/>
  <c r="A122" i="10"/>
  <c r="E121" i="10"/>
  <c r="B121" i="10"/>
  <c r="D121" i="10"/>
  <c r="A121" i="10"/>
  <c r="B120" i="10"/>
  <c r="A120" i="10"/>
  <c r="B119" i="10"/>
  <c r="E119" i="10"/>
  <c r="A119" i="10"/>
  <c r="E118" i="10"/>
  <c r="D118" i="10"/>
  <c r="B118" i="10"/>
  <c r="C118" i="10"/>
  <c r="B117" i="10"/>
  <c r="E117" i="10"/>
  <c r="A117" i="10"/>
  <c r="B116" i="10"/>
  <c r="E116" i="10"/>
  <c r="E115" i="10"/>
  <c r="D115" i="10"/>
  <c r="C115" i="10"/>
  <c r="B115" i="10"/>
  <c r="A115" i="10"/>
  <c r="B114" i="10"/>
  <c r="E114" i="10"/>
  <c r="A114" i="10"/>
  <c r="E113" i="10"/>
  <c r="C113" i="10"/>
  <c r="B113" i="10"/>
  <c r="D113" i="10"/>
  <c r="A113" i="10"/>
  <c r="B112" i="10"/>
  <c r="A112" i="10"/>
  <c r="C111" i="10"/>
  <c r="B111" i="10"/>
  <c r="E111" i="10"/>
  <c r="A111" i="10"/>
  <c r="E110" i="10"/>
  <c r="D110" i="10"/>
  <c r="B110" i="10"/>
  <c r="C110" i="10"/>
  <c r="B109" i="10"/>
  <c r="E109" i="10"/>
  <c r="A109" i="10"/>
  <c r="B108" i="10"/>
  <c r="E108" i="10"/>
  <c r="E107" i="10"/>
  <c r="D107" i="10"/>
  <c r="C107" i="10"/>
  <c r="B107" i="10"/>
  <c r="A107" i="10"/>
  <c r="B106" i="10"/>
  <c r="E106" i="10"/>
  <c r="A106" i="10"/>
  <c r="E105" i="10"/>
  <c r="C105" i="10"/>
  <c r="B105" i="10"/>
  <c r="D105" i="10"/>
  <c r="A105" i="10"/>
  <c r="B104" i="10"/>
  <c r="A104" i="10"/>
  <c r="C103" i="10"/>
  <c r="B103" i="10"/>
  <c r="E103" i="10"/>
  <c r="A103" i="10"/>
  <c r="E102" i="10"/>
  <c r="D102" i="10"/>
  <c r="B102" i="10"/>
  <c r="C102" i="10"/>
  <c r="B101" i="10"/>
  <c r="E101" i="10"/>
  <c r="A101" i="10"/>
  <c r="B100" i="10"/>
  <c r="E100" i="10"/>
  <c r="E99" i="10"/>
  <c r="D99" i="10"/>
  <c r="C99" i="10"/>
  <c r="B99" i="10"/>
  <c r="A99" i="10"/>
  <c r="B98" i="10"/>
  <c r="E98" i="10"/>
  <c r="A98" i="10"/>
  <c r="E97" i="10"/>
  <c r="B97" i="10"/>
  <c r="D97" i="10"/>
  <c r="A97" i="10"/>
  <c r="B96" i="10"/>
  <c r="A96" i="10"/>
  <c r="C95" i="10"/>
  <c r="B95" i="10"/>
  <c r="E95" i="10"/>
  <c r="A95" i="10"/>
  <c r="E94" i="10"/>
  <c r="D94" i="10"/>
  <c r="B94" i="10"/>
  <c r="C94" i="10"/>
  <c r="B93" i="10"/>
  <c r="E93" i="10"/>
  <c r="A93" i="10"/>
  <c r="B92" i="10"/>
  <c r="E92" i="10"/>
  <c r="E91" i="10"/>
  <c r="D91" i="10"/>
  <c r="C91" i="10"/>
  <c r="B91" i="10"/>
  <c r="A91" i="10"/>
  <c r="B90" i="10"/>
  <c r="E90" i="10"/>
  <c r="A90" i="10"/>
  <c r="E89" i="10"/>
  <c r="C89" i="10"/>
  <c r="B89" i="10"/>
  <c r="D89" i="10"/>
  <c r="A89" i="10"/>
  <c r="B88" i="10"/>
  <c r="A88" i="10"/>
  <c r="E87" i="10"/>
  <c r="C87" i="10"/>
  <c r="B87" i="10"/>
  <c r="D87" i="10"/>
  <c r="A87" i="10"/>
  <c r="E86" i="10"/>
  <c r="D86" i="10"/>
  <c r="B86" i="10"/>
  <c r="C86" i="10"/>
  <c r="B85" i="10"/>
  <c r="E85" i="10"/>
  <c r="A85" i="10"/>
  <c r="B84" i="10"/>
  <c r="E84" i="10"/>
  <c r="E83" i="10"/>
  <c r="D83" i="10"/>
  <c r="C83" i="10"/>
  <c r="B83" i="10"/>
  <c r="A83" i="10"/>
  <c r="B82" i="10"/>
  <c r="E82" i="10"/>
  <c r="A82" i="10"/>
  <c r="E81" i="10"/>
  <c r="C81" i="10"/>
  <c r="B81" i="10"/>
  <c r="D81" i="10"/>
  <c r="A81" i="10"/>
  <c r="B80" i="10"/>
  <c r="A80" i="10"/>
  <c r="E79" i="10"/>
  <c r="C79" i="10"/>
  <c r="B79" i="10"/>
  <c r="D79" i="10"/>
  <c r="A79" i="10"/>
  <c r="E78" i="10"/>
  <c r="D78" i="10"/>
  <c r="B78" i="10"/>
  <c r="C78" i="10"/>
  <c r="B77" i="10"/>
  <c r="E77" i="10"/>
  <c r="A77" i="10"/>
  <c r="B76" i="10"/>
  <c r="E76" i="10"/>
  <c r="E75" i="10"/>
  <c r="D75" i="10"/>
  <c r="C75" i="10"/>
  <c r="B75" i="10"/>
  <c r="A75" i="10"/>
  <c r="B74" i="10"/>
  <c r="E74" i="10"/>
  <c r="A74" i="10"/>
  <c r="E73" i="10"/>
  <c r="C73" i="10"/>
  <c r="B73" i="10"/>
  <c r="D73" i="10"/>
  <c r="A73" i="10"/>
  <c r="B72" i="10"/>
  <c r="A72" i="10"/>
  <c r="E71" i="10"/>
  <c r="C71" i="10"/>
  <c r="B71" i="10"/>
  <c r="D71" i="10"/>
  <c r="A71" i="10"/>
  <c r="E70" i="10"/>
  <c r="D70" i="10"/>
  <c r="B70" i="10"/>
  <c r="C70" i="10"/>
  <c r="B69" i="10"/>
  <c r="E69" i="10"/>
  <c r="A69" i="10"/>
  <c r="B68" i="10"/>
  <c r="E68" i="10"/>
  <c r="E67" i="10"/>
  <c r="D67" i="10"/>
  <c r="C67" i="10"/>
  <c r="B67" i="10"/>
  <c r="A67" i="10"/>
  <c r="B66" i="10"/>
  <c r="E66" i="10"/>
  <c r="A66" i="10"/>
  <c r="E65" i="10"/>
  <c r="C65" i="10"/>
  <c r="B65" i="10"/>
  <c r="D65" i="10"/>
  <c r="A65" i="10"/>
  <c r="B64" i="10"/>
  <c r="A64" i="10"/>
  <c r="E63" i="10"/>
  <c r="C63" i="10"/>
  <c r="B63" i="10"/>
  <c r="D63" i="10"/>
  <c r="A63" i="10"/>
  <c r="E62" i="10"/>
  <c r="D62" i="10"/>
  <c r="B62" i="10"/>
  <c r="C62" i="10"/>
  <c r="B61" i="10"/>
  <c r="E61" i="10"/>
  <c r="A61" i="10"/>
  <c r="B60" i="10"/>
  <c r="E60" i="10"/>
  <c r="E59" i="10"/>
  <c r="D59" i="10"/>
  <c r="C59" i="10"/>
  <c r="B59" i="10"/>
  <c r="A59" i="10"/>
  <c r="B58" i="10"/>
  <c r="E58" i="10"/>
  <c r="A58" i="10"/>
  <c r="E57" i="10"/>
  <c r="C57" i="10"/>
  <c r="B57" i="10"/>
  <c r="D57" i="10"/>
  <c r="A57" i="10"/>
  <c r="B56" i="10"/>
  <c r="A56" i="10"/>
  <c r="E55" i="10"/>
  <c r="C55" i="10"/>
  <c r="B55" i="10"/>
  <c r="D55" i="10"/>
  <c r="A55" i="10"/>
  <c r="E54" i="10"/>
  <c r="D54" i="10"/>
  <c r="B54" i="10"/>
  <c r="C54" i="10"/>
  <c r="B53" i="10"/>
  <c r="E53" i="10"/>
  <c r="A53" i="10"/>
  <c r="B52" i="10"/>
  <c r="E52" i="10"/>
  <c r="E51" i="10"/>
  <c r="D51" i="10"/>
  <c r="C51" i="10"/>
  <c r="B51" i="10"/>
  <c r="A51" i="10"/>
  <c r="B50" i="10"/>
  <c r="E50" i="10"/>
  <c r="A50" i="10"/>
  <c r="E49" i="10"/>
  <c r="C49" i="10"/>
  <c r="B49" i="10"/>
  <c r="D49" i="10"/>
  <c r="A49" i="10"/>
  <c r="B48" i="10"/>
  <c r="A48" i="10"/>
  <c r="E47" i="10"/>
  <c r="C47" i="10"/>
  <c r="B47" i="10"/>
  <c r="D47" i="10"/>
  <c r="A47" i="10"/>
  <c r="E46" i="10"/>
  <c r="D46" i="10"/>
  <c r="B46" i="10"/>
  <c r="C46" i="10"/>
  <c r="B45" i="10"/>
  <c r="E45" i="10"/>
  <c r="A45" i="10"/>
  <c r="B44" i="10"/>
  <c r="E44" i="10"/>
  <c r="E43" i="10"/>
  <c r="D43" i="10"/>
  <c r="C43" i="10"/>
  <c r="B43" i="10"/>
  <c r="A43" i="10"/>
  <c r="B42" i="10"/>
  <c r="E42" i="10"/>
  <c r="A42" i="10"/>
  <c r="E41" i="10"/>
  <c r="C41" i="10"/>
  <c r="B41" i="10"/>
  <c r="D41" i="10"/>
  <c r="A41" i="10"/>
  <c r="B40" i="10"/>
  <c r="A40" i="10"/>
  <c r="E39" i="10"/>
  <c r="C39" i="10"/>
  <c r="B39" i="10"/>
  <c r="D39" i="10"/>
  <c r="A39" i="10"/>
  <c r="E38" i="10"/>
  <c r="D38" i="10"/>
  <c r="B38" i="10"/>
  <c r="C38" i="10"/>
  <c r="B37" i="10"/>
  <c r="E37" i="10"/>
  <c r="A37" i="10"/>
  <c r="B36" i="10"/>
  <c r="E36" i="10"/>
  <c r="E35" i="10"/>
  <c r="D35" i="10"/>
  <c r="C35" i="10"/>
  <c r="B35" i="10"/>
  <c r="A35" i="10"/>
  <c r="B34" i="10"/>
  <c r="E34" i="10"/>
  <c r="A34" i="10"/>
  <c r="E33" i="10"/>
  <c r="C33" i="10"/>
  <c r="B33" i="10"/>
  <c r="D33" i="10"/>
  <c r="A33" i="10"/>
  <c r="B32" i="10"/>
  <c r="A32" i="10"/>
  <c r="E31" i="10"/>
  <c r="C31" i="10"/>
  <c r="B31" i="10"/>
  <c r="D31" i="10"/>
  <c r="A31" i="10"/>
  <c r="E30" i="10"/>
  <c r="D30" i="10"/>
  <c r="B30" i="10"/>
  <c r="C30" i="10"/>
  <c r="B29" i="10"/>
  <c r="E29" i="10"/>
  <c r="A29" i="10"/>
  <c r="D28" i="10"/>
  <c r="B28" i="10"/>
  <c r="E28" i="10"/>
  <c r="C344" i="19"/>
  <c r="B344" i="19"/>
  <c r="A344" i="19"/>
  <c r="C343" i="19"/>
  <c r="B343" i="19"/>
  <c r="A343" i="19"/>
  <c r="C342" i="19"/>
  <c r="B342" i="19"/>
  <c r="A342" i="19"/>
  <c r="C341" i="19"/>
  <c r="B341" i="19"/>
  <c r="A341" i="19"/>
  <c r="C340" i="19"/>
  <c r="B340" i="19"/>
  <c r="A340" i="19"/>
  <c r="C339" i="19"/>
  <c r="B339" i="19"/>
  <c r="A339" i="19"/>
  <c r="C338" i="19"/>
  <c r="B338" i="19"/>
  <c r="A338" i="19"/>
  <c r="C337" i="19"/>
  <c r="B337" i="19"/>
  <c r="A337" i="19"/>
  <c r="C336" i="19"/>
  <c r="B336" i="19"/>
  <c r="A336" i="19"/>
  <c r="C335" i="19"/>
  <c r="B335" i="19"/>
  <c r="A335" i="19"/>
  <c r="C334" i="19"/>
  <c r="B334" i="19"/>
  <c r="A334" i="19"/>
  <c r="C333" i="19"/>
  <c r="B333" i="19"/>
  <c r="A333" i="19"/>
  <c r="C332" i="19"/>
  <c r="B332" i="19"/>
  <c r="A332" i="19"/>
  <c r="C331" i="19"/>
  <c r="B331" i="19"/>
  <c r="A331" i="19"/>
  <c r="C330" i="19"/>
  <c r="B330" i="19"/>
  <c r="A330" i="19"/>
  <c r="C329" i="19"/>
  <c r="B329" i="19"/>
  <c r="A329" i="19"/>
  <c r="C328" i="19"/>
  <c r="B328" i="19"/>
  <c r="A328" i="19"/>
  <c r="C327" i="19"/>
  <c r="B327" i="19"/>
  <c r="A327" i="19"/>
  <c r="C326" i="19"/>
  <c r="B326" i="19"/>
  <c r="A326" i="19"/>
  <c r="C325" i="19"/>
  <c r="B325" i="19"/>
  <c r="A325" i="19"/>
  <c r="C324" i="19"/>
  <c r="B324" i="19"/>
  <c r="A324" i="19"/>
  <c r="C323" i="19"/>
  <c r="B323" i="19"/>
  <c r="A323" i="19"/>
  <c r="C322" i="19"/>
  <c r="B322" i="19"/>
  <c r="A322" i="19"/>
  <c r="C321" i="19"/>
  <c r="B321" i="19"/>
  <c r="A321" i="19"/>
  <c r="C320" i="19"/>
  <c r="B320" i="19"/>
  <c r="A320" i="19"/>
  <c r="C319" i="19"/>
  <c r="B319" i="19"/>
  <c r="A319" i="19"/>
  <c r="C318" i="19"/>
  <c r="B318" i="19"/>
  <c r="A318" i="19"/>
  <c r="C317" i="19"/>
  <c r="B317" i="19"/>
  <c r="A317" i="19"/>
  <c r="C316" i="19"/>
  <c r="B316" i="19"/>
  <c r="A316" i="19"/>
  <c r="C315" i="19"/>
  <c r="B315" i="19"/>
  <c r="A315" i="19"/>
  <c r="C314" i="19"/>
  <c r="B314" i="19"/>
  <c r="A314" i="19"/>
  <c r="C313" i="19"/>
  <c r="B313" i="19"/>
  <c r="A313" i="19"/>
  <c r="C312" i="19"/>
  <c r="B312" i="19"/>
  <c r="A312" i="19"/>
  <c r="C311" i="19"/>
  <c r="B311" i="19"/>
  <c r="A311" i="19"/>
  <c r="C310" i="19"/>
  <c r="B310" i="19"/>
  <c r="A310" i="19"/>
  <c r="C309" i="19"/>
  <c r="B309" i="19"/>
  <c r="A309" i="19"/>
  <c r="C308" i="19"/>
  <c r="B308" i="19"/>
  <c r="A308" i="19"/>
  <c r="C307" i="19"/>
  <c r="B307" i="19"/>
  <c r="A307" i="19"/>
  <c r="C306" i="19"/>
  <c r="B306" i="19"/>
  <c r="A306" i="19"/>
  <c r="C305" i="19"/>
  <c r="B305" i="19"/>
  <c r="A305" i="19"/>
  <c r="C304" i="19"/>
  <c r="B304" i="19"/>
  <c r="A304" i="19"/>
  <c r="C303" i="19"/>
  <c r="B303" i="19"/>
  <c r="A303" i="19"/>
  <c r="C302" i="19"/>
  <c r="B302" i="19"/>
  <c r="A302" i="19"/>
  <c r="C301" i="19"/>
  <c r="B301" i="19"/>
  <c r="A301" i="19"/>
  <c r="C300" i="19"/>
  <c r="B300" i="19"/>
  <c r="A300" i="19"/>
  <c r="C299" i="19"/>
  <c r="B299" i="19"/>
  <c r="A299" i="19"/>
  <c r="C298" i="19"/>
  <c r="B298" i="19"/>
  <c r="A298" i="19"/>
  <c r="C297" i="19"/>
  <c r="B297" i="19"/>
  <c r="A297" i="19"/>
  <c r="C296" i="19"/>
  <c r="B296" i="19"/>
  <c r="A296" i="19"/>
  <c r="C295" i="19"/>
  <c r="B295" i="19"/>
  <c r="A295" i="19"/>
  <c r="C294" i="19"/>
  <c r="B294" i="19"/>
  <c r="A294" i="19"/>
  <c r="C293" i="19"/>
  <c r="B293" i="19"/>
  <c r="A293" i="19"/>
  <c r="C292" i="19"/>
  <c r="B292" i="19"/>
  <c r="A292" i="19"/>
  <c r="C291" i="19"/>
  <c r="B291" i="19"/>
  <c r="A291" i="19"/>
  <c r="C290" i="19"/>
  <c r="B290" i="19"/>
  <c r="A290" i="19"/>
  <c r="C289" i="19"/>
  <c r="B289" i="19"/>
  <c r="A289" i="19"/>
  <c r="C288" i="19"/>
  <c r="B288" i="19"/>
  <c r="A288" i="19"/>
  <c r="C287" i="19"/>
  <c r="B287" i="19"/>
  <c r="A287" i="19"/>
  <c r="C286" i="19"/>
  <c r="B286" i="19"/>
  <c r="A286" i="19"/>
  <c r="C285" i="19"/>
  <c r="B285" i="19"/>
  <c r="A285" i="19"/>
  <c r="C284" i="19"/>
  <c r="B284" i="19"/>
  <c r="A284" i="19"/>
  <c r="C283" i="19"/>
  <c r="B283" i="19"/>
  <c r="A283" i="19"/>
  <c r="C282" i="19"/>
  <c r="B282" i="19"/>
  <c r="A282" i="19"/>
  <c r="C281" i="19"/>
  <c r="B281" i="19"/>
  <c r="A281" i="19"/>
  <c r="C280" i="19"/>
  <c r="B280" i="19"/>
  <c r="A280" i="19"/>
  <c r="C279" i="19"/>
  <c r="B279" i="19"/>
  <c r="A279" i="19"/>
  <c r="C278" i="19"/>
  <c r="B278" i="19"/>
  <c r="A278" i="19"/>
  <c r="C277" i="19"/>
  <c r="B277" i="19"/>
  <c r="A277" i="19"/>
  <c r="C276" i="19"/>
  <c r="B276" i="19"/>
  <c r="A276" i="19"/>
  <c r="C275" i="19"/>
  <c r="B275" i="19"/>
  <c r="A275" i="19"/>
  <c r="C274" i="19"/>
  <c r="B274" i="19"/>
  <c r="A274" i="19"/>
  <c r="C273" i="19"/>
  <c r="B273" i="19"/>
  <c r="A273" i="19"/>
  <c r="C272" i="19"/>
  <c r="B272" i="19"/>
  <c r="A272" i="19"/>
  <c r="C271" i="19"/>
  <c r="B271" i="19"/>
  <c r="A271" i="19"/>
  <c r="C270" i="19"/>
  <c r="B270" i="19"/>
  <c r="A270" i="19"/>
  <c r="C269" i="19"/>
  <c r="B269" i="19"/>
  <c r="A269" i="19"/>
  <c r="C268" i="19"/>
  <c r="B268" i="19"/>
  <c r="A268" i="19"/>
  <c r="C267" i="19"/>
  <c r="B267" i="19"/>
  <c r="A267" i="19"/>
  <c r="C266" i="19"/>
  <c r="B266" i="19"/>
  <c r="A266" i="19"/>
  <c r="C265" i="19"/>
  <c r="B265" i="19"/>
  <c r="A265" i="19"/>
  <c r="C264" i="19"/>
  <c r="B264" i="19"/>
  <c r="A264" i="19"/>
  <c r="C263" i="19"/>
  <c r="B263" i="19"/>
  <c r="A263" i="19"/>
  <c r="C262" i="19"/>
  <c r="B262" i="19"/>
  <c r="A262" i="19"/>
  <c r="C261" i="19"/>
  <c r="B261" i="19"/>
  <c r="A261" i="19"/>
  <c r="C260" i="19"/>
  <c r="B260" i="19"/>
  <c r="A260" i="19"/>
  <c r="C259" i="19"/>
  <c r="B259" i="19"/>
  <c r="A259" i="19"/>
  <c r="C258" i="19"/>
  <c r="B258" i="19"/>
  <c r="A258" i="19"/>
  <c r="C257" i="19"/>
  <c r="B257" i="19"/>
  <c r="A257" i="19"/>
  <c r="C256" i="19"/>
  <c r="B256" i="19"/>
  <c r="A256" i="19"/>
  <c r="C255" i="19"/>
  <c r="B255" i="19"/>
  <c r="A255" i="19"/>
  <c r="C254" i="19"/>
  <c r="B254" i="19"/>
  <c r="A254" i="19"/>
  <c r="C253" i="19"/>
  <c r="B253" i="19"/>
  <c r="A253" i="19"/>
  <c r="C252" i="19"/>
  <c r="B252" i="19"/>
  <c r="A252" i="19"/>
  <c r="C251" i="19"/>
  <c r="B251" i="19"/>
  <c r="A251" i="19"/>
  <c r="C250" i="19"/>
  <c r="B250" i="19"/>
  <c r="A250" i="19"/>
  <c r="C249" i="19"/>
  <c r="B249" i="19"/>
  <c r="A249" i="19"/>
  <c r="C248" i="19"/>
  <c r="B248" i="19"/>
  <c r="A248" i="19"/>
  <c r="C247" i="19"/>
  <c r="B247" i="19"/>
  <c r="A247" i="19"/>
  <c r="C246" i="19"/>
  <c r="B246" i="19"/>
  <c r="A246" i="19"/>
  <c r="C245" i="19"/>
  <c r="B245" i="19"/>
  <c r="A245" i="19"/>
  <c r="C244" i="19"/>
  <c r="B244" i="19"/>
  <c r="A244" i="19"/>
  <c r="C243" i="19"/>
  <c r="B243" i="19"/>
  <c r="A243" i="19"/>
  <c r="C242" i="19"/>
  <c r="B242" i="19"/>
  <c r="A242" i="19"/>
  <c r="C241" i="19"/>
  <c r="B241" i="19"/>
  <c r="A241" i="19"/>
  <c r="C240" i="19"/>
  <c r="B240" i="19"/>
  <c r="A240" i="19"/>
  <c r="C239" i="19"/>
  <c r="B239" i="19"/>
  <c r="A239" i="19"/>
  <c r="C238" i="19"/>
  <c r="B238" i="19"/>
  <c r="A238" i="19"/>
  <c r="C237" i="19"/>
  <c r="B237" i="19"/>
  <c r="A237" i="19"/>
  <c r="C236" i="19"/>
  <c r="B236" i="19"/>
  <c r="A236" i="19"/>
  <c r="C235" i="19"/>
  <c r="B235" i="19"/>
  <c r="A235" i="19"/>
  <c r="C234" i="19"/>
  <c r="B234" i="19"/>
  <c r="A234" i="19"/>
  <c r="C233" i="19"/>
  <c r="B233" i="19"/>
  <c r="A233" i="19"/>
  <c r="C232" i="19"/>
  <c r="B232" i="19"/>
  <c r="A232" i="19"/>
  <c r="C231" i="19"/>
  <c r="B231" i="19"/>
  <c r="A231" i="19"/>
  <c r="C230" i="19"/>
  <c r="B230" i="19"/>
  <c r="A230" i="19"/>
  <c r="C229" i="19"/>
  <c r="B229" i="19"/>
  <c r="A229" i="19"/>
  <c r="C228" i="19"/>
  <c r="B228" i="19"/>
  <c r="A228" i="19"/>
  <c r="C227" i="19"/>
  <c r="B227" i="19"/>
  <c r="A227" i="19"/>
  <c r="C226" i="19"/>
  <c r="B226" i="19"/>
  <c r="A226" i="19"/>
  <c r="C225" i="19"/>
  <c r="B225" i="19"/>
  <c r="A225" i="19"/>
  <c r="C224" i="19"/>
  <c r="B224" i="19"/>
  <c r="A224" i="19"/>
  <c r="C223" i="19"/>
  <c r="B223" i="19"/>
  <c r="A223" i="19"/>
  <c r="C222" i="19"/>
  <c r="B222" i="19"/>
  <c r="A222" i="19"/>
  <c r="C221" i="19"/>
  <c r="B221" i="19"/>
  <c r="A221" i="19"/>
  <c r="C220" i="19"/>
  <c r="B220" i="19"/>
  <c r="A220" i="19"/>
  <c r="C219" i="19"/>
  <c r="B219" i="19"/>
  <c r="A219" i="19"/>
  <c r="C218" i="19"/>
  <c r="B218" i="19"/>
  <c r="A218" i="19"/>
  <c r="C217" i="19"/>
  <c r="B217" i="19"/>
  <c r="A217" i="19"/>
  <c r="C216" i="19"/>
  <c r="B216" i="19"/>
  <c r="A216" i="19"/>
  <c r="C215" i="19"/>
  <c r="B215" i="19"/>
  <c r="A215" i="19"/>
  <c r="C214" i="19"/>
  <c r="B214" i="19"/>
  <c r="A214" i="19"/>
  <c r="C213" i="19"/>
  <c r="B213" i="19"/>
  <c r="A213" i="19"/>
  <c r="C212" i="19"/>
  <c r="B212" i="19"/>
  <c r="A212" i="19"/>
  <c r="C211" i="19"/>
  <c r="B211" i="19"/>
  <c r="A211" i="19"/>
  <c r="C210" i="19"/>
  <c r="B210" i="19"/>
  <c r="A210" i="19"/>
  <c r="C209" i="19"/>
  <c r="B209" i="19"/>
  <c r="A209" i="19"/>
  <c r="C208" i="19"/>
  <c r="B208" i="19"/>
  <c r="A208" i="19"/>
  <c r="C207" i="19"/>
  <c r="B207" i="19"/>
  <c r="A207" i="19"/>
  <c r="C206" i="19"/>
  <c r="B206" i="19"/>
  <c r="A206" i="19"/>
  <c r="C205" i="19"/>
  <c r="B205" i="19"/>
  <c r="A205" i="19"/>
  <c r="C204" i="19"/>
  <c r="B204" i="19"/>
  <c r="A204" i="19"/>
  <c r="C203" i="19"/>
  <c r="B203" i="19"/>
  <c r="A203" i="19"/>
  <c r="C202" i="19"/>
  <c r="B202" i="19"/>
  <c r="A202" i="19"/>
  <c r="C201" i="19"/>
  <c r="B201" i="19"/>
  <c r="A201" i="19"/>
  <c r="C200" i="19"/>
  <c r="B200" i="19"/>
  <c r="A200" i="19"/>
  <c r="C199" i="19"/>
  <c r="B199" i="19"/>
  <c r="A199" i="19"/>
  <c r="C198" i="19"/>
  <c r="B198" i="19"/>
  <c r="A198" i="19"/>
  <c r="C197" i="19"/>
  <c r="B197" i="19"/>
  <c r="A197" i="19"/>
  <c r="C196" i="19"/>
  <c r="B196" i="19"/>
  <c r="A196" i="19"/>
  <c r="C195" i="19"/>
  <c r="B195" i="19"/>
  <c r="A195" i="19"/>
  <c r="C194" i="19"/>
  <c r="B194" i="19"/>
  <c r="A194" i="19"/>
  <c r="C193" i="19"/>
  <c r="B193" i="19"/>
  <c r="A193" i="19"/>
  <c r="C192" i="19"/>
  <c r="B192" i="19"/>
  <c r="A192" i="19"/>
  <c r="C191" i="19"/>
  <c r="B191" i="19"/>
  <c r="A191" i="19"/>
  <c r="C190" i="19"/>
  <c r="B190" i="19"/>
  <c r="A190" i="19"/>
  <c r="C189" i="19"/>
  <c r="B189" i="19"/>
  <c r="A189" i="19"/>
  <c r="C188" i="19"/>
  <c r="B188" i="19"/>
  <c r="A188" i="19"/>
  <c r="C187" i="19"/>
  <c r="B187" i="19"/>
  <c r="A187" i="19"/>
  <c r="C186" i="19"/>
  <c r="B186" i="19"/>
  <c r="A186" i="19"/>
  <c r="C185" i="19"/>
  <c r="B185" i="19"/>
  <c r="A185" i="19"/>
  <c r="C184" i="19"/>
  <c r="B184" i="19"/>
  <c r="A184" i="19"/>
  <c r="C183" i="19"/>
  <c r="B183" i="19"/>
  <c r="A183" i="19"/>
  <c r="C182" i="19"/>
  <c r="B182" i="19"/>
  <c r="A182" i="19"/>
  <c r="C181" i="19"/>
  <c r="B181" i="19"/>
  <c r="A181" i="19"/>
  <c r="C180" i="19"/>
  <c r="B180" i="19"/>
  <c r="A180" i="19"/>
  <c r="C179" i="19"/>
  <c r="B179" i="19"/>
  <c r="A179" i="19"/>
  <c r="C178" i="19"/>
  <c r="B178" i="19"/>
  <c r="A178" i="19"/>
  <c r="C177" i="19"/>
  <c r="B177" i="19"/>
  <c r="A177" i="19"/>
  <c r="C176" i="19"/>
  <c r="B176" i="19"/>
  <c r="A176" i="19"/>
  <c r="C175" i="19"/>
  <c r="B175" i="19"/>
  <c r="A175" i="19"/>
  <c r="C174" i="19"/>
  <c r="B174" i="19"/>
  <c r="A174" i="19"/>
  <c r="C173" i="19"/>
  <c r="B173" i="19"/>
  <c r="A173" i="19"/>
  <c r="C172" i="19"/>
  <c r="B172" i="19"/>
  <c r="A172" i="19"/>
  <c r="C171" i="19"/>
  <c r="B171" i="19"/>
  <c r="A171" i="19"/>
  <c r="C170" i="19"/>
  <c r="B170" i="19"/>
  <c r="A170" i="19"/>
  <c r="C169" i="19"/>
  <c r="B169" i="19"/>
  <c r="A169" i="19"/>
  <c r="C168" i="19"/>
  <c r="B168" i="19"/>
  <c r="A168" i="19"/>
  <c r="C167" i="19"/>
  <c r="B167" i="19"/>
  <c r="A167" i="19"/>
  <c r="C166" i="19"/>
  <c r="B166" i="19"/>
  <c r="A166" i="19"/>
  <c r="C165" i="19"/>
  <c r="B165" i="19"/>
  <c r="A165" i="19"/>
  <c r="C164" i="19"/>
  <c r="B164" i="19"/>
  <c r="A164" i="19"/>
  <c r="C163" i="19"/>
  <c r="B163" i="19"/>
  <c r="A163" i="19"/>
  <c r="C162" i="19"/>
  <c r="B162" i="19"/>
  <c r="A162" i="19"/>
  <c r="C161" i="19"/>
  <c r="B161" i="19"/>
  <c r="A161" i="19"/>
  <c r="C160" i="19"/>
  <c r="B160" i="19"/>
  <c r="A160" i="19"/>
  <c r="C159" i="19"/>
  <c r="B159" i="19"/>
  <c r="A159" i="19"/>
  <c r="C158" i="19"/>
  <c r="B158" i="19"/>
  <c r="A158" i="19"/>
  <c r="C157" i="19"/>
  <c r="B157" i="19"/>
  <c r="A157" i="19"/>
  <c r="C156" i="19"/>
  <c r="B156" i="19"/>
  <c r="A156" i="19"/>
  <c r="C155" i="19"/>
  <c r="B155" i="19"/>
  <c r="A155" i="19"/>
  <c r="C154" i="19"/>
  <c r="B154" i="19"/>
  <c r="A154" i="19"/>
  <c r="C153" i="19"/>
  <c r="B153" i="19"/>
  <c r="A153" i="19"/>
  <c r="C152" i="19"/>
  <c r="B152" i="19"/>
  <c r="A152" i="19"/>
  <c r="C151" i="19"/>
  <c r="B151" i="19"/>
  <c r="A151" i="19"/>
  <c r="C150" i="19"/>
  <c r="B150" i="19"/>
  <c r="A150" i="19"/>
  <c r="C149" i="19"/>
  <c r="B149" i="19"/>
  <c r="A149" i="19"/>
  <c r="C148" i="19"/>
  <c r="B148" i="19"/>
  <c r="A148" i="19"/>
  <c r="C147" i="19"/>
  <c r="B147" i="19"/>
  <c r="A147" i="19"/>
  <c r="C146" i="19"/>
  <c r="B146" i="19"/>
  <c r="A146" i="19"/>
  <c r="C145" i="19"/>
  <c r="B145" i="19"/>
  <c r="A145" i="19"/>
  <c r="C144" i="19"/>
  <c r="B144" i="19"/>
  <c r="A144" i="19"/>
  <c r="C143" i="19"/>
  <c r="B143" i="19"/>
  <c r="A143" i="19"/>
  <c r="C142" i="19"/>
  <c r="B142" i="19"/>
  <c r="A142" i="19"/>
  <c r="C141" i="19"/>
  <c r="B141" i="19"/>
  <c r="A141" i="19"/>
  <c r="C140" i="19"/>
  <c r="B140" i="19"/>
  <c r="A140" i="19"/>
  <c r="C139" i="19"/>
  <c r="B139" i="19"/>
  <c r="A139" i="19"/>
  <c r="C138" i="19"/>
  <c r="B138" i="19"/>
  <c r="A138" i="19"/>
  <c r="C137" i="19"/>
  <c r="B137" i="19"/>
  <c r="A137" i="19"/>
  <c r="C136" i="19"/>
  <c r="B136" i="19"/>
  <c r="A136" i="19"/>
  <c r="C135" i="19"/>
  <c r="B135" i="19"/>
  <c r="A135" i="19"/>
  <c r="C134" i="19"/>
  <c r="B134" i="19"/>
  <c r="A134" i="19"/>
  <c r="C133" i="19"/>
  <c r="B133" i="19"/>
  <c r="A133" i="19"/>
  <c r="C132" i="19"/>
  <c r="B132" i="19"/>
  <c r="A132" i="19"/>
  <c r="C131" i="19"/>
  <c r="B131" i="19"/>
  <c r="A131" i="19"/>
  <c r="C130" i="19"/>
  <c r="B130" i="19"/>
  <c r="A130" i="19"/>
  <c r="C129" i="19"/>
  <c r="B129" i="19"/>
  <c r="A129" i="19"/>
  <c r="C128" i="19"/>
  <c r="B128" i="19"/>
  <c r="A128" i="19"/>
  <c r="C127" i="19"/>
  <c r="B127" i="19"/>
  <c r="A127" i="19"/>
  <c r="C126" i="19"/>
  <c r="B126" i="19"/>
  <c r="A126" i="19"/>
  <c r="C125" i="19"/>
  <c r="B125" i="19"/>
  <c r="A125" i="19"/>
  <c r="C124" i="19"/>
  <c r="B124" i="19"/>
  <c r="A124" i="19"/>
  <c r="C123" i="19"/>
  <c r="B123" i="19"/>
  <c r="A123" i="19"/>
  <c r="C122" i="19"/>
  <c r="B122" i="19"/>
  <c r="A122" i="19"/>
  <c r="C121" i="19"/>
  <c r="B121" i="19"/>
  <c r="A121" i="19"/>
  <c r="C120" i="19"/>
  <c r="B120" i="19"/>
  <c r="A120" i="19"/>
  <c r="C119" i="19"/>
  <c r="B119" i="19"/>
  <c r="A119" i="19"/>
  <c r="C118" i="19"/>
  <c r="B118" i="19"/>
  <c r="A118" i="19"/>
  <c r="C117" i="19"/>
  <c r="B117" i="19"/>
  <c r="A117" i="19"/>
  <c r="C116" i="19"/>
  <c r="B116" i="19"/>
  <c r="A116" i="19"/>
  <c r="C115" i="19"/>
  <c r="B115" i="19"/>
  <c r="A115" i="19"/>
  <c r="C114" i="19"/>
  <c r="B114" i="19"/>
  <c r="A114" i="19"/>
  <c r="C113" i="19"/>
  <c r="B113" i="19"/>
  <c r="A113" i="19"/>
  <c r="C112" i="19"/>
  <c r="B112" i="19"/>
  <c r="A112" i="19"/>
  <c r="C111" i="19"/>
  <c r="B111" i="19"/>
  <c r="A111" i="19"/>
  <c r="C110" i="19"/>
  <c r="B110" i="19"/>
  <c r="A110" i="19"/>
  <c r="C109" i="19"/>
  <c r="B109" i="19"/>
  <c r="A109" i="19"/>
  <c r="C108" i="19"/>
  <c r="B108" i="19"/>
  <c r="A108" i="19"/>
  <c r="C107" i="19"/>
  <c r="B107" i="19"/>
  <c r="A107" i="19"/>
  <c r="C106" i="19"/>
  <c r="B106" i="19"/>
  <c r="A106" i="19"/>
  <c r="C105" i="19"/>
  <c r="B105" i="19"/>
  <c r="A105" i="19"/>
  <c r="C104" i="19"/>
  <c r="B104" i="19"/>
  <c r="A104" i="19"/>
  <c r="C103" i="19"/>
  <c r="B103" i="19"/>
  <c r="A103" i="19"/>
  <c r="C102" i="19"/>
  <c r="B102" i="19"/>
  <c r="A102" i="19"/>
  <c r="C101" i="19"/>
  <c r="B101" i="19"/>
  <c r="A101" i="19"/>
  <c r="C100" i="19"/>
  <c r="B100" i="19"/>
  <c r="A100" i="19"/>
  <c r="C99" i="19"/>
  <c r="B99" i="19"/>
  <c r="A99" i="19"/>
  <c r="C98" i="19"/>
  <c r="B98" i="19"/>
  <c r="A98" i="19"/>
  <c r="C97" i="19"/>
  <c r="B97" i="19"/>
  <c r="A97" i="19"/>
  <c r="C96" i="19"/>
  <c r="B96" i="19"/>
  <c r="A96" i="19"/>
  <c r="C95" i="19"/>
  <c r="B95" i="19"/>
  <c r="A95" i="19"/>
  <c r="C94" i="19"/>
  <c r="B94" i="19"/>
  <c r="A94" i="19"/>
  <c r="C93" i="19"/>
  <c r="B93" i="19"/>
  <c r="A93" i="19"/>
  <c r="C92" i="19"/>
  <c r="B92" i="19"/>
  <c r="A92" i="19"/>
  <c r="C91" i="19"/>
  <c r="B91" i="19"/>
  <c r="A91" i="19"/>
  <c r="C90" i="19"/>
  <c r="B90" i="19"/>
  <c r="A90" i="19"/>
  <c r="C89" i="19"/>
  <c r="B89" i="19"/>
  <c r="A89" i="19"/>
  <c r="C88" i="19"/>
  <c r="B88" i="19"/>
  <c r="A88" i="19"/>
  <c r="C87" i="19"/>
  <c r="B87" i="19"/>
  <c r="A87" i="19"/>
  <c r="C86" i="19"/>
  <c r="B86" i="19"/>
  <c r="A86" i="19"/>
  <c r="C85" i="19"/>
  <c r="B85" i="19"/>
  <c r="A85" i="19"/>
  <c r="C84" i="19"/>
  <c r="B84" i="19"/>
  <c r="A84" i="19"/>
  <c r="C83" i="19"/>
  <c r="B83" i="19"/>
  <c r="A83" i="19"/>
  <c r="C82" i="19"/>
  <c r="B82" i="19"/>
  <c r="A82" i="19"/>
  <c r="C81" i="19"/>
  <c r="B81" i="19"/>
  <c r="A81" i="19"/>
  <c r="C80" i="19"/>
  <c r="B80" i="19"/>
  <c r="A80" i="19"/>
  <c r="C79" i="19"/>
  <c r="B79" i="19"/>
  <c r="A79" i="19"/>
  <c r="C78" i="19"/>
  <c r="B78" i="19"/>
  <c r="A78" i="19"/>
  <c r="C77" i="19"/>
  <c r="B77" i="19"/>
  <c r="A77" i="19"/>
  <c r="C76" i="19"/>
  <c r="B76" i="19"/>
  <c r="A76" i="19"/>
  <c r="C75" i="19"/>
  <c r="B75" i="19"/>
  <c r="A75" i="19"/>
  <c r="C74" i="19"/>
  <c r="B74" i="19"/>
  <c r="A74" i="19"/>
  <c r="C73" i="19"/>
  <c r="B73" i="19"/>
  <c r="A73" i="19"/>
  <c r="C72" i="19"/>
  <c r="B72" i="19"/>
  <c r="A72" i="19"/>
  <c r="C71" i="19"/>
  <c r="B71" i="19"/>
  <c r="A71" i="19"/>
  <c r="C70" i="19"/>
  <c r="B70" i="19"/>
  <c r="A70" i="19"/>
  <c r="C69" i="19"/>
  <c r="B69" i="19"/>
  <c r="A69" i="19"/>
  <c r="C68" i="19"/>
  <c r="B68" i="19"/>
  <c r="A68" i="19"/>
  <c r="C67" i="19"/>
  <c r="B67" i="19"/>
  <c r="A67" i="19"/>
  <c r="C66" i="19"/>
  <c r="B66" i="19"/>
  <c r="A66" i="19"/>
  <c r="C65" i="19"/>
  <c r="B65" i="19"/>
  <c r="A65" i="19"/>
  <c r="C64" i="19"/>
  <c r="B64" i="19"/>
  <c r="A64" i="19"/>
  <c r="C63" i="19"/>
  <c r="B63" i="19"/>
  <c r="A63" i="19"/>
  <c r="C62" i="19"/>
  <c r="B62" i="19"/>
  <c r="A62" i="19"/>
  <c r="C61" i="19"/>
  <c r="B61" i="19"/>
  <c r="A61" i="19"/>
  <c r="C60" i="19"/>
  <c r="B60" i="19"/>
  <c r="A60" i="19"/>
  <c r="C59" i="19"/>
  <c r="B59" i="19"/>
  <c r="A59" i="19"/>
  <c r="C58" i="19"/>
  <c r="B58" i="19"/>
  <c r="A58" i="19"/>
  <c r="C57" i="19"/>
  <c r="B57" i="19"/>
  <c r="A57" i="19"/>
  <c r="C56" i="19"/>
  <c r="B56" i="19"/>
  <c r="A56" i="19"/>
  <c r="C55" i="19"/>
  <c r="B55" i="19"/>
  <c r="A55" i="19"/>
  <c r="C54" i="19"/>
  <c r="B54" i="19"/>
  <c r="A54" i="19"/>
  <c r="C53" i="19"/>
  <c r="B53" i="19"/>
  <c r="A53" i="19"/>
  <c r="C52" i="19"/>
  <c r="B52" i="19"/>
  <c r="A52" i="19"/>
  <c r="C51" i="19"/>
  <c r="B51" i="19"/>
  <c r="A51" i="19"/>
  <c r="C50" i="19"/>
  <c r="B50" i="19"/>
  <c r="A50" i="19"/>
  <c r="C49" i="19"/>
  <c r="B49" i="19"/>
  <c r="A49" i="19"/>
  <c r="C48" i="19"/>
  <c r="B48" i="19"/>
  <c r="A48" i="19"/>
  <c r="C47" i="19"/>
  <c r="B47" i="19"/>
  <c r="A47" i="19"/>
  <c r="C46" i="19"/>
  <c r="B46" i="19"/>
  <c r="A46" i="19"/>
  <c r="C45" i="19"/>
  <c r="B45" i="19"/>
  <c r="A45" i="19"/>
  <c r="C44" i="19"/>
  <c r="B44" i="19"/>
  <c r="A44" i="19"/>
  <c r="C43" i="19"/>
  <c r="B43" i="19"/>
  <c r="A43" i="19"/>
  <c r="C42" i="19"/>
  <c r="B42" i="19"/>
  <c r="A42" i="19"/>
  <c r="C41" i="19"/>
  <c r="B41" i="19"/>
  <c r="A41" i="19"/>
  <c r="C40" i="19"/>
  <c r="B40" i="19"/>
  <c r="A40" i="19"/>
  <c r="C39" i="19"/>
  <c r="B39" i="19"/>
  <c r="A39" i="19"/>
  <c r="C38" i="19"/>
  <c r="B38" i="19"/>
  <c r="A38" i="19"/>
  <c r="C37" i="19"/>
  <c r="B37" i="19"/>
  <c r="A37" i="19"/>
  <c r="C36" i="19"/>
  <c r="B36" i="19"/>
  <c r="A36" i="19"/>
  <c r="C35" i="19"/>
  <c r="B35" i="19"/>
  <c r="A35" i="19"/>
  <c r="C34" i="19"/>
  <c r="B34" i="19"/>
  <c r="A34" i="19"/>
  <c r="C33" i="19"/>
  <c r="B33" i="19"/>
  <c r="A33" i="19"/>
  <c r="C32" i="19"/>
  <c r="B32" i="19"/>
  <c r="A32" i="19"/>
  <c r="C31" i="19"/>
  <c r="B31" i="19"/>
  <c r="A31" i="19"/>
  <c r="C30" i="19"/>
  <c r="B30" i="19"/>
  <c r="A30" i="19"/>
  <c r="C29" i="19"/>
  <c r="B29" i="19"/>
  <c r="A29" i="19"/>
  <c r="C28" i="19"/>
  <c r="B28" i="19"/>
  <c r="A28" i="19"/>
  <c r="C27" i="19"/>
  <c r="B27" i="19"/>
  <c r="A27" i="19"/>
  <c r="C26" i="19"/>
  <c r="B26" i="19"/>
  <c r="A26" i="19"/>
  <c r="C25" i="19"/>
  <c r="B25" i="19"/>
  <c r="A25" i="19"/>
  <c r="C24" i="19"/>
  <c r="B24" i="19"/>
  <c r="A24" i="19"/>
  <c r="C344" i="8"/>
  <c r="B344" i="8"/>
  <c r="C343" i="8"/>
  <c r="B343" i="8"/>
  <c r="C342" i="8"/>
  <c r="B342" i="8"/>
  <c r="C341" i="8"/>
  <c r="B341" i="8"/>
  <c r="A341" i="8"/>
  <c r="C340" i="8"/>
  <c r="B340" i="8"/>
  <c r="C339" i="8"/>
  <c r="B339" i="8"/>
  <c r="C338" i="8"/>
  <c r="B338" i="8"/>
  <c r="C337" i="8"/>
  <c r="B337" i="8"/>
  <c r="A337" i="8"/>
  <c r="C336" i="8"/>
  <c r="B336" i="8"/>
  <c r="C335" i="8"/>
  <c r="B335" i="8"/>
  <c r="C334" i="8"/>
  <c r="B334" i="8"/>
  <c r="C333" i="8"/>
  <c r="B333" i="8"/>
  <c r="A333" i="8"/>
  <c r="C332" i="8"/>
  <c r="B332" i="8"/>
  <c r="C331" i="8"/>
  <c r="B331" i="8"/>
  <c r="C330" i="8"/>
  <c r="B330" i="8"/>
  <c r="C329" i="8"/>
  <c r="B329" i="8"/>
  <c r="A329" i="8"/>
  <c r="C328" i="8"/>
  <c r="B328" i="8"/>
  <c r="C327" i="8"/>
  <c r="B327" i="8"/>
  <c r="C326" i="8"/>
  <c r="B326" i="8"/>
  <c r="C325" i="8"/>
  <c r="B325" i="8"/>
  <c r="A325" i="8"/>
  <c r="C324" i="8"/>
  <c r="B324" i="8"/>
  <c r="C323" i="8"/>
  <c r="B323" i="8"/>
  <c r="C322" i="8"/>
  <c r="B322" i="8"/>
  <c r="C321" i="8"/>
  <c r="B321" i="8"/>
  <c r="A321" i="8"/>
  <c r="C320" i="8"/>
  <c r="B320" i="8"/>
  <c r="C319" i="8"/>
  <c r="B319" i="8"/>
  <c r="C318" i="8"/>
  <c r="B318" i="8"/>
  <c r="C317" i="8"/>
  <c r="B317" i="8"/>
  <c r="A317" i="8"/>
  <c r="C316" i="8"/>
  <c r="B316" i="8"/>
  <c r="C315" i="8"/>
  <c r="B315" i="8"/>
  <c r="C314" i="8"/>
  <c r="B314" i="8"/>
  <c r="C313" i="8"/>
  <c r="B313" i="8"/>
  <c r="A313" i="8"/>
  <c r="C312" i="8"/>
  <c r="B312" i="8"/>
  <c r="C311" i="8"/>
  <c r="B311" i="8"/>
  <c r="C310" i="8"/>
  <c r="B310" i="8"/>
  <c r="C309" i="8"/>
  <c r="B309" i="8"/>
  <c r="A309" i="8"/>
  <c r="C308" i="8"/>
  <c r="B308" i="8"/>
  <c r="C307" i="8"/>
  <c r="B307" i="8"/>
  <c r="C306" i="8"/>
  <c r="B306" i="8"/>
  <c r="C305" i="8"/>
  <c r="B305" i="8"/>
  <c r="A305" i="8"/>
  <c r="C304" i="8"/>
  <c r="B304" i="8"/>
  <c r="C303" i="8"/>
  <c r="B303" i="8"/>
  <c r="C302" i="8"/>
  <c r="B302" i="8"/>
  <c r="C301" i="8"/>
  <c r="B301" i="8"/>
  <c r="A301" i="8"/>
  <c r="C300" i="8"/>
  <c r="B300" i="8"/>
  <c r="C299" i="8"/>
  <c r="B299" i="8"/>
  <c r="C298" i="8"/>
  <c r="B298" i="8"/>
  <c r="C297" i="8"/>
  <c r="B297" i="8"/>
  <c r="A297" i="8"/>
  <c r="C296" i="8"/>
  <c r="B296" i="8"/>
  <c r="C295" i="8"/>
  <c r="B295" i="8"/>
  <c r="C294" i="8"/>
  <c r="B294" i="8"/>
  <c r="C293" i="8"/>
  <c r="B293" i="8"/>
  <c r="A293" i="8"/>
  <c r="C292" i="8"/>
  <c r="B292" i="8"/>
  <c r="C291" i="8"/>
  <c r="B291" i="8"/>
  <c r="C290" i="8"/>
  <c r="B290" i="8"/>
  <c r="C289" i="8"/>
  <c r="B289" i="8"/>
  <c r="A289" i="8"/>
  <c r="C288" i="8"/>
  <c r="B288" i="8"/>
  <c r="C287" i="8"/>
  <c r="B287" i="8"/>
  <c r="C286" i="8"/>
  <c r="B286" i="8"/>
  <c r="C285" i="8"/>
  <c r="B285" i="8"/>
  <c r="A285" i="8"/>
  <c r="C284" i="8"/>
  <c r="B284" i="8"/>
  <c r="C283" i="8"/>
  <c r="B283" i="8"/>
  <c r="C282" i="8"/>
  <c r="B282" i="8"/>
  <c r="C281" i="8"/>
  <c r="B281" i="8"/>
  <c r="A281" i="8"/>
  <c r="C280" i="8"/>
  <c r="B280" i="8"/>
  <c r="C279" i="8"/>
  <c r="B279" i="8"/>
  <c r="C278" i="8"/>
  <c r="B278" i="8"/>
  <c r="C277" i="8"/>
  <c r="B277" i="8"/>
  <c r="A277" i="8"/>
  <c r="C276" i="8"/>
  <c r="B276" i="8"/>
  <c r="C275" i="8"/>
  <c r="B275" i="8"/>
  <c r="C274" i="8"/>
  <c r="B274" i="8"/>
  <c r="C273" i="8"/>
  <c r="B273" i="8"/>
  <c r="A273" i="8"/>
  <c r="C272" i="8"/>
  <c r="B272" i="8"/>
  <c r="C271" i="8"/>
  <c r="B271" i="8"/>
  <c r="C270" i="8"/>
  <c r="B270" i="8"/>
  <c r="C269" i="8"/>
  <c r="B269" i="8"/>
  <c r="A269" i="8"/>
  <c r="C268" i="8"/>
  <c r="B268" i="8"/>
  <c r="C267" i="8"/>
  <c r="B267" i="8"/>
  <c r="C266" i="8"/>
  <c r="B266" i="8"/>
  <c r="C265" i="8"/>
  <c r="B265" i="8"/>
  <c r="A265" i="8"/>
  <c r="C264" i="8"/>
  <c r="B264" i="8"/>
  <c r="C263" i="8"/>
  <c r="B263" i="8"/>
  <c r="C262" i="8"/>
  <c r="B262" i="8"/>
  <c r="C261" i="8"/>
  <c r="B261" i="8"/>
  <c r="A261" i="8"/>
  <c r="C260" i="8"/>
  <c r="B260" i="8"/>
  <c r="C259" i="8"/>
  <c r="B259" i="8"/>
  <c r="C258" i="8"/>
  <c r="B258" i="8"/>
  <c r="C257" i="8"/>
  <c r="B257" i="8"/>
  <c r="A257" i="8"/>
  <c r="C256" i="8"/>
  <c r="B256" i="8"/>
  <c r="C255" i="8"/>
  <c r="B255" i="8"/>
  <c r="C254" i="8"/>
  <c r="B254" i="8"/>
  <c r="C253" i="8"/>
  <c r="B253" i="8"/>
  <c r="A253" i="8"/>
  <c r="C252" i="8"/>
  <c r="B252" i="8"/>
  <c r="C251" i="8"/>
  <c r="B251" i="8"/>
  <c r="C250" i="8"/>
  <c r="B250" i="8"/>
  <c r="C249" i="8"/>
  <c r="B249" i="8"/>
  <c r="A249" i="8"/>
  <c r="C248" i="8"/>
  <c r="B248" i="8"/>
  <c r="C247" i="8"/>
  <c r="B247" i="8"/>
  <c r="C246" i="8"/>
  <c r="B246" i="8"/>
  <c r="C245" i="8"/>
  <c r="B245" i="8"/>
  <c r="A245" i="8"/>
  <c r="C244" i="8"/>
  <c r="B244" i="8"/>
  <c r="C243" i="8"/>
  <c r="B243" i="8"/>
  <c r="C242" i="8"/>
  <c r="B242" i="8"/>
  <c r="C241" i="8"/>
  <c r="B241" i="8"/>
  <c r="A241" i="8"/>
  <c r="C240" i="8"/>
  <c r="B240" i="8"/>
  <c r="C239" i="8"/>
  <c r="B239" i="8"/>
  <c r="C238" i="8"/>
  <c r="B238" i="8"/>
  <c r="C237" i="8"/>
  <c r="B237" i="8"/>
  <c r="A237" i="8"/>
  <c r="C236" i="8"/>
  <c r="B236" i="8"/>
  <c r="C235" i="8"/>
  <c r="B235" i="8"/>
  <c r="C234" i="8"/>
  <c r="B234" i="8"/>
  <c r="C233" i="8"/>
  <c r="B233" i="8"/>
  <c r="A233" i="8"/>
  <c r="C232" i="8"/>
  <c r="B232" i="8"/>
  <c r="C231" i="8"/>
  <c r="B231" i="8"/>
  <c r="C230" i="8"/>
  <c r="B230" i="8"/>
  <c r="C229" i="8"/>
  <c r="B229" i="8"/>
  <c r="A229" i="8"/>
  <c r="C228" i="8"/>
  <c r="B228" i="8"/>
  <c r="C227" i="8"/>
  <c r="B227" i="8"/>
  <c r="C226" i="8"/>
  <c r="B226" i="8"/>
  <c r="C225" i="8"/>
  <c r="B225" i="8"/>
  <c r="A225" i="8"/>
  <c r="C224" i="8"/>
  <c r="B224" i="8"/>
  <c r="C223" i="8"/>
  <c r="B223" i="8"/>
  <c r="C222" i="8"/>
  <c r="B222" i="8"/>
  <c r="C221" i="8"/>
  <c r="B221" i="8"/>
  <c r="A221" i="8"/>
  <c r="C220" i="8"/>
  <c r="B220" i="8"/>
  <c r="C219" i="8"/>
  <c r="B219" i="8"/>
  <c r="C218" i="8"/>
  <c r="B218" i="8"/>
  <c r="C217" i="8"/>
  <c r="B217" i="8"/>
  <c r="A217" i="8"/>
  <c r="C216" i="8"/>
  <c r="B216" i="8"/>
  <c r="C215" i="8"/>
  <c r="B215" i="8"/>
  <c r="C214" i="8"/>
  <c r="B214" i="8"/>
  <c r="C213" i="8"/>
  <c r="B213" i="8"/>
  <c r="A213" i="8"/>
  <c r="C212" i="8"/>
  <c r="B212" i="8"/>
  <c r="C211" i="8"/>
  <c r="B211" i="8"/>
  <c r="C210" i="8"/>
  <c r="B210" i="8"/>
  <c r="C209" i="8"/>
  <c r="B209" i="8"/>
  <c r="A209" i="8"/>
  <c r="C208" i="8"/>
  <c r="B208" i="8"/>
  <c r="C207" i="8"/>
  <c r="B207" i="8"/>
  <c r="C206" i="8"/>
  <c r="B206" i="8"/>
  <c r="C205" i="8"/>
  <c r="B205" i="8"/>
  <c r="A205" i="8"/>
  <c r="C204" i="8"/>
  <c r="B204" i="8"/>
  <c r="C203" i="8"/>
  <c r="B203" i="8"/>
  <c r="C202" i="8"/>
  <c r="B202" i="8"/>
  <c r="C201" i="8"/>
  <c r="B201" i="8"/>
  <c r="A201" i="8"/>
  <c r="C200" i="8"/>
  <c r="B200" i="8"/>
  <c r="C199" i="8"/>
  <c r="B199" i="8"/>
  <c r="C198" i="8"/>
  <c r="B198" i="8"/>
  <c r="C197" i="8"/>
  <c r="B197" i="8"/>
  <c r="A197" i="8"/>
  <c r="C196" i="8"/>
  <c r="B196" i="8"/>
  <c r="C195" i="8"/>
  <c r="B195" i="8"/>
  <c r="C194" i="8"/>
  <c r="B194" i="8"/>
  <c r="C193" i="8"/>
  <c r="B193" i="8"/>
  <c r="A193" i="8"/>
  <c r="C192" i="8"/>
  <c r="B192" i="8"/>
  <c r="C191" i="8"/>
  <c r="B191" i="8"/>
  <c r="C190" i="8"/>
  <c r="B190" i="8"/>
  <c r="C189" i="8"/>
  <c r="B189" i="8"/>
  <c r="A189" i="8"/>
  <c r="C188" i="8"/>
  <c r="B188" i="8"/>
  <c r="C187" i="8"/>
  <c r="B187" i="8"/>
  <c r="C186" i="8"/>
  <c r="B186" i="8"/>
  <c r="C185" i="8"/>
  <c r="B185" i="8"/>
  <c r="A185" i="8"/>
  <c r="C184" i="8"/>
  <c r="B184" i="8"/>
  <c r="C183" i="8"/>
  <c r="B183" i="8"/>
  <c r="C182" i="8"/>
  <c r="B182" i="8"/>
  <c r="C181" i="8"/>
  <c r="B181" i="8"/>
  <c r="A181" i="8"/>
  <c r="C180" i="8"/>
  <c r="B180" i="8"/>
  <c r="C179" i="8"/>
  <c r="B179" i="8"/>
  <c r="C178" i="8"/>
  <c r="B178" i="8"/>
  <c r="C177" i="8"/>
  <c r="B177" i="8"/>
  <c r="A177" i="8"/>
  <c r="C176" i="8"/>
  <c r="B176" i="8"/>
  <c r="C175" i="8"/>
  <c r="B175" i="8"/>
  <c r="C174" i="8"/>
  <c r="B174" i="8"/>
  <c r="C173" i="8"/>
  <c r="B173" i="8"/>
  <c r="A173" i="8"/>
  <c r="C172" i="8"/>
  <c r="B172" i="8"/>
  <c r="C171" i="8"/>
  <c r="B171" i="8"/>
  <c r="C170" i="8"/>
  <c r="B170" i="8"/>
  <c r="C169" i="8"/>
  <c r="B169" i="8"/>
  <c r="A169" i="8"/>
  <c r="C168" i="8"/>
  <c r="B168" i="8"/>
  <c r="C167" i="8"/>
  <c r="B167" i="8"/>
  <c r="C166" i="8"/>
  <c r="B166" i="8"/>
  <c r="C165" i="8"/>
  <c r="B165" i="8"/>
  <c r="A165" i="8"/>
  <c r="C164" i="8"/>
  <c r="B164" i="8"/>
  <c r="C163" i="8"/>
  <c r="B163" i="8"/>
  <c r="C162" i="8"/>
  <c r="B162" i="8"/>
  <c r="C161" i="8"/>
  <c r="B161" i="8"/>
  <c r="A161" i="8"/>
  <c r="C160" i="8"/>
  <c r="B160" i="8"/>
  <c r="C159" i="8"/>
  <c r="B159" i="8"/>
  <c r="C158" i="8"/>
  <c r="B158" i="8"/>
  <c r="C157" i="8"/>
  <c r="B157" i="8"/>
  <c r="A157" i="8"/>
  <c r="C156" i="8"/>
  <c r="B156" i="8"/>
  <c r="C155" i="8"/>
  <c r="B155" i="8"/>
  <c r="C154" i="8"/>
  <c r="B154" i="8"/>
  <c r="C153" i="8"/>
  <c r="B153" i="8"/>
  <c r="A153" i="8"/>
  <c r="C152" i="8"/>
  <c r="B152" i="8"/>
  <c r="C151" i="8"/>
  <c r="B151" i="8"/>
  <c r="C150" i="8"/>
  <c r="B150" i="8"/>
  <c r="C149" i="8"/>
  <c r="B149" i="8"/>
  <c r="A149" i="8"/>
  <c r="C148" i="8"/>
  <c r="B148" i="8"/>
  <c r="C147" i="8"/>
  <c r="B147" i="8"/>
  <c r="C146" i="8"/>
  <c r="B146" i="8"/>
  <c r="C145" i="8"/>
  <c r="B145" i="8"/>
  <c r="A145" i="8"/>
  <c r="C144" i="8"/>
  <c r="B144" i="8"/>
  <c r="C143" i="8"/>
  <c r="B143" i="8"/>
  <c r="C142" i="8"/>
  <c r="B142" i="8"/>
  <c r="C141" i="8"/>
  <c r="B141" i="8"/>
  <c r="A141" i="8"/>
  <c r="C140" i="8"/>
  <c r="B140" i="8"/>
  <c r="C139" i="8"/>
  <c r="B139" i="8"/>
  <c r="C138" i="8"/>
  <c r="B138" i="8"/>
  <c r="C137" i="8"/>
  <c r="B137" i="8"/>
  <c r="A137" i="8"/>
  <c r="C136" i="8"/>
  <c r="B136" i="8"/>
  <c r="C135" i="8"/>
  <c r="B135" i="8"/>
  <c r="C134" i="8"/>
  <c r="B134" i="8"/>
  <c r="C133" i="8"/>
  <c r="B133" i="8"/>
  <c r="A133" i="8"/>
  <c r="C132" i="8"/>
  <c r="B132" i="8"/>
  <c r="C131" i="8"/>
  <c r="B131" i="8"/>
  <c r="C130" i="8"/>
  <c r="B130" i="8"/>
  <c r="C129" i="8"/>
  <c r="B129" i="8"/>
  <c r="A129" i="8"/>
  <c r="C128" i="8"/>
  <c r="B128" i="8"/>
  <c r="C127" i="8"/>
  <c r="B127" i="8"/>
  <c r="C126" i="8"/>
  <c r="B126" i="8"/>
  <c r="C125" i="8"/>
  <c r="B125" i="8"/>
  <c r="A125" i="8"/>
  <c r="C124" i="8"/>
  <c r="B124" i="8"/>
  <c r="C123" i="8"/>
  <c r="B123" i="8"/>
  <c r="C122" i="8"/>
  <c r="B122" i="8"/>
  <c r="C121" i="8"/>
  <c r="B121" i="8"/>
  <c r="A121" i="8"/>
  <c r="C120" i="8"/>
  <c r="B120" i="8"/>
  <c r="C119" i="8"/>
  <c r="B119" i="8"/>
  <c r="C118" i="8"/>
  <c r="B118" i="8"/>
  <c r="C117" i="8"/>
  <c r="B117" i="8"/>
  <c r="A117" i="8"/>
  <c r="C116" i="8"/>
  <c r="B116" i="8"/>
  <c r="C115" i="8"/>
  <c r="B115" i="8"/>
  <c r="C114" i="8"/>
  <c r="B114" i="8"/>
  <c r="C113" i="8"/>
  <c r="B113" i="8"/>
  <c r="A113" i="8"/>
  <c r="C112" i="8"/>
  <c r="B112" i="8"/>
  <c r="C111" i="8"/>
  <c r="B111" i="8"/>
  <c r="C110" i="8"/>
  <c r="B110" i="8"/>
  <c r="C109" i="8"/>
  <c r="B109" i="8"/>
  <c r="A109" i="8"/>
  <c r="C108" i="8"/>
  <c r="B108" i="8"/>
  <c r="C107" i="8"/>
  <c r="B107" i="8"/>
  <c r="C106" i="8"/>
  <c r="B106" i="8"/>
  <c r="C105" i="8"/>
  <c r="B105" i="8"/>
  <c r="A105" i="8"/>
  <c r="C104" i="8"/>
  <c r="B104" i="8"/>
  <c r="C103" i="8"/>
  <c r="B103" i="8"/>
  <c r="C102" i="8"/>
  <c r="B102" i="8"/>
  <c r="C101" i="8"/>
  <c r="B101" i="8"/>
  <c r="A101" i="8"/>
  <c r="C100" i="8"/>
  <c r="B100" i="8"/>
  <c r="C99" i="8"/>
  <c r="B99" i="8"/>
  <c r="C98" i="8"/>
  <c r="B98" i="8"/>
  <c r="C97" i="8"/>
  <c r="B97" i="8"/>
  <c r="A97" i="8"/>
  <c r="C96" i="8"/>
  <c r="B96" i="8"/>
  <c r="C95" i="8"/>
  <c r="B95" i="8"/>
  <c r="C94" i="8"/>
  <c r="B94" i="8"/>
  <c r="C93" i="8"/>
  <c r="B93" i="8"/>
  <c r="A93" i="8"/>
  <c r="C92" i="8"/>
  <c r="B92" i="8"/>
  <c r="C91" i="8"/>
  <c r="B91" i="8"/>
  <c r="C90" i="8"/>
  <c r="B90" i="8"/>
  <c r="C89" i="8"/>
  <c r="B89" i="8"/>
  <c r="A89" i="8"/>
  <c r="C88" i="8"/>
  <c r="B88" i="8"/>
  <c r="C87" i="8"/>
  <c r="B87" i="8"/>
  <c r="C86" i="8"/>
  <c r="B86" i="8"/>
  <c r="C85" i="8"/>
  <c r="B85" i="8"/>
  <c r="A85" i="8"/>
  <c r="C84" i="8"/>
  <c r="B84" i="8"/>
  <c r="C83" i="8"/>
  <c r="B83" i="8"/>
  <c r="C82" i="8"/>
  <c r="B82" i="8"/>
  <c r="C81" i="8"/>
  <c r="B81" i="8"/>
  <c r="C80" i="8"/>
  <c r="B80" i="8"/>
  <c r="A80" i="8"/>
  <c r="C79" i="8"/>
  <c r="B79" i="8"/>
  <c r="C78" i="8"/>
  <c r="B78" i="8"/>
  <c r="C77" i="8"/>
  <c r="B77" i="8"/>
  <c r="A77" i="8"/>
  <c r="C76" i="8"/>
  <c r="B76" i="8"/>
  <c r="C75" i="8"/>
  <c r="B75" i="8"/>
  <c r="C74" i="8"/>
  <c r="B74" i="8"/>
  <c r="C73" i="8"/>
  <c r="B73" i="8"/>
  <c r="C72" i="8"/>
  <c r="B72" i="8"/>
  <c r="A72" i="8"/>
  <c r="C71" i="8"/>
  <c r="B71" i="8"/>
  <c r="C70" i="8"/>
  <c r="B70" i="8"/>
  <c r="C69" i="8"/>
  <c r="B69" i="8"/>
  <c r="A69" i="8"/>
  <c r="C68" i="8"/>
  <c r="B68" i="8"/>
  <c r="C67" i="8"/>
  <c r="B67" i="8"/>
  <c r="C66" i="8"/>
  <c r="B66" i="8"/>
  <c r="C65" i="8"/>
  <c r="B65" i="8"/>
  <c r="C64" i="8"/>
  <c r="B64" i="8"/>
  <c r="A64" i="8"/>
  <c r="C63" i="8"/>
  <c r="B63" i="8"/>
  <c r="C62" i="8"/>
  <c r="B62" i="8"/>
  <c r="C61" i="8"/>
  <c r="B61" i="8"/>
  <c r="A61" i="8"/>
  <c r="C60" i="8"/>
  <c r="B60" i="8"/>
  <c r="C59" i="8"/>
  <c r="B59" i="8"/>
  <c r="C58" i="8"/>
  <c r="B58" i="8"/>
  <c r="C57" i="8"/>
  <c r="B57" i="8"/>
  <c r="C56" i="8"/>
  <c r="B56" i="8"/>
  <c r="A56" i="8"/>
  <c r="C55" i="8"/>
  <c r="B55" i="8"/>
  <c r="C54" i="8"/>
  <c r="B54" i="8"/>
  <c r="C53" i="8"/>
  <c r="B53" i="8"/>
  <c r="A53" i="8"/>
  <c r="C52" i="8"/>
  <c r="B52" i="8"/>
  <c r="C51" i="8"/>
  <c r="B51" i="8"/>
  <c r="C50" i="8"/>
  <c r="B50" i="8"/>
  <c r="C49" i="8"/>
  <c r="B49" i="8"/>
  <c r="A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A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A33" i="8"/>
  <c r="C32" i="8"/>
  <c r="B32" i="8"/>
  <c r="C31" i="8"/>
  <c r="B31" i="8"/>
  <c r="C30" i="8"/>
  <c r="B30" i="8"/>
  <c r="C29" i="8"/>
  <c r="B29" i="8"/>
  <c r="A29" i="8"/>
  <c r="C28" i="8"/>
  <c r="B28" i="8"/>
  <c r="C27" i="8"/>
  <c r="B27" i="8"/>
  <c r="C26" i="8"/>
  <c r="B26" i="8"/>
  <c r="C25" i="8"/>
  <c r="B25" i="8"/>
  <c r="A25" i="8"/>
  <c r="C24" i="8"/>
  <c r="B24" i="8"/>
  <c r="B124" i="16"/>
  <c r="E124" i="16"/>
  <c r="B123" i="16"/>
  <c r="A123" i="16"/>
  <c r="B122" i="16"/>
  <c r="E122" i="16"/>
  <c r="B121" i="16"/>
  <c r="A121" i="16"/>
  <c r="B120" i="16"/>
  <c r="E120" i="16"/>
  <c r="B119" i="16"/>
  <c r="E119" i="16"/>
  <c r="B118" i="16"/>
  <c r="E118" i="16"/>
  <c r="B117" i="16"/>
  <c r="A117" i="16"/>
  <c r="B116" i="16"/>
  <c r="E116" i="16"/>
  <c r="B115" i="16"/>
  <c r="A115" i="16"/>
  <c r="B114" i="16"/>
  <c r="E114" i="16"/>
  <c r="B113" i="16"/>
  <c r="A113" i="16"/>
  <c r="B112" i="16"/>
  <c r="E112" i="16"/>
  <c r="B111" i="16"/>
  <c r="A111" i="16"/>
  <c r="B110" i="16"/>
  <c r="E110" i="16"/>
  <c r="B109" i="16"/>
  <c r="E109" i="16"/>
  <c r="B108" i="16"/>
  <c r="E108" i="16"/>
  <c r="B107" i="16"/>
  <c r="A107" i="16"/>
  <c r="B106" i="16"/>
  <c r="E106" i="16"/>
  <c r="B105" i="16"/>
  <c r="E105" i="16"/>
  <c r="B104" i="16"/>
  <c r="E104" i="16"/>
  <c r="B103" i="16"/>
  <c r="A103" i="16"/>
  <c r="B102" i="16"/>
  <c r="E102" i="16"/>
  <c r="B101" i="16"/>
  <c r="E101" i="16"/>
  <c r="B100" i="16"/>
  <c r="E100" i="16"/>
  <c r="B99" i="16"/>
  <c r="E99" i="16"/>
  <c r="B98" i="16"/>
  <c r="E98" i="16"/>
  <c r="B97" i="16"/>
  <c r="E97" i="16"/>
  <c r="B96" i="16"/>
  <c r="E96" i="16"/>
  <c r="B95" i="16"/>
  <c r="A95" i="16"/>
  <c r="B94" i="16"/>
  <c r="E94" i="16"/>
  <c r="B93" i="16"/>
  <c r="E93" i="16"/>
  <c r="B92" i="16"/>
  <c r="E92" i="16"/>
  <c r="B91" i="16"/>
  <c r="E91" i="16"/>
  <c r="B90" i="16"/>
  <c r="E90" i="16"/>
  <c r="B89" i="16"/>
  <c r="A89" i="16"/>
  <c r="B88" i="16"/>
  <c r="E88" i="16"/>
  <c r="B87" i="16"/>
  <c r="A87" i="16"/>
  <c r="B86" i="16"/>
  <c r="E86" i="16"/>
  <c r="B85" i="16"/>
  <c r="A85" i="16"/>
  <c r="B84" i="16"/>
  <c r="E84" i="16"/>
  <c r="B83" i="16"/>
  <c r="A83" i="16"/>
  <c r="B82" i="16"/>
  <c r="E82" i="16"/>
  <c r="B81" i="16"/>
  <c r="A81" i="16"/>
  <c r="B80" i="16"/>
  <c r="E80" i="16"/>
  <c r="B79" i="16"/>
  <c r="E79" i="16"/>
  <c r="B78" i="16"/>
  <c r="E78" i="16"/>
  <c r="B77" i="16"/>
  <c r="A77" i="16"/>
  <c r="B76" i="16"/>
  <c r="E76" i="16"/>
  <c r="B75" i="16"/>
  <c r="A75" i="16"/>
  <c r="B74" i="16"/>
  <c r="E74" i="16"/>
  <c r="B73" i="16"/>
  <c r="A73" i="16"/>
  <c r="B72" i="16"/>
  <c r="E72" i="16"/>
  <c r="B71" i="16"/>
  <c r="E71" i="16"/>
  <c r="B70" i="16"/>
  <c r="E70" i="16"/>
  <c r="B69" i="16"/>
  <c r="A69" i="16"/>
  <c r="B68" i="16"/>
  <c r="E68" i="16"/>
  <c r="B67" i="16"/>
  <c r="A67" i="16"/>
  <c r="B66" i="16"/>
  <c r="E66" i="16"/>
  <c r="B65" i="16"/>
  <c r="E65" i="16"/>
  <c r="B64" i="16"/>
  <c r="E64" i="16"/>
  <c r="B63" i="16"/>
  <c r="A63" i="16"/>
  <c r="B62" i="16"/>
  <c r="E62" i="16"/>
  <c r="B61" i="16"/>
  <c r="E61" i="16"/>
  <c r="B60" i="16"/>
  <c r="E60" i="16"/>
  <c r="B59" i="16"/>
  <c r="E59" i="16"/>
  <c r="B58" i="16"/>
  <c r="E58" i="16"/>
  <c r="B57" i="16"/>
  <c r="E57" i="16"/>
  <c r="B56" i="16"/>
  <c r="E56" i="16"/>
  <c r="B55" i="16"/>
  <c r="E55" i="16"/>
  <c r="B54" i="16"/>
  <c r="E54" i="16"/>
  <c r="B53" i="16"/>
  <c r="E53" i="16"/>
  <c r="B52" i="16"/>
  <c r="E52" i="16"/>
  <c r="B51" i="16"/>
  <c r="A51" i="16"/>
  <c r="B50" i="16"/>
  <c r="E50" i="16"/>
  <c r="B49" i="16"/>
  <c r="A49" i="16"/>
  <c r="B48" i="16"/>
  <c r="E48" i="16"/>
  <c r="B47" i="16"/>
  <c r="A47" i="16"/>
  <c r="B46" i="16"/>
  <c r="E46" i="16"/>
  <c r="B45" i="16"/>
  <c r="A45" i="16"/>
  <c r="B44" i="16"/>
  <c r="E44" i="16"/>
  <c r="B43" i="16"/>
  <c r="E43" i="16"/>
  <c r="B42" i="16"/>
  <c r="E42" i="16"/>
  <c r="B41" i="16"/>
  <c r="A41" i="16"/>
  <c r="B40" i="16"/>
  <c r="E40" i="16"/>
  <c r="B39" i="16"/>
  <c r="A39" i="16"/>
  <c r="B38" i="16"/>
  <c r="E38" i="16"/>
  <c r="B37" i="16"/>
  <c r="E37" i="16"/>
  <c r="B36" i="16"/>
  <c r="E36" i="16"/>
  <c r="B35" i="16"/>
  <c r="E35" i="16"/>
  <c r="B34" i="16"/>
  <c r="E34" i="16"/>
  <c r="B33" i="16"/>
  <c r="E33" i="16"/>
  <c r="B32" i="16"/>
  <c r="E32" i="16"/>
  <c r="B31" i="16"/>
  <c r="A31" i="16"/>
  <c r="B30" i="16"/>
  <c r="E30" i="16"/>
  <c r="B29" i="16"/>
  <c r="E29" i="16"/>
  <c r="B28" i="16"/>
  <c r="E28" i="16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B344" i="18"/>
  <c r="B343" i="18"/>
  <c r="B342" i="18"/>
  <c r="B341" i="18"/>
  <c r="B340" i="18"/>
  <c r="A340" i="18"/>
  <c r="B339" i="18"/>
  <c r="A339" i="18"/>
  <c r="B338" i="18"/>
  <c r="A338" i="18"/>
  <c r="B337" i="18"/>
  <c r="A337" i="18"/>
  <c r="B336" i="18"/>
  <c r="B335" i="18"/>
  <c r="B334" i="18"/>
  <c r="B333" i="18"/>
  <c r="B332" i="18"/>
  <c r="A332" i="18"/>
  <c r="B331" i="18"/>
  <c r="A331" i="18"/>
  <c r="B330" i="18"/>
  <c r="A330" i="18"/>
  <c r="B329" i="18"/>
  <c r="A329" i="18"/>
  <c r="B328" i="18"/>
  <c r="B327" i="18"/>
  <c r="B326" i="18"/>
  <c r="B325" i="18"/>
  <c r="B324" i="18"/>
  <c r="A324" i="18"/>
  <c r="B323" i="18"/>
  <c r="A323" i="18"/>
  <c r="B322" i="18"/>
  <c r="A322" i="18"/>
  <c r="B321" i="18"/>
  <c r="A321" i="18"/>
  <c r="B320" i="18"/>
  <c r="B319" i="18"/>
  <c r="B318" i="18"/>
  <c r="B317" i="18"/>
  <c r="B316" i="18"/>
  <c r="A316" i="18"/>
  <c r="B315" i="18"/>
  <c r="A315" i="18"/>
  <c r="B314" i="18"/>
  <c r="A314" i="18"/>
  <c r="B313" i="18"/>
  <c r="A313" i="18"/>
  <c r="B312" i="18"/>
  <c r="B311" i="18"/>
  <c r="B310" i="18"/>
  <c r="B309" i="18"/>
  <c r="B308" i="18"/>
  <c r="A308" i="18"/>
  <c r="B307" i="18"/>
  <c r="A307" i="18"/>
  <c r="B306" i="18"/>
  <c r="A306" i="18"/>
  <c r="B305" i="18"/>
  <c r="A305" i="18"/>
  <c r="B304" i="18"/>
  <c r="B303" i="18"/>
  <c r="B302" i="18"/>
  <c r="B301" i="18"/>
  <c r="B300" i="18"/>
  <c r="A300" i="18"/>
  <c r="B299" i="18"/>
  <c r="A299" i="18"/>
  <c r="B298" i="18"/>
  <c r="A298" i="18"/>
  <c r="B297" i="18"/>
  <c r="A297" i="18"/>
  <c r="B296" i="18"/>
  <c r="B295" i="18"/>
  <c r="B294" i="18"/>
  <c r="B293" i="18"/>
  <c r="B292" i="18"/>
  <c r="A292" i="18"/>
  <c r="B291" i="18"/>
  <c r="A291" i="18"/>
  <c r="B290" i="18"/>
  <c r="A290" i="18"/>
  <c r="B289" i="18"/>
  <c r="A289" i="18"/>
  <c r="B288" i="18"/>
  <c r="B287" i="18"/>
  <c r="B286" i="18"/>
  <c r="B285" i="18"/>
  <c r="B284" i="18"/>
  <c r="A284" i="18"/>
  <c r="B283" i="18"/>
  <c r="A283" i="18"/>
  <c r="B282" i="18"/>
  <c r="A282" i="18"/>
  <c r="B281" i="18"/>
  <c r="A281" i="18"/>
  <c r="B280" i="18"/>
  <c r="B279" i="18"/>
  <c r="B278" i="18"/>
  <c r="B277" i="18"/>
  <c r="B276" i="18"/>
  <c r="A276" i="18"/>
  <c r="B275" i="18"/>
  <c r="A275" i="18"/>
  <c r="B274" i="18"/>
  <c r="A274" i="18"/>
  <c r="B273" i="18"/>
  <c r="A273" i="18"/>
  <c r="B272" i="18"/>
  <c r="B271" i="18"/>
  <c r="B270" i="18"/>
  <c r="B269" i="18"/>
  <c r="B268" i="18"/>
  <c r="A268" i="18"/>
  <c r="B267" i="18"/>
  <c r="A267" i="18"/>
  <c r="B266" i="18"/>
  <c r="A266" i="18"/>
  <c r="B265" i="18"/>
  <c r="A265" i="18"/>
  <c r="B264" i="18"/>
  <c r="B263" i="18"/>
  <c r="B262" i="18"/>
  <c r="B261" i="18"/>
  <c r="B260" i="18"/>
  <c r="A260" i="18"/>
  <c r="B259" i="18"/>
  <c r="A259" i="18"/>
  <c r="B258" i="18"/>
  <c r="A258" i="18"/>
  <c r="B257" i="18"/>
  <c r="A257" i="18"/>
  <c r="B256" i="18"/>
  <c r="B255" i="18"/>
  <c r="B254" i="18"/>
  <c r="B253" i="18"/>
  <c r="B252" i="18"/>
  <c r="A252" i="18"/>
  <c r="B251" i="18"/>
  <c r="A251" i="18"/>
  <c r="B250" i="18"/>
  <c r="A250" i="18"/>
  <c r="B249" i="18"/>
  <c r="A249" i="18"/>
  <c r="B248" i="18"/>
  <c r="B247" i="18"/>
  <c r="B246" i="18"/>
  <c r="B245" i="18"/>
  <c r="B244" i="18"/>
  <c r="A244" i="18"/>
  <c r="B243" i="18"/>
  <c r="A243" i="18"/>
  <c r="B242" i="18"/>
  <c r="A242" i="18"/>
  <c r="B241" i="18"/>
  <c r="A241" i="18"/>
  <c r="B240" i="18"/>
  <c r="B239" i="18"/>
  <c r="B238" i="18"/>
  <c r="B237" i="18"/>
  <c r="B236" i="18"/>
  <c r="A236" i="18"/>
  <c r="B235" i="18"/>
  <c r="A235" i="18"/>
  <c r="B234" i="18"/>
  <c r="A234" i="18"/>
  <c r="B233" i="18"/>
  <c r="A233" i="18"/>
  <c r="B232" i="18"/>
  <c r="B231" i="18"/>
  <c r="B230" i="18"/>
  <c r="B229" i="18"/>
  <c r="B228" i="18"/>
  <c r="A228" i="18"/>
  <c r="B227" i="18"/>
  <c r="A227" i="18"/>
  <c r="B226" i="18"/>
  <c r="A226" i="18"/>
  <c r="B225" i="18"/>
  <c r="A225" i="18"/>
  <c r="B224" i="18"/>
  <c r="B223" i="18"/>
  <c r="B222" i="18"/>
  <c r="B221" i="18"/>
  <c r="B220" i="18"/>
  <c r="A220" i="18"/>
  <c r="B219" i="18"/>
  <c r="A219" i="18"/>
  <c r="B218" i="18"/>
  <c r="A218" i="18"/>
  <c r="B217" i="18"/>
  <c r="A217" i="18"/>
  <c r="B216" i="18"/>
  <c r="B215" i="18"/>
  <c r="B214" i="18"/>
  <c r="B213" i="18"/>
  <c r="B212" i="18"/>
  <c r="A212" i="18"/>
  <c r="B211" i="18"/>
  <c r="A211" i="18"/>
  <c r="B210" i="18"/>
  <c r="A210" i="18"/>
  <c r="B209" i="18"/>
  <c r="A209" i="18"/>
  <c r="B208" i="18"/>
  <c r="B207" i="18"/>
  <c r="B206" i="18"/>
  <c r="B205" i="18"/>
  <c r="B204" i="18"/>
  <c r="A204" i="18"/>
  <c r="B203" i="18"/>
  <c r="A203" i="18"/>
  <c r="B202" i="18"/>
  <c r="A202" i="18"/>
  <c r="B201" i="18"/>
  <c r="A201" i="18"/>
  <c r="B200" i="18"/>
  <c r="B199" i="18"/>
  <c r="B198" i="18"/>
  <c r="B197" i="18"/>
  <c r="B196" i="18"/>
  <c r="A196" i="18"/>
  <c r="B195" i="18"/>
  <c r="A195" i="18"/>
  <c r="B194" i="18"/>
  <c r="A194" i="18"/>
  <c r="B193" i="18"/>
  <c r="A193" i="18"/>
  <c r="B192" i="18"/>
  <c r="B191" i="18"/>
  <c r="B190" i="18"/>
  <c r="B189" i="18"/>
  <c r="B188" i="18"/>
  <c r="A188" i="18"/>
  <c r="B187" i="18"/>
  <c r="A187" i="18"/>
  <c r="B186" i="18"/>
  <c r="A186" i="18"/>
  <c r="B185" i="18"/>
  <c r="A185" i="18"/>
  <c r="B184" i="18"/>
  <c r="B183" i="18"/>
  <c r="B182" i="18"/>
  <c r="B181" i="18"/>
  <c r="B180" i="18"/>
  <c r="A180" i="18"/>
  <c r="B179" i="18"/>
  <c r="A179" i="18"/>
  <c r="B178" i="18"/>
  <c r="A178" i="18"/>
  <c r="B177" i="18"/>
  <c r="A177" i="18"/>
  <c r="B176" i="18"/>
  <c r="B175" i="18"/>
  <c r="B174" i="18"/>
  <c r="B173" i="18"/>
  <c r="B172" i="18"/>
  <c r="A172" i="18"/>
  <c r="B171" i="18"/>
  <c r="A171" i="18"/>
  <c r="B170" i="18"/>
  <c r="A170" i="18"/>
  <c r="B169" i="18"/>
  <c r="A169" i="18"/>
  <c r="B168" i="18"/>
  <c r="B167" i="18"/>
  <c r="B166" i="18"/>
  <c r="B165" i="18"/>
  <c r="B164" i="18"/>
  <c r="A164" i="18"/>
  <c r="B163" i="18"/>
  <c r="A163" i="18"/>
  <c r="B162" i="18"/>
  <c r="A162" i="18"/>
  <c r="B161" i="18"/>
  <c r="A161" i="18"/>
  <c r="B160" i="18"/>
  <c r="B159" i="18"/>
  <c r="B158" i="18"/>
  <c r="B157" i="18"/>
  <c r="B156" i="18"/>
  <c r="A156" i="18"/>
  <c r="B155" i="18"/>
  <c r="A155" i="18"/>
  <c r="B154" i="18"/>
  <c r="A154" i="18"/>
  <c r="B153" i="18"/>
  <c r="A153" i="18"/>
  <c r="B152" i="18"/>
  <c r="B151" i="18"/>
  <c r="B150" i="18"/>
  <c r="B149" i="18"/>
  <c r="B148" i="18"/>
  <c r="A148" i="18"/>
  <c r="B147" i="18"/>
  <c r="A147" i="18"/>
  <c r="B146" i="18"/>
  <c r="A146" i="18"/>
  <c r="B145" i="18"/>
  <c r="A145" i="18"/>
  <c r="B144" i="18"/>
  <c r="B143" i="18"/>
  <c r="B142" i="18"/>
  <c r="B141" i="18"/>
  <c r="B140" i="18"/>
  <c r="A140" i="18"/>
  <c r="B139" i="18"/>
  <c r="A139" i="18"/>
  <c r="B138" i="18"/>
  <c r="A138" i="18"/>
  <c r="B137" i="18"/>
  <c r="A137" i="18"/>
  <c r="B136" i="18"/>
  <c r="B135" i="18"/>
  <c r="B134" i="18"/>
  <c r="B133" i="18"/>
  <c r="B132" i="18"/>
  <c r="A132" i="18"/>
  <c r="B131" i="18"/>
  <c r="A131" i="18"/>
  <c r="B130" i="18"/>
  <c r="A130" i="18"/>
  <c r="B129" i="18"/>
  <c r="A129" i="18"/>
  <c r="B128" i="18"/>
  <c r="B127" i="18"/>
  <c r="B126" i="18"/>
  <c r="B125" i="18"/>
  <c r="B124" i="18"/>
  <c r="A124" i="18"/>
  <c r="B123" i="18"/>
  <c r="A123" i="18"/>
  <c r="B122" i="18"/>
  <c r="A122" i="18"/>
  <c r="B121" i="18"/>
  <c r="A121" i="18"/>
  <c r="B120" i="18"/>
  <c r="B119" i="18"/>
  <c r="B118" i="18"/>
  <c r="B117" i="18"/>
  <c r="B116" i="18"/>
  <c r="A116" i="18"/>
  <c r="B115" i="18"/>
  <c r="A115" i="18"/>
  <c r="B114" i="18"/>
  <c r="A114" i="18"/>
  <c r="B113" i="18"/>
  <c r="A113" i="18"/>
  <c r="B112" i="18"/>
  <c r="B111" i="18"/>
  <c r="B110" i="18"/>
  <c r="B109" i="18"/>
  <c r="B108" i="18"/>
  <c r="A108" i="18"/>
  <c r="B107" i="18"/>
  <c r="A107" i="18"/>
  <c r="B106" i="18"/>
  <c r="A106" i="18"/>
  <c r="B105" i="18"/>
  <c r="A105" i="18"/>
  <c r="B104" i="18"/>
  <c r="B103" i="18"/>
  <c r="B102" i="18"/>
  <c r="B101" i="18"/>
  <c r="B100" i="18"/>
  <c r="A100" i="18"/>
  <c r="B99" i="18"/>
  <c r="A99" i="18"/>
  <c r="B98" i="18"/>
  <c r="A98" i="18"/>
  <c r="B97" i="18"/>
  <c r="A97" i="18"/>
  <c r="B96" i="18"/>
  <c r="B95" i="18"/>
  <c r="B94" i="18"/>
  <c r="B93" i="18"/>
  <c r="B92" i="18"/>
  <c r="A92" i="18"/>
  <c r="B91" i="18"/>
  <c r="A91" i="18"/>
  <c r="B90" i="18"/>
  <c r="A90" i="18"/>
  <c r="B89" i="18"/>
  <c r="A89" i="18"/>
  <c r="B88" i="18"/>
  <c r="B87" i="18"/>
  <c r="B86" i="18"/>
  <c r="B85" i="18"/>
  <c r="B84" i="18"/>
  <c r="A84" i="18"/>
  <c r="B83" i="18"/>
  <c r="A83" i="18"/>
  <c r="B82" i="18"/>
  <c r="A82" i="18"/>
  <c r="B81" i="18"/>
  <c r="A81" i="18"/>
  <c r="B80" i="18"/>
  <c r="B79" i="18"/>
  <c r="B78" i="18"/>
  <c r="B77" i="18"/>
  <c r="B76" i="18"/>
  <c r="A76" i="18"/>
  <c r="B75" i="18"/>
  <c r="A75" i="18"/>
  <c r="B74" i="18"/>
  <c r="A74" i="18"/>
  <c r="B73" i="18"/>
  <c r="A73" i="18"/>
  <c r="B72" i="18"/>
  <c r="B71" i="18"/>
  <c r="B70" i="18"/>
  <c r="B69" i="18"/>
  <c r="B68" i="18"/>
  <c r="A68" i="18"/>
  <c r="B67" i="18"/>
  <c r="A67" i="18"/>
  <c r="B66" i="18"/>
  <c r="A66" i="18"/>
  <c r="B65" i="18"/>
  <c r="A65" i="18"/>
  <c r="B64" i="18"/>
  <c r="B63" i="18"/>
  <c r="B62" i="18"/>
  <c r="B61" i="18"/>
  <c r="B60" i="18"/>
  <c r="A60" i="18"/>
  <c r="B59" i="18"/>
  <c r="A59" i="18"/>
  <c r="B58" i="18"/>
  <c r="A58" i="18"/>
  <c r="B57" i="18"/>
  <c r="A57" i="18"/>
  <c r="B56" i="18"/>
  <c r="B55" i="18"/>
  <c r="B54" i="18"/>
  <c r="B53" i="18"/>
  <c r="B52" i="18"/>
  <c r="A52" i="18"/>
  <c r="B51" i="18"/>
  <c r="A51" i="18"/>
  <c r="B50" i="18"/>
  <c r="A50" i="18"/>
  <c r="B49" i="18"/>
  <c r="A49" i="18"/>
  <c r="B48" i="18"/>
  <c r="B47" i="18"/>
  <c r="B46" i="18"/>
  <c r="B45" i="18"/>
  <c r="B44" i="18"/>
  <c r="A44" i="18"/>
  <c r="B43" i="18"/>
  <c r="A43" i="18"/>
  <c r="B42" i="18"/>
  <c r="A42" i="18"/>
  <c r="B41" i="18"/>
  <c r="A41" i="18"/>
  <c r="B40" i="18"/>
  <c r="B39" i="18"/>
  <c r="B38" i="18"/>
  <c r="B37" i="18"/>
  <c r="B36" i="18"/>
  <c r="A36" i="18"/>
  <c r="B35" i="18"/>
  <c r="A35" i="18"/>
  <c r="B34" i="18"/>
  <c r="A34" i="18"/>
  <c r="B33" i="18"/>
  <c r="A33" i="18"/>
  <c r="B32" i="18"/>
  <c r="B31" i="18"/>
  <c r="B30" i="18"/>
  <c r="B29" i="18"/>
  <c r="B28" i="18"/>
  <c r="B27" i="18"/>
  <c r="B26" i="18"/>
  <c r="A26" i="18"/>
  <c r="B25" i="18"/>
  <c r="B24" i="18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C23" i="19"/>
  <c r="B23" i="19"/>
  <c r="A23" i="19"/>
  <c r="C23" i="18"/>
  <c r="A344" i="18"/>
  <c r="A343" i="18"/>
  <c r="A342" i="18"/>
  <c r="A341" i="18"/>
  <c r="A336" i="18"/>
  <c r="A335" i="18"/>
  <c r="A334" i="18"/>
  <c r="A333" i="18"/>
  <c r="A328" i="18"/>
  <c r="A327" i="18"/>
  <c r="A326" i="18"/>
  <c r="A325" i="18"/>
  <c r="A320" i="18"/>
  <c r="A319" i="18"/>
  <c r="A318" i="18"/>
  <c r="A317" i="18"/>
  <c r="A312" i="18"/>
  <c r="A311" i="18"/>
  <c r="A310" i="18"/>
  <c r="A309" i="18"/>
  <c r="A304" i="18"/>
  <c r="A303" i="18"/>
  <c r="A302" i="18"/>
  <c r="A301" i="18"/>
  <c r="A296" i="18"/>
  <c r="A295" i="18"/>
  <c r="A294" i="18"/>
  <c r="A293" i="18"/>
  <c r="A288" i="18"/>
  <c r="A287" i="18"/>
  <c r="A286" i="18"/>
  <c r="A285" i="18"/>
  <c r="A280" i="18"/>
  <c r="A279" i="18"/>
  <c r="A278" i="18"/>
  <c r="A277" i="18"/>
  <c r="A272" i="18"/>
  <c r="A271" i="18"/>
  <c r="A270" i="18"/>
  <c r="A269" i="18"/>
  <c r="A264" i="18"/>
  <c r="A263" i="18"/>
  <c r="A262" i="18"/>
  <c r="A261" i="18"/>
  <c r="A256" i="18"/>
  <c r="A255" i="18"/>
  <c r="A254" i="18"/>
  <c r="A253" i="18"/>
  <c r="A248" i="18"/>
  <c r="A247" i="18"/>
  <c r="A246" i="18"/>
  <c r="A245" i="18"/>
  <c r="A240" i="18"/>
  <c r="A239" i="18"/>
  <c r="A238" i="18"/>
  <c r="A237" i="18"/>
  <c r="A232" i="18"/>
  <c r="A231" i="18"/>
  <c r="A230" i="18"/>
  <c r="A229" i="18"/>
  <c r="A224" i="18"/>
  <c r="A223" i="18"/>
  <c r="A222" i="18"/>
  <c r="A221" i="18"/>
  <c r="A216" i="18"/>
  <c r="A215" i="18"/>
  <c r="A214" i="18"/>
  <c r="A213" i="18"/>
  <c r="A208" i="18"/>
  <c r="A207" i="18"/>
  <c r="A206" i="18"/>
  <c r="A205" i="18"/>
  <c r="A200" i="18"/>
  <c r="A199" i="18"/>
  <c r="A198" i="18"/>
  <c r="A197" i="18"/>
  <c r="A192" i="18"/>
  <c r="A191" i="18"/>
  <c r="A190" i="18"/>
  <c r="A189" i="18"/>
  <c r="A184" i="18"/>
  <c r="A183" i="18"/>
  <c r="A182" i="18"/>
  <c r="A181" i="18"/>
  <c r="A176" i="18"/>
  <c r="A175" i="18"/>
  <c r="A174" i="18"/>
  <c r="A173" i="18"/>
  <c r="A168" i="18"/>
  <c r="A167" i="18"/>
  <c r="A166" i="18"/>
  <c r="A165" i="18"/>
  <c r="A160" i="18"/>
  <c r="A159" i="18"/>
  <c r="A158" i="18"/>
  <c r="A157" i="18"/>
  <c r="A152" i="18"/>
  <c r="A151" i="18"/>
  <c r="A150" i="18"/>
  <c r="A149" i="18"/>
  <c r="A144" i="18"/>
  <c r="A143" i="18"/>
  <c r="A142" i="18"/>
  <c r="A141" i="18"/>
  <c r="A136" i="18"/>
  <c r="A135" i="18"/>
  <c r="A134" i="18"/>
  <c r="A133" i="18"/>
  <c r="A128" i="18"/>
  <c r="A127" i="18"/>
  <c r="A126" i="18"/>
  <c r="A125" i="18"/>
  <c r="A120" i="18"/>
  <c r="A119" i="18"/>
  <c r="A118" i="18"/>
  <c r="A117" i="18"/>
  <c r="A112" i="18"/>
  <c r="A111" i="18"/>
  <c r="A110" i="18"/>
  <c r="A109" i="18"/>
  <c r="A104" i="18"/>
  <c r="A103" i="18"/>
  <c r="A102" i="18"/>
  <c r="A101" i="18"/>
  <c r="A96" i="18"/>
  <c r="A95" i="18"/>
  <c r="A94" i="18"/>
  <c r="A93" i="18"/>
  <c r="A88" i="18"/>
  <c r="A87" i="18"/>
  <c r="A86" i="18"/>
  <c r="A85" i="18"/>
  <c r="A80" i="18"/>
  <c r="A79" i="18"/>
  <c r="A78" i="18"/>
  <c r="A77" i="18"/>
  <c r="A72" i="18"/>
  <c r="A71" i="18"/>
  <c r="A70" i="18"/>
  <c r="A69" i="18"/>
  <c r="A64" i="18"/>
  <c r="A63" i="18"/>
  <c r="A62" i="18"/>
  <c r="A61" i="18"/>
  <c r="A56" i="18"/>
  <c r="A55" i="18"/>
  <c r="A54" i="18"/>
  <c r="A53" i="18"/>
  <c r="A48" i="18"/>
  <c r="A47" i="18"/>
  <c r="A46" i="18"/>
  <c r="A45" i="18"/>
  <c r="A40" i="18"/>
  <c r="A39" i="18"/>
  <c r="A38" i="18"/>
  <c r="A37" i="18"/>
  <c r="A24" i="18"/>
  <c r="A25" i="18"/>
  <c r="B23" i="18"/>
  <c r="A84" i="16"/>
  <c r="A81" i="9"/>
  <c r="A88" i="8"/>
  <c r="A87" i="8"/>
  <c r="A86" i="8"/>
  <c r="A84" i="8"/>
  <c r="A83" i="8"/>
  <c r="A82" i="8"/>
  <c r="A81" i="8"/>
  <c r="A79" i="8"/>
  <c r="A78" i="8"/>
  <c r="A76" i="8"/>
  <c r="A75" i="8"/>
  <c r="A74" i="8"/>
  <c r="A73" i="8"/>
  <c r="A71" i="8"/>
  <c r="A70" i="8"/>
  <c r="A68" i="8"/>
  <c r="A67" i="8"/>
  <c r="A66" i="8"/>
  <c r="A65" i="8"/>
  <c r="A63" i="8"/>
  <c r="A62" i="8"/>
  <c r="A60" i="8"/>
  <c r="A59" i="8"/>
  <c r="A58" i="8"/>
  <c r="A57" i="8"/>
  <c r="A55" i="8"/>
  <c r="A54" i="8"/>
  <c r="A52" i="8"/>
  <c r="A51" i="8"/>
  <c r="A50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80" i="16"/>
  <c r="A7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79" i="9"/>
  <c r="A77" i="9"/>
  <c r="A72" i="9"/>
  <c r="A124" i="16"/>
  <c r="A122" i="16"/>
  <c r="A119" i="16"/>
  <c r="A110" i="16"/>
  <c r="A108" i="16"/>
  <c r="A98" i="16"/>
  <c r="A92" i="16"/>
  <c r="A90" i="16"/>
  <c r="A76" i="16"/>
  <c r="A20" i="17"/>
  <c r="A21" i="17"/>
  <c r="B27" i="17"/>
  <c r="C27" i="17"/>
  <c r="C23" i="9"/>
  <c r="B27" i="12"/>
  <c r="C27" i="12"/>
  <c r="B27" i="11"/>
  <c r="D27" i="11"/>
  <c r="B27" i="10"/>
  <c r="C27" i="10"/>
  <c r="A27" i="10"/>
  <c r="A32" i="8"/>
  <c r="A31" i="8"/>
  <c r="A30" i="8"/>
  <c r="A28" i="8"/>
  <c r="A27" i="8"/>
  <c r="A26" i="8"/>
  <c r="A24" i="8"/>
  <c r="B23" i="8"/>
  <c r="A23" i="8"/>
  <c r="A72" i="16"/>
  <c r="A66" i="16"/>
  <c r="A62" i="16"/>
  <c r="A61" i="16"/>
  <c r="A46" i="16"/>
  <c r="A34" i="16"/>
  <c r="B27" i="16"/>
  <c r="D27" i="16"/>
  <c r="A69" i="9"/>
  <c r="A68" i="9"/>
  <c r="A62" i="9"/>
  <c r="A61" i="9"/>
  <c r="A60" i="9"/>
  <c r="A57" i="9"/>
  <c r="A56" i="9"/>
  <c r="A53" i="9"/>
  <c r="A52" i="9"/>
  <c r="A50" i="9"/>
  <c r="A45" i="9"/>
  <c r="A44" i="9"/>
  <c r="A43" i="9"/>
  <c r="A41" i="9"/>
  <c r="A37" i="9"/>
  <c r="A33" i="9"/>
  <c r="A24" i="9"/>
  <c r="B23" i="9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C23" i="8"/>
  <c r="A344" i="8"/>
  <c r="A343" i="8"/>
  <c r="A342" i="8"/>
  <c r="A340" i="8"/>
  <c r="A339" i="8"/>
  <c r="A338" i="8"/>
  <c r="A336" i="8"/>
  <c r="A335" i="8"/>
  <c r="A334" i="8"/>
  <c r="A332" i="8"/>
  <c r="A331" i="8"/>
  <c r="A330" i="8"/>
  <c r="A328" i="8"/>
  <c r="A327" i="8"/>
  <c r="A326" i="8"/>
  <c r="A324" i="8"/>
  <c r="A323" i="8"/>
  <c r="A322" i="8"/>
  <c r="A320" i="8"/>
  <c r="A319" i="8"/>
  <c r="A318" i="8"/>
  <c r="A316" i="8"/>
  <c r="A315" i="8"/>
  <c r="A314" i="8"/>
  <c r="A312" i="8"/>
  <c r="A311" i="8"/>
  <c r="A310" i="8"/>
  <c r="A308" i="8"/>
  <c r="A307" i="8"/>
  <c r="A306" i="8"/>
  <c r="A304" i="8"/>
  <c r="A303" i="8"/>
  <c r="A302" i="8"/>
  <c r="A300" i="8"/>
  <c r="A299" i="8"/>
  <c r="A298" i="8"/>
  <c r="A296" i="8"/>
  <c r="A295" i="8"/>
  <c r="A294" i="8"/>
  <c r="A292" i="8"/>
  <c r="A291" i="8"/>
  <c r="A290" i="8"/>
  <c r="A288" i="8"/>
  <c r="A287" i="8"/>
  <c r="A286" i="8"/>
  <c r="A284" i="8"/>
  <c r="A283" i="8"/>
  <c r="A282" i="8"/>
  <c r="A280" i="8"/>
  <c r="A279" i="8"/>
  <c r="A278" i="8"/>
  <c r="A276" i="8"/>
  <c r="A275" i="8"/>
  <c r="A274" i="8"/>
  <c r="A272" i="8"/>
  <c r="A271" i="8"/>
  <c r="A270" i="8"/>
  <c r="A268" i="8"/>
  <c r="A267" i="8"/>
  <c r="A266" i="8"/>
  <c r="A264" i="8"/>
  <c r="A263" i="8"/>
  <c r="A262" i="8"/>
  <c r="A260" i="8"/>
  <c r="A259" i="8"/>
  <c r="A258" i="8"/>
  <c r="A256" i="8"/>
  <c r="A255" i="8"/>
  <c r="A254" i="8"/>
  <c r="A252" i="8"/>
  <c r="A251" i="8"/>
  <c r="A250" i="8"/>
  <c r="A248" i="8"/>
  <c r="A247" i="8"/>
  <c r="A246" i="8"/>
  <c r="A244" i="8"/>
  <c r="A243" i="8"/>
  <c r="A242" i="8"/>
  <c r="A240" i="8"/>
  <c r="A239" i="8"/>
  <c r="A238" i="8"/>
  <c r="A236" i="8"/>
  <c r="A235" i="8"/>
  <c r="A234" i="8"/>
  <c r="A232" i="8"/>
  <c r="A231" i="8"/>
  <c r="A230" i="8"/>
  <c r="A228" i="8"/>
  <c r="A227" i="8"/>
  <c r="A226" i="8"/>
  <c r="A224" i="8"/>
  <c r="A223" i="8"/>
  <c r="A222" i="8"/>
  <c r="A220" i="8"/>
  <c r="A219" i="8"/>
  <c r="A218" i="8"/>
  <c r="A216" i="8"/>
  <c r="A215" i="8"/>
  <c r="A214" i="8"/>
  <c r="A212" i="8"/>
  <c r="A211" i="8"/>
  <c r="A210" i="8"/>
  <c r="A208" i="8"/>
  <c r="A207" i="8"/>
  <c r="A206" i="8"/>
  <c r="A204" i="8"/>
  <c r="A203" i="8"/>
  <c r="A202" i="8"/>
  <c r="A200" i="8"/>
  <c r="A199" i="8"/>
  <c r="A198" i="8"/>
  <c r="A196" i="8"/>
  <c r="A195" i="8"/>
  <c r="A194" i="8"/>
  <c r="A192" i="8"/>
  <c r="A191" i="8"/>
  <c r="A190" i="8"/>
  <c r="A188" i="8"/>
  <c r="A187" i="8"/>
  <c r="A186" i="8"/>
  <c r="A184" i="8"/>
  <c r="A183" i="8"/>
  <c r="A182" i="8"/>
  <c r="A180" i="8"/>
  <c r="A179" i="8"/>
  <c r="A178" i="8"/>
  <c r="A176" i="8"/>
  <c r="A175" i="8"/>
  <c r="A174" i="8"/>
  <c r="A172" i="8"/>
  <c r="A171" i="8"/>
  <c r="A170" i="8"/>
  <c r="A168" i="8"/>
  <c r="A167" i="8"/>
  <c r="A166" i="8"/>
  <c r="A164" i="8"/>
  <c r="A163" i="8"/>
  <c r="A162" i="8"/>
  <c r="A160" i="8"/>
  <c r="A159" i="8"/>
  <c r="A158" i="8"/>
  <c r="A156" i="8"/>
  <c r="A155" i="8"/>
  <c r="A154" i="8"/>
  <c r="A152" i="8"/>
  <c r="A151" i="8"/>
  <c r="A150" i="8"/>
  <c r="A148" i="8"/>
  <c r="A147" i="8"/>
  <c r="A146" i="8"/>
  <c r="A144" i="8"/>
  <c r="A143" i="8"/>
  <c r="A142" i="8"/>
  <c r="A140" i="8"/>
  <c r="A139" i="8"/>
  <c r="A138" i="8"/>
  <c r="A136" i="8"/>
  <c r="A135" i="8"/>
  <c r="A134" i="8"/>
  <c r="A132" i="8"/>
  <c r="A131" i="8"/>
  <c r="A130" i="8"/>
  <c r="A128" i="8"/>
  <c r="A127" i="8"/>
  <c r="A126" i="8"/>
  <c r="A124" i="8"/>
  <c r="A123" i="8"/>
  <c r="A122" i="8"/>
  <c r="A120" i="8"/>
  <c r="A119" i="8"/>
  <c r="A118" i="8"/>
  <c r="A116" i="8"/>
  <c r="A115" i="8"/>
  <c r="A114" i="8"/>
  <c r="A112" i="8"/>
  <c r="A111" i="8"/>
  <c r="A110" i="8"/>
  <c r="A108" i="8"/>
  <c r="A107" i="8"/>
  <c r="A106" i="8"/>
  <c r="A104" i="8"/>
  <c r="A103" i="8"/>
  <c r="A102" i="8"/>
  <c r="A100" i="8"/>
  <c r="A99" i="8"/>
  <c r="A98" i="8"/>
  <c r="A96" i="8"/>
  <c r="A95" i="8"/>
  <c r="A94" i="8"/>
  <c r="A92" i="8"/>
  <c r="A91" i="8"/>
  <c r="A90" i="8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H27" i="17"/>
  <c r="A104" i="16"/>
  <c r="A106" i="16"/>
  <c r="A102" i="16"/>
  <c r="A82" i="16"/>
  <c r="A78" i="16"/>
  <c r="A71" i="16"/>
  <c r="A96" i="16"/>
  <c r="A116" i="16"/>
  <c r="A36" i="16"/>
  <c r="D27" i="10"/>
  <c r="A100" i="16"/>
  <c r="A50" i="16"/>
  <c r="A86" i="16"/>
  <c r="A114" i="16"/>
  <c r="A44" i="16"/>
  <c r="A112" i="16"/>
  <c r="A94" i="16"/>
  <c r="A120" i="16"/>
  <c r="A34" i="9"/>
  <c r="A35" i="9"/>
  <c r="A36" i="9"/>
  <c r="A38" i="9"/>
  <c r="A39" i="9"/>
  <c r="A40" i="9"/>
  <c r="A42" i="9"/>
  <c r="A46" i="9"/>
  <c r="A47" i="9"/>
  <c r="A48" i="9"/>
  <c r="A32" i="16"/>
  <c r="A43" i="16"/>
  <c r="A48" i="16"/>
  <c r="E27" i="12"/>
  <c r="A49" i="9"/>
  <c r="A51" i="9"/>
  <c r="A54" i="9"/>
  <c r="A55" i="9"/>
  <c r="A58" i="9"/>
  <c r="A59" i="9"/>
  <c r="A63" i="9"/>
  <c r="A64" i="9"/>
  <c r="A65" i="9"/>
  <c r="A66" i="9"/>
  <c r="A67" i="9"/>
  <c r="A70" i="9"/>
  <c r="A71" i="9"/>
  <c r="A73" i="9"/>
  <c r="A74" i="9"/>
  <c r="A76" i="9"/>
  <c r="A78" i="9"/>
  <c r="A80" i="9"/>
  <c r="A82" i="9"/>
  <c r="A83" i="9"/>
  <c r="A84" i="9"/>
  <c r="A59" i="16"/>
  <c r="A52" i="16"/>
  <c r="A40" i="16"/>
  <c r="A54" i="16"/>
  <c r="A70" i="16"/>
  <c r="A58" i="16"/>
  <c r="A28" i="16"/>
  <c r="A65" i="16"/>
  <c r="A27" i="12"/>
  <c r="D27" i="12"/>
  <c r="D27" i="17"/>
  <c r="E27" i="17"/>
  <c r="C27" i="16"/>
  <c r="E27" i="16"/>
  <c r="A27" i="16"/>
  <c r="A27" i="11"/>
  <c r="C27" i="11"/>
  <c r="E27" i="10"/>
  <c r="E27" i="11"/>
  <c r="A27" i="17"/>
  <c r="A25" i="9"/>
  <c r="A26" i="9"/>
  <c r="A27" i="9"/>
  <c r="A28" i="9"/>
  <c r="A29" i="9"/>
  <c r="A30" i="9"/>
  <c r="A31" i="9"/>
  <c r="A32" i="9"/>
  <c r="A64" i="16"/>
  <c r="A30" i="16"/>
  <c r="A38" i="16"/>
  <c r="A42" i="16"/>
  <c r="A74" i="16"/>
  <c r="A99" i="16"/>
  <c r="A88" i="16"/>
  <c r="A118" i="16"/>
  <c r="A68" i="16"/>
  <c r="A60" i="16"/>
  <c r="A56" i="16"/>
  <c r="C80" i="12"/>
  <c r="C120" i="12"/>
  <c r="E32" i="12"/>
  <c r="D37" i="12"/>
  <c r="C42" i="12"/>
  <c r="E56" i="12"/>
  <c r="D61" i="12"/>
  <c r="C66" i="12"/>
  <c r="C74" i="12"/>
  <c r="C122" i="12"/>
  <c r="E29" i="12"/>
  <c r="C31" i="12"/>
  <c r="D34" i="12"/>
  <c r="E37" i="12"/>
  <c r="C39" i="12"/>
  <c r="D42" i="12"/>
  <c r="E45" i="12"/>
  <c r="C47" i="12"/>
  <c r="D50" i="12"/>
  <c r="E53" i="12"/>
  <c r="C55" i="12"/>
  <c r="D58" i="12"/>
  <c r="E61" i="12"/>
  <c r="C63" i="12"/>
  <c r="D66" i="12"/>
  <c r="E69" i="12"/>
  <c r="C71" i="12"/>
  <c r="D74" i="12"/>
  <c r="E77" i="12"/>
  <c r="C79" i="12"/>
  <c r="D82" i="12"/>
  <c r="E85" i="12"/>
  <c r="C87" i="12"/>
  <c r="D90" i="12"/>
  <c r="E93" i="12"/>
  <c r="C95" i="12"/>
  <c r="D98" i="12"/>
  <c r="E101" i="12"/>
  <c r="C103" i="12"/>
  <c r="D106" i="12"/>
  <c r="E109" i="12"/>
  <c r="C111" i="12"/>
  <c r="D114" i="12"/>
  <c r="E117" i="12"/>
  <c r="C119" i="12"/>
  <c r="D122" i="12"/>
  <c r="C32" i="12"/>
  <c r="C56" i="12"/>
  <c r="C72" i="12"/>
  <c r="C88" i="12"/>
  <c r="C112" i="12"/>
  <c r="C45" i="12"/>
  <c r="D48" i="12"/>
  <c r="D80" i="12"/>
  <c r="D96" i="12"/>
  <c r="C109" i="12"/>
  <c r="D112" i="12"/>
  <c r="C34" i="12"/>
  <c r="E48" i="12"/>
  <c r="C82" i="12"/>
  <c r="D85" i="12"/>
  <c r="E88" i="12"/>
  <c r="C98" i="12"/>
  <c r="E104" i="12"/>
  <c r="D117" i="12"/>
  <c r="E120" i="12"/>
  <c r="C28" i="12"/>
  <c r="D31" i="12"/>
  <c r="C36" i="12"/>
  <c r="D39" i="12"/>
  <c r="C44" i="12"/>
  <c r="D47" i="12"/>
  <c r="E50" i="12"/>
  <c r="C52" i="12"/>
  <c r="D55" i="12"/>
  <c r="E58" i="12"/>
  <c r="C60" i="12"/>
  <c r="D63" i="12"/>
  <c r="C68" i="12"/>
  <c r="D71" i="12"/>
  <c r="C76" i="12"/>
  <c r="D79" i="12"/>
  <c r="C84" i="12"/>
  <c r="D87" i="12"/>
  <c r="E90" i="12"/>
  <c r="C92" i="12"/>
  <c r="D95" i="12"/>
  <c r="C100" i="12"/>
  <c r="D103" i="12"/>
  <c r="E106" i="12"/>
  <c r="C108" i="12"/>
  <c r="D111" i="12"/>
  <c r="E114" i="12"/>
  <c r="C116" i="12"/>
  <c r="D119" i="12"/>
  <c r="C124" i="12"/>
  <c r="C40" i="12"/>
  <c r="C64" i="12"/>
  <c r="D40" i="12"/>
  <c r="C53" i="12"/>
  <c r="D56" i="12"/>
  <c r="C69" i="12"/>
  <c r="D72" i="12"/>
  <c r="C77" i="12"/>
  <c r="C93" i="12"/>
  <c r="C101" i="12"/>
  <c r="D104" i="12"/>
  <c r="D29" i="12"/>
  <c r="E40" i="12"/>
  <c r="E80" i="12"/>
  <c r="E96" i="12"/>
  <c r="D28" i="12"/>
  <c r="C33" i="12"/>
  <c r="D36" i="12"/>
  <c r="C41" i="12"/>
  <c r="D44" i="12"/>
  <c r="C49" i="12"/>
  <c r="D52" i="12"/>
  <c r="C57" i="12"/>
  <c r="D60" i="12"/>
  <c r="C65" i="12"/>
  <c r="D68" i="12"/>
  <c r="C73" i="12"/>
  <c r="D76" i="12"/>
  <c r="C81" i="12"/>
  <c r="D84" i="12"/>
  <c r="C89" i="12"/>
  <c r="D92" i="12"/>
  <c r="C97" i="12"/>
  <c r="D100" i="12"/>
  <c r="C105" i="12"/>
  <c r="D108" i="12"/>
  <c r="C113" i="12"/>
  <c r="D116" i="12"/>
  <c r="C121" i="12"/>
  <c r="D124" i="12"/>
  <c r="C48" i="12"/>
  <c r="C96" i="12"/>
  <c r="C104" i="12"/>
  <c r="D32" i="12"/>
  <c r="D64" i="12"/>
  <c r="D88" i="12"/>
  <c r="D120" i="12"/>
  <c r="E64" i="12"/>
  <c r="E72" i="12"/>
  <c r="E112" i="12"/>
  <c r="C29" i="17"/>
  <c r="C61" i="17"/>
  <c r="C65" i="17"/>
  <c r="C69" i="17"/>
  <c r="C105" i="17"/>
  <c r="C109" i="17"/>
  <c r="D29" i="17"/>
  <c r="D33" i="17"/>
  <c r="D37" i="17"/>
  <c r="D53" i="17"/>
  <c r="C28" i="17"/>
  <c r="A31" i="17"/>
  <c r="C32" i="17"/>
  <c r="E33" i="17"/>
  <c r="A35" i="17"/>
  <c r="C36" i="17"/>
  <c r="E37" i="17"/>
  <c r="A39" i="17"/>
  <c r="C40" i="17"/>
  <c r="E41" i="17"/>
  <c r="A43" i="17"/>
  <c r="C44" i="17"/>
  <c r="E45" i="17"/>
  <c r="A47" i="17"/>
  <c r="C48" i="17"/>
  <c r="E49" i="17"/>
  <c r="A51" i="17"/>
  <c r="C52" i="17"/>
  <c r="E53" i="17"/>
  <c r="A55" i="17"/>
  <c r="C56" i="17"/>
  <c r="E57" i="17"/>
  <c r="A59" i="17"/>
  <c r="C60" i="17"/>
  <c r="E61" i="17"/>
  <c r="A63" i="17"/>
  <c r="C64" i="17"/>
  <c r="E65" i="17"/>
  <c r="A67" i="17"/>
  <c r="C68" i="17"/>
  <c r="E69" i="17"/>
  <c r="A71" i="17"/>
  <c r="C72" i="17"/>
  <c r="E73" i="17"/>
  <c r="A75" i="17"/>
  <c r="C76" i="17"/>
  <c r="E77" i="17"/>
  <c r="A79" i="17"/>
  <c r="C80" i="17"/>
  <c r="E81" i="17"/>
  <c r="A83" i="17"/>
  <c r="C84" i="17"/>
  <c r="E85" i="17"/>
  <c r="A87" i="17"/>
  <c r="C88" i="17"/>
  <c r="E89" i="17"/>
  <c r="A91" i="17"/>
  <c r="C92" i="17"/>
  <c r="E93" i="17"/>
  <c r="A95" i="17"/>
  <c r="C96" i="17"/>
  <c r="E97" i="17"/>
  <c r="A99" i="17"/>
  <c r="C100" i="17"/>
  <c r="E101" i="17"/>
  <c r="A103" i="17"/>
  <c r="C104" i="17"/>
  <c r="E105" i="17"/>
  <c r="A107" i="17"/>
  <c r="C108" i="17"/>
  <c r="E109" i="17"/>
  <c r="A111" i="17"/>
  <c r="C112" i="17"/>
  <c r="E113" i="17"/>
  <c r="A115" i="17"/>
  <c r="C116" i="17"/>
  <c r="E117" i="17"/>
  <c r="A119" i="17"/>
  <c r="C120" i="17"/>
  <c r="E121" i="17"/>
  <c r="A123" i="17"/>
  <c r="C124" i="17"/>
  <c r="C41" i="17"/>
  <c r="C45" i="17"/>
  <c r="C93" i="17"/>
  <c r="C101" i="17"/>
  <c r="D73" i="17"/>
  <c r="D81" i="17"/>
  <c r="D85" i="17"/>
  <c r="D113" i="17"/>
  <c r="D117" i="17"/>
  <c r="D121" i="17"/>
  <c r="D28" i="17"/>
  <c r="D32" i="17"/>
  <c r="D36" i="17"/>
  <c r="D40" i="17"/>
  <c r="D44" i="17"/>
  <c r="D48" i="17"/>
  <c r="D52" i="17"/>
  <c r="D56" i="17"/>
  <c r="D60" i="17"/>
  <c r="D64" i="17"/>
  <c r="D68" i="17"/>
  <c r="D72" i="17"/>
  <c r="D76" i="17"/>
  <c r="D80" i="17"/>
  <c r="D84" i="17"/>
  <c r="D88" i="17"/>
  <c r="D92" i="17"/>
  <c r="D96" i="17"/>
  <c r="D100" i="17"/>
  <c r="D104" i="17"/>
  <c r="D108" i="17"/>
  <c r="D112" i="17"/>
  <c r="D116" i="17"/>
  <c r="D120" i="17"/>
  <c r="D124" i="17"/>
  <c r="C49" i="17"/>
  <c r="C57" i="17"/>
  <c r="C89" i="17"/>
  <c r="C97" i="17"/>
  <c r="C31" i="17"/>
  <c r="C35" i="17"/>
  <c r="C39" i="17"/>
  <c r="C43" i="17"/>
  <c r="C47" i="17"/>
  <c r="C51" i="17"/>
  <c r="C55" i="17"/>
  <c r="C59" i="17"/>
  <c r="C63" i="17"/>
  <c r="C67" i="17"/>
  <c r="C71" i="17"/>
  <c r="C75" i="17"/>
  <c r="C79" i="17"/>
  <c r="C83" i="17"/>
  <c r="C87" i="17"/>
  <c r="C91" i="17"/>
  <c r="C95" i="17"/>
  <c r="C99" i="17"/>
  <c r="C103" i="17"/>
  <c r="C107" i="17"/>
  <c r="C111" i="17"/>
  <c r="C115" i="17"/>
  <c r="C119" i="17"/>
  <c r="C123" i="17"/>
  <c r="C77" i="17"/>
  <c r="C80" i="11"/>
  <c r="C96" i="11"/>
  <c r="D40" i="11"/>
  <c r="D80" i="11"/>
  <c r="D96" i="11"/>
  <c r="D120" i="11"/>
  <c r="A28" i="11"/>
  <c r="D29" i="11"/>
  <c r="E32" i="11"/>
  <c r="C34" i="11"/>
  <c r="A36" i="11"/>
  <c r="D37" i="11"/>
  <c r="E40" i="11"/>
  <c r="C42" i="11"/>
  <c r="A44" i="11"/>
  <c r="D45" i="11"/>
  <c r="E48" i="11"/>
  <c r="C50" i="11"/>
  <c r="A52" i="11"/>
  <c r="D53" i="11"/>
  <c r="E56" i="11"/>
  <c r="C58" i="11"/>
  <c r="A60" i="11"/>
  <c r="D61" i="11"/>
  <c r="E64" i="11"/>
  <c r="C66" i="11"/>
  <c r="A68" i="11"/>
  <c r="D69" i="11"/>
  <c r="E72" i="11"/>
  <c r="C74" i="11"/>
  <c r="A76" i="11"/>
  <c r="D77" i="11"/>
  <c r="E80" i="11"/>
  <c r="C82" i="11"/>
  <c r="A84" i="11"/>
  <c r="D85" i="11"/>
  <c r="E88" i="11"/>
  <c r="C90" i="11"/>
  <c r="A92" i="11"/>
  <c r="D93" i="11"/>
  <c r="E96" i="11"/>
  <c r="C98" i="11"/>
  <c r="A100" i="11"/>
  <c r="D101" i="11"/>
  <c r="E104" i="11"/>
  <c r="C106" i="11"/>
  <c r="A108" i="11"/>
  <c r="D109" i="11"/>
  <c r="E112" i="11"/>
  <c r="C114" i="11"/>
  <c r="A116" i="11"/>
  <c r="D117" i="11"/>
  <c r="E120" i="11"/>
  <c r="C122" i="11"/>
  <c r="A124" i="11"/>
  <c r="C32" i="11"/>
  <c r="C48" i="11"/>
  <c r="D64" i="11"/>
  <c r="C85" i="11"/>
  <c r="D88" i="11"/>
  <c r="D104" i="11"/>
  <c r="E29" i="11"/>
  <c r="D34" i="11"/>
  <c r="E37" i="11"/>
  <c r="D42" i="11"/>
  <c r="E45" i="11"/>
  <c r="D50" i="11"/>
  <c r="E53" i="11"/>
  <c r="D58" i="11"/>
  <c r="E61" i="11"/>
  <c r="D66" i="11"/>
  <c r="E69" i="11"/>
  <c r="D74" i="11"/>
  <c r="E77" i="11"/>
  <c r="D82" i="11"/>
  <c r="D90" i="11"/>
  <c r="E93" i="11"/>
  <c r="D98" i="11"/>
  <c r="E101" i="11"/>
  <c r="D106" i="11"/>
  <c r="E109" i="11"/>
  <c r="C111" i="11"/>
  <c r="D114" i="11"/>
  <c r="E117" i="11"/>
  <c r="C119" i="11"/>
  <c r="D122" i="11"/>
  <c r="C40" i="11"/>
  <c r="C56" i="11"/>
  <c r="D112" i="11"/>
  <c r="C28" i="11"/>
  <c r="A30" i="11"/>
  <c r="C36" i="11"/>
  <c r="A38" i="11"/>
  <c r="D39" i="11"/>
  <c r="C44" i="11"/>
  <c r="A46" i="11"/>
  <c r="D47" i="11"/>
  <c r="C52" i="11"/>
  <c r="A54" i="11"/>
  <c r="D55" i="11"/>
  <c r="C60" i="11"/>
  <c r="A62" i="11"/>
  <c r="D63" i="11"/>
  <c r="C68" i="11"/>
  <c r="A70" i="11"/>
  <c r="D71" i="11"/>
  <c r="C76" i="11"/>
  <c r="A78" i="11"/>
  <c r="D79" i="11"/>
  <c r="C84" i="11"/>
  <c r="A86" i="11"/>
  <c r="D87" i="11"/>
  <c r="C92" i="11"/>
  <c r="A94" i="11"/>
  <c r="D95" i="11"/>
  <c r="C100" i="11"/>
  <c r="A102" i="11"/>
  <c r="D103" i="11"/>
  <c r="C108" i="11"/>
  <c r="A110" i="11"/>
  <c r="D111" i="11"/>
  <c r="C116" i="11"/>
  <c r="A118" i="11"/>
  <c r="D119" i="11"/>
  <c r="C124" i="11"/>
  <c r="C72" i="11"/>
  <c r="D56" i="11"/>
  <c r="D36" i="11"/>
  <c r="D44" i="11"/>
  <c r="D52" i="11"/>
  <c r="D60" i="11"/>
  <c r="D68" i="11"/>
  <c r="D76" i="11"/>
  <c r="D84" i="11"/>
  <c r="D92" i="11"/>
  <c r="D100" i="11"/>
  <c r="D108" i="11"/>
  <c r="D116" i="11"/>
  <c r="C121" i="11"/>
  <c r="D124" i="11"/>
  <c r="C64" i="11"/>
  <c r="C88" i="11"/>
  <c r="C104" i="11"/>
  <c r="C112" i="11"/>
  <c r="C120" i="11"/>
  <c r="D32" i="11"/>
  <c r="D48" i="11"/>
  <c r="D72" i="11"/>
  <c r="C112" i="10"/>
  <c r="C29" i="10"/>
  <c r="D32" i="10"/>
  <c r="C37" i="10"/>
  <c r="D40" i="10"/>
  <c r="C45" i="10"/>
  <c r="D48" i="10"/>
  <c r="C53" i="10"/>
  <c r="D56" i="10"/>
  <c r="C61" i="10"/>
  <c r="D64" i="10"/>
  <c r="C69" i="10"/>
  <c r="D72" i="10"/>
  <c r="C77" i="10"/>
  <c r="D80" i="10"/>
  <c r="C85" i="10"/>
  <c r="D88" i="10"/>
  <c r="C93" i="10"/>
  <c r="D96" i="10"/>
  <c r="C101" i="10"/>
  <c r="D104" i="10"/>
  <c r="C109" i="10"/>
  <c r="D112" i="10"/>
  <c r="C117" i="10"/>
  <c r="D120" i="10"/>
  <c r="C40" i="10"/>
  <c r="C80" i="10"/>
  <c r="C104" i="10"/>
  <c r="A28" i="10"/>
  <c r="D29" i="10"/>
  <c r="E32" i="10"/>
  <c r="C34" i="10"/>
  <c r="A36" i="10"/>
  <c r="D37" i="10"/>
  <c r="E40" i="10"/>
  <c r="C42" i="10"/>
  <c r="A44" i="10"/>
  <c r="D45" i="10"/>
  <c r="E48" i="10"/>
  <c r="C50" i="10"/>
  <c r="A52" i="10"/>
  <c r="D53" i="10"/>
  <c r="E56" i="10"/>
  <c r="C58" i="10"/>
  <c r="A60" i="10"/>
  <c r="D61" i="10"/>
  <c r="E64" i="10"/>
  <c r="C66" i="10"/>
  <c r="A68" i="10"/>
  <c r="D69" i="10"/>
  <c r="E72" i="10"/>
  <c r="C74" i="10"/>
  <c r="A76" i="10"/>
  <c r="D77" i="10"/>
  <c r="E80" i="10"/>
  <c r="C82" i="10"/>
  <c r="A84" i="10"/>
  <c r="D85" i="10"/>
  <c r="E88" i="10"/>
  <c r="C90" i="10"/>
  <c r="A92" i="10"/>
  <c r="D93" i="10"/>
  <c r="E96" i="10"/>
  <c r="C98" i="10"/>
  <c r="A100" i="10"/>
  <c r="D101" i="10"/>
  <c r="E104" i="10"/>
  <c r="C106" i="10"/>
  <c r="A108" i="10"/>
  <c r="D109" i="10"/>
  <c r="E112" i="10"/>
  <c r="C114" i="10"/>
  <c r="A116" i="10"/>
  <c r="D117" i="10"/>
  <c r="E120" i="10"/>
  <c r="C122" i="10"/>
  <c r="A124" i="10"/>
  <c r="C32" i="10"/>
  <c r="C48" i="10"/>
  <c r="C64" i="10"/>
  <c r="C72" i="10"/>
  <c r="D34" i="10"/>
  <c r="D42" i="10"/>
  <c r="D50" i="10"/>
  <c r="D58" i="10"/>
  <c r="D66" i="10"/>
  <c r="D74" i="10"/>
  <c r="D82" i="10"/>
  <c r="D90" i="10"/>
  <c r="D98" i="10"/>
  <c r="D106" i="10"/>
  <c r="D114" i="10"/>
  <c r="C119" i="10"/>
  <c r="D122" i="10"/>
  <c r="C88" i="10"/>
  <c r="C28" i="10"/>
  <c r="A30" i="10"/>
  <c r="C36" i="10"/>
  <c r="A38" i="10"/>
  <c r="C44" i="10"/>
  <c r="A46" i="10"/>
  <c r="C52" i="10"/>
  <c r="A54" i="10"/>
  <c r="C60" i="10"/>
  <c r="A62" i="10"/>
  <c r="C68" i="10"/>
  <c r="A70" i="10"/>
  <c r="C76" i="10"/>
  <c r="A78" i="10"/>
  <c r="C84" i="10"/>
  <c r="A86" i="10"/>
  <c r="C92" i="10"/>
  <c r="A94" i="10"/>
  <c r="D95" i="10"/>
  <c r="C100" i="10"/>
  <c r="A102" i="10"/>
  <c r="D103" i="10"/>
  <c r="C108" i="10"/>
  <c r="A110" i="10"/>
  <c r="D111" i="10"/>
  <c r="C116" i="10"/>
  <c r="A118" i="10"/>
  <c r="D119" i="10"/>
  <c r="C124" i="10"/>
  <c r="C56" i="10"/>
  <c r="C96" i="10"/>
  <c r="C120" i="10"/>
  <c r="D36" i="10"/>
  <c r="D44" i="10"/>
  <c r="D52" i="10"/>
  <c r="D60" i="10"/>
  <c r="D68" i="10"/>
  <c r="D76" i="10"/>
  <c r="D84" i="10"/>
  <c r="D92" i="10"/>
  <c r="C97" i="10"/>
  <c r="D100" i="10"/>
  <c r="D108" i="10"/>
  <c r="D116" i="10"/>
  <c r="C121" i="10"/>
  <c r="D124" i="10"/>
  <c r="A57" i="16"/>
  <c r="A55" i="16"/>
  <c r="A29" i="16"/>
  <c r="C29" i="16"/>
  <c r="C31" i="16"/>
  <c r="C33" i="16"/>
  <c r="C35" i="16"/>
  <c r="C37" i="16"/>
  <c r="C39" i="16"/>
  <c r="C41" i="16"/>
  <c r="C43" i="16"/>
  <c r="C45" i="16"/>
  <c r="C47" i="16"/>
  <c r="C49" i="16"/>
  <c r="C51" i="16"/>
  <c r="C53" i="16"/>
  <c r="C55" i="16"/>
  <c r="C57" i="16"/>
  <c r="C59" i="16"/>
  <c r="C61" i="16"/>
  <c r="C63" i="16"/>
  <c r="C65" i="16"/>
  <c r="C67" i="16"/>
  <c r="C69" i="16"/>
  <c r="C71" i="16"/>
  <c r="C73" i="16"/>
  <c r="C75" i="16"/>
  <c r="C77" i="16"/>
  <c r="C79" i="16"/>
  <c r="C81" i="16"/>
  <c r="C83" i="16"/>
  <c r="C85" i="16"/>
  <c r="C87" i="16"/>
  <c r="C89" i="16"/>
  <c r="C91" i="16"/>
  <c r="C93" i="16"/>
  <c r="C95" i="16"/>
  <c r="C97" i="16"/>
  <c r="C99" i="16"/>
  <c r="C101" i="16"/>
  <c r="C103" i="16"/>
  <c r="C105" i="16"/>
  <c r="C107" i="16"/>
  <c r="C109" i="16"/>
  <c r="C111" i="16"/>
  <c r="C113" i="16"/>
  <c r="C115" i="16"/>
  <c r="C117" i="16"/>
  <c r="C119" i="16"/>
  <c r="C121" i="16"/>
  <c r="C123" i="16"/>
  <c r="A109" i="16"/>
  <c r="A53" i="16"/>
  <c r="A91" i="16"/>
  <c r="A33" i="16"/>
  <c r="A93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D55" i="16"/>
  <c r="D57" i="16"/>
  <c r="D59" i="16"/>
  <c r="D61" i="16"/>
  <c r="D63" i="16"/>
  <c r="D65" i="16"/>
  <c r="D67" i="16"/>
  <c r="D69" i="16"/>
  <c r="D71" i="16"/>
  <c r="D73" i="16"/>
  <c r="D75" i="16"/>
  <c r="D77" i="16"/>
  <c r="D79" i="16"/>
  <c r="D81" i="16"/>
  <c r="D83" i="16"/>
  <c r="D85" i="16"/>
  <c r="D87" i="16"/>
  <c r="D89" i="16"/>
  <c r="D91" i="16"/>
  <c r="D93" i="16"/>
  <c r="D95" i="16"/>
  <c r="D97" i="16"/>
  <c r="D99" i="16"/>
  <c r="D101" i="16"/>
  <c r="D103" i="16"/>
  <c r="D105" i="16"/>
  <c r="D107" i="16"/>
  <c r="D109" i="16"/>
  <c r="D111" i="16"/>
  <c r="D113" i="16"/>
  <c r="D115" i="16"/>
  <c r="D117" i="16"/>
  <c r="D119" i="16"/>
  <c r="D121" i="16"/>
  <c r="D123" i="16"/>
  <c r="A97" i="16"/>
  <c r="A37" i="16"/>
  <c r="A35" i="16"/>
  <c r="A101" i="16"/>
  <c r="A105" i="16"/>
  <c r="A79" i="16"/>
  <c r="E31" i="16"/>
  <c r="E39" i="16"/>
  <c r="E41" i="16"/>
  <c r="E45" i="16"/>
  <c r="E47" i="16"/>
  <c r="E51" i="16"/>
  <c r="E63" i="16"/>
  <c r="E67" i="16"/>
  <c r="E69" i="16"/>
  <c r="E73" i="16"/>
  <c r="E75" i="16"/>
  <c r="E77" i="16"/>
  <c r="E81" i="16"/>
  <c r="E83" i="16"/>
  <c r="E85" i="16"/>
  <c r="E87" i="16"/>
  <c r="E89" i="16"/>
  <c r="E95" i="16"/>
  <c r="E103" i="16"/>
  <c r="E107" i="16"/>
  <c r="E111" i="16"/>
  <c r="E113" i="16"/>
  <c r="E115" i="16"/>
  <c r="E117" i="16"/>
  <c r="E121" i="16"/>
  <c r="E123" i="16"/>
  <c r="E49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A27" i="18"/>
  <c r="A28" i="18"/>
  <c r="A29" i="18"/>
  <c r="A30" i="18"/>
  <c r="A31" i="18"/>
  <c r="A32" i="18"/>
</calcChain>
</file>

<file path=xl/comments1.xml><?xml version="1.0" encoding="utf-8"?>
<comments xmlns="http://schemas.openxmlformats.org/spreadsheetml/2006/main">
  <authors>
    <author>塚本孝幸</author>
    <author>KaoriNoda</author>
  </authors>
  <commentList>
    <comment ref="B3" authorId="0" shapeId="0">
      <text>
        <r>
          <rPr>
            <b/>
            <sz val="10"/>
            <color indexed="8"/>
            <rFont val="Meiryo UI"/>
            <family val="2"/>
            <charset val="128"/>
          </rPr>
          <t>塚本孝幸</t>
        </r>
        <r>
          <rPr>
            <b/>
            <sz val="10"/>
            <color indexed="8"/>
            <rFont val="Meiryo UI"/>
            <family val="2"/>
            <charset val="128"/>
          </rPr>
          <t>:</t>
        </r>
        <r>
          <rPr>
            <sz val="10"/>
            <color indexed="8"/>
            <rFont val="Meiryo UI"/>
            <family val="2"/>
            <charset val="128"/>
          </rPr>
          <t xml:space="preserve">
</t>
        </r>
        <r>
          <rPr>
            <sz val="10"/>
            <color indexed="8"/>
            <rFont val="Meiryo UI"/>
            <family val="2"/>
            <charset val="128"/>
          </rPr>
          <t>メッセージ</t>
        </r>
        <r>
          <rPr>
            <sz val="10"/>
            <color indexed="8"/>
            <rFont val="Meiryo UI"/>
            <family val="2"/>
            <charset val="128"/>
          </rPr>
          <t>No</t>
        </r>
        <r>
          <rPr>
            <sz val="10"/>
            <color indexed="8"/>
            <rFont val="Meiryo UI"/>
            <family val="2"/>
            <charset val="128"/>
          </rPr>
          <t>、ログメッセージを取得するためのキー</t>
        </r>
      </text>
    </comment>
    <comment ref="H3" authorId="1" shapeId="0">
      <text>
        <r>
          <rPr>
            <sz val="10"/>
            <color indexed="8"/>
            <rFont val="メイリオ"/>
            <family val="2"/>
            <charset val="128"/>
          </rPr>
          <t>無い場合は「</t>
        </r>
        <r>
          <rPr>
            <sz val="10"/>
            <color indexed="8"/>
            <rFont val="メイリオ"/>
            <family val="2"/>
            <charset val="128"/>
          </rPr>
          <t>-</t>
        </r>
        <r>
          <rPr>
            <sz val="10"/>
            <color indexed="8"/>
            <rFont val="メイリオ"/>
            <family val="2"/>
            <charset val="128"/>
          </rPr>
          <t>」を表示</t>
        </r>
      </text>
    </comment>
    <comment ref="L3" authorId="0" shapeId="0">
      <text>
        <r>
          <rPr>
            <b/>
            <sz val="10"/>
            <color indexed="8"/>
            <rFont val="Yu Gothic"/>
            <family val="3"/>
            <charset val="1"/>
          </rPr>
          <t>塚本孝幸</t>
        </r>
        <r>
          <rPr>
            <b/>
            <sz val="10"/>
            <color indexed="8"/>
            <rFont val="Yu Gothic UI"/>
            <family val="3"/>
            <charset val="1"/>
          </rPr>
          <t>:</t>
        </r>
        <r>
          <rPr>
            <sz val="10"/>
            <color indexed="8"/>
            <rFont val="Yu Gothic UI"/>
            <family val="3"/>
            <charset val="1"/>
          </rPr>
          <t xml:space="preserve">
</t>
        </r>
        <r>
          <rPr>
            <sz val="10"/>
            <color indexed="8"/>
            <rFont val="Yu Gothic"/>
            <family val="3"/>
            <charset val="1"/>
          </rPr>
          <t>異常時の処理の「エラーの詳細・原因」をコピー</t>
        </r>
      </text>
    </comment>
  </commentList>
</comments>
</file>

<file path=xl/comments2.xml><?xml version="1.0" encoding="utf-8"?>
<comments xmlns="http://schemas.openxmlformats.org/spreadsheetml/2006/main">
  <authors>
    <author>塚本孝幸</author>
    <author>KaoriNoda</author>
  </authors>
  <commentList>
    <comment ref="B3" authorId="0" shapeId="0">
      <text>
        <r>
          <rPr>
            <b/>
            <sz val="10"/>
            <color indexed="8"/>
            <rFont val="Meiryo UI"/>
            <family val="2"/>
            <charset val="128"/>
          </rPr>
          <t>塚本孝幸</t>
        </r>
        <r>
          <rPr>
            <b/>
            <sz val="10"/>
            <color indexed="8"/>
            <rFont val="Meiryo UI"/>
            <family val="2"/>
            <charset val="128"/>
          </rPr>
          <t xml:space="preserve">:
</t>
        </r>
        <r>
          <rPr>
            <b/>
            <sz val="10"/>
            <color indexed="8"/>
            <rFont val="Meiryo UI"/>
            <family val="2"/>
            <charset val="128"/>
          </rPr>
          <t>メッセージ、</t>
        </r>
        <r>
          <rPr>
            <b/>
            <sz val="10"/>
            <color indexed="8"/>
            <rFont val="Meiryo UI"/>
            <family val="2"/>
            <charset val="128"/>
          </rPr>
          <t>HTTP Status Code,result,errCode</t>
        </r>
        <r>
          <rPr>
            <b/>
            <sz val="10"/>
            <color indexed="8"/>
            <rFont val="Meiryo UI"/>
            <family val="2"/>
            <charset val="128"/>
          </rPr>
          <t>を取得するためのキー</t>
        </r>
      </text>
    </comment>
    <comment ref="E3" authorId="1" shapeId="0">
      <text>
        <r>
          <rPr>
            <sz val="10"/>
            <color indexed="8"/>
            <rFont val="メイリオ"/>
            <family val="2"/>
            <charset val="128"/>
          </rPr>
          <t>無い場合は「</t>
        </r>
        <r>
          <rPr>
            <sz val="10"/>
            <color indexed="8"/>
            <rFont val="メイリオ"/>
            <family val="2"/>
            <charset val="128"/>
          </rPr>
          <t>-</t>
        </r>
        <r>
          <rPr>
            <sz val="10"/>
            <color indexed="8"/>
            <rFont val="メイリオ"/>
            <family val="2"/>
            <charset val="128"/>
          </rPr>
          <t>」を表示</t>
        </r>
      </text>
    </comment>
  </commentList>
</comments>
</file>

<file path=xl/sharedStrings.xml><?xml version="1.0" encoding="utf-8"?>
<sst xmlns="http://schemas.openxmlformats.org/spreadsheetml/2006/main" count="521" uniqueCount="258">
  <si>
    <t>-</t>
    <phoneticPr fontId="1"/>
  </si>
  <si>
    <t>メッセージ区分</t>
    <rPh sb="5" eb="7">
      <t>クブン</t>
    </rPh>
    <phoneticPr fontId="1"/>
  </si>
  <si>
    <t>可変文字</t>
    <rPh sb="0" eb="2">
      <t>カヘン</t>
    </rPh>
    <rPh sb="2" eb="4">
      <t>モジ</t>
    </rPh>
    <phoneticPr fontId="1"/>
  </si>
  <si>
    <t>メッセージ種別</t>
    <phoneticPr fontId="1"/>
  </si>
  <si>
    <t>ERROR</t>
  </si>
  <si>
    <t>用途、使う箇所</t>
    <rPh sb="0" eb="2">
      <t xml:space="preserve">ヨウト </t>
    </rPh>
    <rPh sb="3" eb="4">
      <t xml:space="preserve">ツカウカショ </t>
    </rPh>
    <phoneticPr fontId="1"/>
  </si>
  <si>
    <t>HTTP Satus　Code</t>
    <phoneticPr fontId="1"/>
  </si>
  <si>
    <t>result</t>
    <phoneticPr fontId="1"/>
  </si>
  <si>
    <t>errorCode</t>
    <phoneticPr fontId="1"/>
  </si>
  <si>
    <t>メッセージNo</t>
    <phoneticPr fontId="1"/>
  </si>
  <si>
    <t>返却メッセージ</t>
    <rPh sb="0" eb="2">
      <t xml:space="preserve">ヘンキャク </t>
    </rPh>
    <phoneticPr fontId="1"/>
  </si>
  <si>
    <t>20</t>
    <phoneticPr fontId="1"/>
  </si>
  <si>
    <t>API名</t>
    <rPh sb="3" eb="4">
      <t xml:space="preserve">メイ </t>
    </rPh>
    <phoneticPr fontId="1"/>
  </si>
  <si>
    <t>返却メッセージNo</t>
    <rPh sb="0" eb="2">
      <t xml:space="preserve">ヘンキャク </t>
    </rPh>
    <phoneticPr fontId="1"/>
  </si>
  <si>
    <t>ログメッセージ</t>
    <phoneticPr fontId="1"/>
  </si>
  <si>
    <t>リソースバンドル定義書（編集禁止）</t>
    <rPh sb="8" eb="10">
      <t>テイギ</t>
    </rPh>
    <rPh sb="10" eb="11">
      <t>ショ</t>
    </rPh>
    <rPh sb="12" eb="16">
      <t xml:space="preserve">ヘンシュウキンシ </t>
    </rPh>
    <phoneticPr fontId="11"/>
  </si>
  <si>
    <t>様式 ver 1.2.0 (2007.12.07)</t>
    <rPh sb="0" eb="2">
      <t>ヨウシキ</t>
    </rPh>
    <phoneticPr fontId="1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</si>
  <si>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</si>
  <si>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1"/>
  </si>
  <si>
    <t>リソースバンドル定義・共通</t>
    <rPh sb="8" eb="10">
      <t>テイギ</t>
    </rPh>
    <rPh sb="11" eb="13">
      <t>キョウツウ</t>
    </rPh>
    <phoneticPr fontId="11"/>
  </si>
  <si>
    <t>基底名</t>
    <phoneticPr fontId="11"/>
  </si>
  <si>
    <t>ロケール</t>
    <phoneticPr fontId="11"/>
  </si>
  <si>
    <t>ja</t>
    <phoneticPr fontId="11"/>
  </si>
  <si>
    <t>※ロケールには ja, en などを指定します。</t>
    <phoneticPr fontId="11"/>
  </si>
  <si>
    <t>パッケージ</t>
    <phoneticPr fontId="11"/>
  </si>
  <si>
    <t>説明</t>
    <rPh sb="0" eb="2">
      <t>セツメイ</t>
    </rPh>
    <phoneticPr fontId="11"/>
  </si>
  <si>
    <t>サフィックス</t>
    <phoneticPr fontId="11"/>
  </si>
  <si>
    <t>ResourceBundle</t>
    <phoneticPr fontId="11"/>
  </si>
  <si>
    <t>リソースバンドル定義・一覧</t>
    <rPh sb="8" eb="10">
      <t>テイギ</t>
    </rPh>
    <rPh sb="11" eb="13">
      <t>イチラン</t>
    </rPh>
    <phoneticPr fontId="11"/>
  </si>
  <si>
    <t>No.</t>
    <phoneticPr fontId="11"/>
  </si>
  <si>
    <t>キー</t>
    <phoneticPr fontId="11"/>
  </si>
  <si>
    <t>文字列</t>
    <rPh sb="0" eb="3">
      <t>モジレツ</t>
    </rPh>
    <phoneticPr fontId="11"/>
  </si>
  <si>
    <t>様式 ver 0.7.0 (2007.12.06)</t>
  </si>
  <si>
    <t>パッケージ</t>
  </si>
  <si>
    <t>説明</t>
  </si>
  <si>
    <t>アクセス</t>
  </si>
  <si>
    <t>public</t>
  </si>
  <si>
    <t>抽象クラス</t>
  </si>
  <si>
    <t>定数値の変形</t>
  </si>
  <si>
    <t>No.</t>
  </si>
  <si>
    <t>フィールド名</t>
  </si>
  <si>
    <t>型</t>
  </si>
  <si>
    <t>定数定義書 設定シート</t>
  </si>
  <si>
    <t>code</t>
    <phoneticPr fontId="1"/>
  </si>
  <si>
    <t>status</t>
    <phoneticPr fontId="1"/>
  </si>
  <si>
    <t>defined</t>
    <phoneticPr fontId="1"/>
  </si>
  <si>
    <r>
      <t>CONTINUE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100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"Continue"</t>
    </r>
    <r>
      <rPr>
        <sz val="10"/>
        <color indexed="8"/>
        <rFont val="JetBrains Mono"/>
      </rPr>
      <t>),</t>
    </r>
    <phoneticPr fontId="1"/>
  </si>
  <si>
    <t>○</t>
  </si>
  <si>
    <r>
      <t>SWITCHING_PROTOCOLS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101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"Switching Protocols"</t>
    </r>
    <r>
      <rPr>
        <sz val="10"/>
        <color indexed="8"/>
        <rFont val="JetBrains Mono"/>
      </rPr>
      <t>),</t>
    </r>
    <phoneticPr fontId="1"/>
  </si>
  <si>
    <r>
      <t>PROCESSING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102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"Processing"</t>
    </r>
    <r>
      <rPr>
        <sz val="10"/>
        <color indexed="8"/>
        <rFont val="JetBrains Mono"/>
      </rPr>
      <t>),</t>
    </r>
    <phoneticPr fontId="1"/>
  </si>
  <si>
    <r>
      <t>OK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"Ok"</t>
    </r>
    <r>
      <rPr>
        <sz val="10"/>
        <color indexed="8"/>
        <rFont val="JetBrains Mono"/>
      </rPr>
      <t>),</t>
    </r>
  </si>
  <si>
    <r>
      <t>CREATED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"Created"</t>
    </r>
    <r>
      <rPr>
        <sz val="10"/>
        <color indexed="8"/>
        <rFont val="JetBrains Mono"/>
      </rPr>
      <t>),</t>
    </r>
  </si>
  <si>
    <r>
      <t>ACCEPTED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"Accepted"</t>
    </r>
    <r>
      <rPr>
        <sz val="10"/>
        <color indexed="8"/>
        <rFont val="JetBrains Mono"/>
      </rPr>
      <t>),</t>
    </r>
  </si>
  <si>
    <r>
      <t>NON_AUTHORITATIVE_INFORMATION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"Non-Authoritative Information"</t>
    </r>
    <r>
      <rPr>
        <sz val="10"/>
        <color indexed="8"/>
        <rFont val="JetBrains Mono"/>
      </rPr>
      <t>),</t>
    </r>
  </si>
  <si>
    <r>
      <t>NO_CONTENT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 Content"</t>
    </r>
    <r>
      <rPr>
        <sz val="10"/>
        <color indexed="8"/>
        <rFont val="JetBrains Mono"/>
      </rPr>
      <t>),</t>
    </r>
  </si>
  <si>
    <r>
      <t>RESET_CONTENT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"Reset Content"</t>
    </r>
    <r>
      <rPr>
        <sz val="10"/>
        <color indexed="8"/>
        <rFont val="JetBrains Mono"/>
      </rPr>
      <t>),</t>
    </r>
  </si>
  <si>
    <r>
      <t>PARTIAL_CONTENT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"Partial Content"</t>
    </r>
    <r>
      <rPr>
        <sz val="10"/>
        <color indexed="8"/>
        <rFont val="JetBrains Mono"/>
      </rPr>
      <t>),</t>
    </r>
  </si>
  <si>
    <r>
      <t>MULTI_STATUS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207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"Multi Status"</t>
    </r>
    <r>
      <rPr>
        <sz val="10"/>
        <color indexed="8"/>
        <rFont val="JetBrains Mono"/>
      </rPr>
      <t>),</t>
    </r>
  </si>
  <si>
    <r>
      <t>ALREADY_IMPORTED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208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"Already imported"</t>
    </r>
    <r>
      <rPr>
        <sz val="10"/>
        <color indexed="8"/>
        <rFont val="JetBrains Mono"/>
      </rPr>
      <t>),</t>
    </r>
  </si>
  <si>
    <r>
      <t>IM_USED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226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"IM Used"</t>
    </r>
    <r>
      <rPr>
        <sz val="10"/>
        <color indexed="8"/>
        <rFont val="JetBrains Mono"/>
      </rPr>
      <t>),</t>
    </r>
  </si>
  <si>
    <r>
      <t>MULTIPLE_CHOICES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"Multiple Choices"</t>
    </r>
    <r>
      <rPr>
        <sz val="10"/>
        <color indexed="8"/>
        <rFont val="JetBrains Mono"/>
      </rPr>
      <t>),</t>
    </r>
  </si>
  <si>
    <r>
      <t>MOVED_PERMANENTLY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"Moved Permanently"</t>
    </r>
    <r>
      <rPr>
        <sz val="10"/>
        <color indexed="8"/>
        <rFont val="JetBrains Mono"/>
      </rPr>
      <t>),</t>
    </r>
  </si>
  <si>
    <r>
      <t>FOUND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"Found"</t>
    </r>
    <r>
      <rPr>
        <sz val="10"/>
        <color indexed="8"/>
        <rFont val="JetBrains Mono"/>
      </rPr>
      <t>),</t>
    </r>
  </si>
  <si>
    <r>
      <t>SEE_OTHER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"See Other"</t>
    </r>
    <r>
      <rPr>
        <sz val="10"/>
        <color indexed="8"/>
        <rFont val="JetBrains Mono"/>
      </rPr>
      <t>),</t>
    </r>
  </si>
  <si>
    <r>
      <t>NOT_MODIFIED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"Not Modified"</t>
    </r>
    <r>
      <rPr>
        <sz val="10"/>
        <color indexed="8"/>
        <rFont val="JetBrains Mono"/>
      </rPr>
      <t>),</t>
    </r>
  </si>
  <si>
    <r>
      <t>USE_PROXY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"Use Proxy"</t>
    </r>
    <r>
      <rPr>
        <sz val="10"/>
        <color indexed="8"/>
        <rFont val="JetBrains Mono"/>
      </rPr>
      <t>),</t>
    </r>
  </si>
  <si>
    <r>
      <t>SWITCH_PROXY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"Switch Proxy"</t>
    </r>
    <r>
      <rPr>
        <sz val="10"/>
        <color indexed="8"/>
        <rFont val="JetBrains Mono"/>
      </rPr>
      <t>),</t>
    </r>
  </si>
  <si>
    <r>
      <t>TEMPORARY_REDIRECT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307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"Temporary Redirect"</t>
    </r>
    <r>
      <rPr>
        <sz val="10"/>
        <color indexed="8"/>
        <rFont val="JetBrains Mono"/>
      </rPr>
      <t>),</t>
    </r>
  </si>
  <si>
    <r>
      <t>PERMANENT_REDIRECT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308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"Permanent Redirect"</t>
    </r>
    <r>
      <rPr>
        <sz val="10"/>
        <color indexed="8"/>
        <rFont val="JetBrains Mono"/>
      </rPr>
      <t>),</t>
    </r>
  </si>
  <si>
    <r>
      <t>BAD_REQUEST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"Bad Request"</t>
    </r>
    <r>
      <rPr>
        <sz val="10"/>
        <color indexed="8"/>
        <rFont val="JetBrains Mono"/>
      </rPr>
      <t>),</t>
    </r>
  </si>
  <si>
    <r>
      <t>UNAUTHORIZED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"Unauthorized"</t>
    </r>
    <r>
      <rPr>
        <sz val="10"/>
        <color indexed="8"/>
        <rFont val="JetBrains Mono"/>
      </rPr>
      <t>),</t>
    </r>
  </si>
  <si>
    <r>
      <t>PAYMENT_REQUIRED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"Payment Required"</t>
    </r>
    <r>
      <rPr>
        <sz val="10"/>
        <color indexed="8"/>
        <rFont val="JetBrains Mono"/>
      </rPr>
      <t>),</t>
    </r>
  </si>
  <si>
    <r>
      <t>FORBIDDEN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"Forbidden"</t>
    </r>
    <r>
      <rPr>
        <sz val="10"/>
        <color indexed="8"/>
        <rFont val="JetBrains Mono"/>
      </rPr>
      <t>),</t>
    </r>
  </si>
  <si>
    <r>
      <t>NOT_FOUND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"Not Found"</t>
    </r>
    <r>
      <rPr>
        <sz val="10"/>
        <color indexed="8"/>
        <rFont val="JetBrains Mono"/>
      </rPr>
      <t>),</t>
    </r>
  </si>
  <si>
    <r>
      <t>METHOD_NOT_ALLOWED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"Method Not Allowed"</t>
    </r>
    <r>
      <rPr>
        <sz val="10"/>
        <color indexed="8"/>
        <rFont val="JetBrains Mono"/>
      </rPr>
      <t>),</t>
    </r>
  </si>
  <si>
    <r>
      <t>NOT_ACCEPTABLE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"Not Acceptable"</t>
    </r>
    <r>
      <rPr>
        <sz val="10"/>
        <color indexed="8"/>
        <rFont val="JetBrains Mono"/>
      </rPr>
      <t>),</t>
    </r>
  </si>
  <si>
    <r>
      <t>PROXY_AUTHENTICATION_REQUIRED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407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"Proxy Authentication Required"</t>
    </r>
    <r>
      <rPr>
        <sz val="10"/>
        <color indexed="8"/>
        <rFont val="JetBrains Mono"/>
      </rPr>
      <t>),</t>
    </r>
  </si>
  <si>
    <r>
      <t>REQUEST_TIMEOUT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 Timeout"</t>
    </r>
    <r>
      <rPr>
        <sz val="10"/>
        <color indexed="8"/>
        <rFont val="JetBrains Mono"/>
      </rPr>
      <t>),</t>
    </r>
  </si>
  <si>
    <r>
      <t>CONFLICT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409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"Conflict"</t>
    </r>
    <r>
      <rPr>
        <sz val="10"/>
        <color indexed="8"/>
        <rFont val="JetBrains Mono"/>
      </rPr>
      <t>),</t>
    </r>
  </si>
  <si>
    <r>
      <t>GONE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"Gone"</t>
    </r>
    <r>
      <rPr>
        <sz val="10"/>
        <color indexed="8"/>
        <rFont val="JetBrains Mono"/>
      </rPr>
      <t>),</t>
    </r>
  </si>
  <si>
    <r>
      <t>LENGTH_REQUIRED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"Length Required"</t>
    </r>
    <r>
      <rPr>
        <sz val="10"/>
        <color indexed="8"/>
        <rFont val="JetBrains Mono"/>
      </rPr>
      <t>),</t>
    </r>
  </si>
  <si>
    <r>
      <t>PRECONDITION_FAILED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"Precondition Failed"</t>
    </r>
    <r>
      <rPr>
        <sz val="10"/>
        <color indexed="8"/>
        <rFont val="JetBrains Mono"/>
      </rPr>
      <t>),</t>
    </r>
  </si>
  <si>
    <r>
      <t>REQUEST_ENTITY_TOO_LARGE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 Entity Too Large"</t>
    </r>
    <r>
      <rPr>
        <sz val="10"/>
        <color indexed="8"/>
        <rFont val="JetBrains Mono"/>
      </rPr>
      <t>),</t>
    </r>
  </si>
  <si>
    <r>
      <t>REQUEST_URI_TOO_LONG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"Request-URI Too Long"</t>
    </r>
    <r>
      <rPr>
        <sz val="10"/>
        <color indexed="8"/>
        <rFont val="JetBrains Mono"/>
      </rPr>
      <t>),</t>
    </r>
  </si>
  <si>
    <r>
      <t>UNSUPPORTED_MEDIA_TYPE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"Unsupported Media Type"</t>
    </r>
    <r>
      <rPr>
        <sz val="10"/>
        <color indexed="8"/>
        <rFont val="JetBrains Mono"/>
      </rPr>
      <t>),</t>
    </r>
  </si>
  <si>
    <r>
      <t>REQUESTED_RANGE_NOT_SATISFIABLE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"Requested Range Not Satisfiable"</t>
    </r>
    <r>
      <rPr>
        <sz val="10"/>
        <color indexed="8"/>
        <rFont val="JetBrains Mono"/>
      </rPr>
      <t>),</t>
    </r>
  </si>
  <si>
    <r>
      <t>EXPECTATION_FAILED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417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"Expectation Failed"</t>
    </r>
    <r>
      <rPr>
        <sz val="10"/>
        <color indexed="8"/>
        <rFont val="JetBrains Mono"/>
      </rPr>
      <t>),</t>
    </r>
  </si>
  <si>
    <r>
      <t>I_AM_A_TEAPOT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418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"I am a teapot"</t>
    </r>
    <r>
      <rPr>
        <sz val="10"/>
        <color indexed="8"/>
        <rFont val="JetBrains Mono"/>
      </rPr>
      <t>),</t>
    </r>
  </si>
  <si>
    <r>
      <t>ENHANCE_YOUR_CALM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"Enhance your calm"</t>
    </r>
    <r>
      <rPr>
        <sz val="10"/>
        <color indexed="8"/>
        <rFont val="JetBrains Mono"/>
      </rPr>
      <t>),</t>
    </r>
  </si>
  <si>
    <r>
      <t>UNPROCESSABLE_ENTITY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"Unprocessable Entity"</t>
    </r>
    <r>
      <rPr>
        <sz val="10"/>
        <color indexed="8"/>
        <rFont val="JetBrains Mono"/>
      </rPr>
      <t>),</t>
    </r>
  </si>
  <si>
    <r>
      <t>LOCKED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"Locked"</t>
    </r>
    <r>
      <rPr>
        <sz val="10"/>
        <color indexed="8"/>
        <rFont val="JetBrains Mono"/>
      </rPr>
      <t>),</t>
    </r>
  </si>
  <si>
    <r>
      <t>FAILED_DEPENDENCY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"Failed Dependency"</t>
    </r>
    <r>
      <rPr>
        <sz val="10"/>
        <color indexed="8"/>
        <rFont val="JetBrains Mono"/>
      </rPr>
      <t>),</t>
    </r>
  </si>
  <si>
    <r>
      <t>UNORDERED_COLLECTION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"Unordered Collection"</t>
    </r>
    <r>
      <rPr>
        <sz val="10"/>
        <color indexed="8"/>
        <rFont val="JetBrains Mono"/>
      </rPr>
      <t>),</t>
    </r>
  </si>
  <si>
    <r>
      <t>UPGRADE_REQUIRED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"Upgrade Required"</t>
    </r>
    <r>
      <rPr>
        <sz val="10"/>
        <color indexed="8"/>
        <rFont val="JetBrains Mono"/>
      </rPr>
      <t>),</t>
    </r>
  </si>
  <si>
    <r>
      <t>PRECONDITION_REQUIRED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"Precondition Required"</t>
    </r>
    <r>
      <rPr>
        <sz val="10"/>
        <color indexed="8"/>
        <rFont val="JetBrains Mono"/>
      </rPr>
      <t>),</t>
    </r>
  </si>
  <si>
    <r>
      <t>TOO_MANY_REQUESTS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429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"Too Many Requests"</t>
    </r>
    <r>
      <rPr>
        <sz val="10"/>
        <color indexed="8"/>
        <rFont val="JetBrains Mono"/>
      </rPr>
      <t>),</t>
    </r>
  </si>
  <si>
    <r>
      <t>REQUEST_HEADER_FIELDS_TOO_LARGE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431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 Header Fields Too Large"</t>
    </r>
    <r>
      <rPr>
        <sz val="10"/>
        <color indexed="8"/>
        <rFont val="JetBrains Mono"/>
      </rPr>
      <t>),</t>
    </r>
  </si>
  <si>
    <r>
      <t>NO_RESPONSE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444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 Response"</t>
    </r>
    <r>
      <rPr>
        <sz val="10"/>
        <color indexed="8"/>
        <rFont val="JetBrains Mono"/>
      </rPr>
      <t>),</t>
    </r>
  </si>
  <si>
    <r>
      <t>BLOCKED_BY_WINDOWS_PARENTAL_CONTROLS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450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"Blocked by Windows Parental Controls"</t>
    </r>
    <r>
      <rPr>
        <sz val="10"/>
        <color indexed="8"/>
        <rFont val="JetBrains Mono"/>
      </rPr>
      <t>),</t>
    </r>
  </si>
  <si>
    <r>
      <t>UNAVAILABLE_FOR_LEGAL_REASONS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451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"Unavailable For Legal Reasons"</t>
    </r>
    <r>
      <rPr>
        <sz val="10"/>
        <color indexed="8"/>
        <rFont val="JetBrains Mono"/>
      </rPr>
      <t>),</t>
    </r>
  </si>
  <si>
    <r>
      <t>REQUEST_HEADER_TOO_LARGE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494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"Request Header Too Large"</t>
    </r>
    <r>
      <rPr>
        <sz val="10"/>
        <color indexed="8"/>
        <rFont val="JetBrains Mono"/>
      </rPr>
      <t>),</t>
    </r>
  </si>
  <si>
    <r>
      <t>INTERNAL_SERVER_ERROR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"Internal Server Error"</t>
    </r>
    <r>
      <rPr>
        <sz val="10"/>
        <color indexed="8"/>
        <rFont val="JetBrains Mono"/>
      </rPr>
      <t>),</t>
    </r>
  </si>
  <si>
    <r>
      <t>NOT_IMPLEMENTED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"Not Implemented"</t>
    </r>
    <r>
      <rPr>
        <sz val="10"/>
        <color indexed="8"/>
        <rFont val="JetBrains Mono"/>
      </rPr>
      <t>),</t>
    </r>
  </si>
  <si>
    <r>
      <t>BAD_GATEWAY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"Bad Gateway"</t>
    </r>
    <r>
      <rPr>
        <sz val="10"/>
        <color indexed="8"/>
        <rFont val="JetBrains Mono"/>
      </rPr>
      <t>),</t>
    </r>
  </si>
  <si>
    <r>
      <t>SERVICE_UNAVAILABLE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503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"Service Unavailable"</t>
    </r>
    <r>
      <rPr>
        <sz val="10"/>
        <color indexed="8"/>
        <rFont val="JetBrains Mono"/>
      </rPr>
      <t>),</t>
    </r>
  </si>
  <si>
    <r>
      <t>GATEWAY_TIMEOUT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504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"Gateway Timeout"</t>
    </r>
    <r>
      <rPr>
        <sz val="10"/>
        <color indexed="8"/>
        <rFont val="JetBrains Mono"/>
      </rPr>
      <t>),</t>
    </r>
  </si>
  <si>
    <r>
      <t>HTTP_VERSION_NOT_SUPPORTED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505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"HTTP Version Not Supported"</t>
    </r>
    <r>
      <rPr>
        <sz val="10"/>
        <color indexed="8"/>
        <rFont val="JetBrains Mono"/>
      </rPr>
      <t>),</t>
    </r>
  </si>
  <si>
    <r>
      <t>VARIANT_ALSO_NEGOTIATES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506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"Variant Also Negotiates"</t>
    </r>
    <r>
      <rPr>
        <sz val="10"/>
        <color indexed="8"/>
        <rFont val="JetBrains Mono"/>
      </rPr>
      <t>),</t>
    </r>
  </si>
  <si>
    <r>
      <t>INSUFFICIENT_STORAGE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507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"Insufficient Storage"</t>
    </r>
    <r>
      <rPr>
        <sz val="10"/>
        <color indexed="8"/>
        <rFont val="JetBrains Mono"/>
      </rPr>
      <t>),</t>
    </r>
  </si>
  <si>
    <r>
      <t>LOOP_DETECTED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508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"Loop Detected"</t>
    </r>
    <r>
      <rPr>
        <sz val="10"/>
        <color indexed="8"/>
        <rFont val="JetBrains Mono"/>
      </rPr>
      <t>),</t>
    </r>
  </si>
  <si>
    <r>
      <t>BANDWIDTH_LIMIT_EXCEEDED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509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"Bandwidth Limit Exceeded"</t>
    </r>
    <r>
      <rPr>
        <sz val="10"/>
        <color indexed="8"/>
        <rFont val="JetBrains Mono"/>
      </rPr>
      <t>),</t>
    </r>
  </si>
  <si>
    <r>
      <t>NOT_EXTENDED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510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"Not Extended"</t>
    </r>
    <r>
      <rPr>
        <sz val="10"/>
        <color indexed="8"/>
        <rFont val="JetBrains Mono"/>
      </rPr>
      <t>),</t>
    </r>
  </si>
  <si>
    <r>
      <t>NETWORK_AUTHENTICATION_REQUIRED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511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"Network Authentication Required"</t>
    </r>
    <r>
      <rPr>
        <sz val="10"/>
        <color indexed="8"/>
        <rFont val="JetBrains Mono"/>
      </rPr>
      <t>),</t>
    </r>
  </si>
  <si>
    <r>
      <t>CONNECTION_TIMED_OUT</t>
    </r>
    <r>
      <rPr>
        <sz val="10"/>
        <color indexed="8"/>
        <rFont val="JetBrains Mono"/>
      </rPr>
      <t>(</t>
    </r>
    <r>
      <rPr>
        <sz val="10"/>
        <color indexed="12"/>
        <rFont val="JetBrains Mono"/>
      </rPr>
      <t>522</t>
    </r>
    <r>
      <rPr>
        <sz val="10"/>
        <color indexed="8"/>
        <rFont val="JetBrains Mono"/>
      </rPr>
      <t xml:space="preserve">, </t>
    </r>
    <r>
      <rPr>
        <sz val="10"/>
        <color indexed="17"/>
        <rFont val="JetBrains Mono"/>
      </rPr>
      <t>"Connection Timed Out"</t>
    </r>
    <r>
      <rPr>
        <sz val="10"/>
        <color indexed="8"/>
        <rFont val="JetBrains Mono"/>
      </rPr>
      <t>);</t>
    </r>
  </si>
  <si>
    <t>ApiLogMessage</t>
    <phoneticPr fontId="11"/>
  </si>
  <si>
    <t>APIのログ用メッセージの日本語版を定義します。</t>
    <rPh sb="6" eb="7">
      <t xml:space="preserve">ヨウ </t>
    </rPh>
    <rPh sb="13" eb="17">
      <t xml:space="preserve">ニホンゴバｎ </t>
    </rPh>
    <rPh sb="18" eb="20">
      <t xml:space="preserve">テイギシマス。 </t>
    </rPh>
    <phoneticPr fontId="1"/>
  </si>
  <si>
    <t>ApiResultMessage</t>
    <phoneticPr fontId="11"/>
  </si>
  <si>
    <t>APIの返却用メッセージの日本語版を定義します。</t>
    <rPh sb="4" eb="7">
      <t xml:space="preserve">ヘンキャクヨウニ </t>
    </rPh>
    <rPh sb="13" eb="17">
      <t xml:space="preserve">ニホンゴバｎ </t>
    </rPh>
    <rPh sb="18" eb="20">
      <t xml:space="preserve">テイギ </t>
    </rPh>
    <phoneticPr fontId="1"/>
  </si>
  <si>
    <t>APIが返すHttpStatusを定数定義します。</t>
    <rPh sb="4" eb="5">
      <t xml:space="preserve">カエス </t>
    </rPh>
    <rPh sb="17" eb="19">
      <t xml:space="preserve">テイスウ </t>
    </rPh>
    <rPh sb="19" eb="21">
      <t xml:space="preserve">テイギシマス </t>
    </rPh>
    <phoneticPr fontId="15"/>
  </si>
  <si>
    <t>APIが返す結果コードを定数定義します。</t>
    <rPh sb="6" eb="8">
      <t xml:space="preserve">ケッカ </t>
    </rPh>
    <phoneticPr fontId="15"/>
  </si>
  <si>
    <t>APIが返すエラーコードを定数定義します。</t>
    <phoneticPr fontId="15"/>
  </si>
  <si>
    <t>API返却メッセージ一覧</t>
    <rPh sb="3" eb="5">
      <t xml:space="preserve">ヘンキャク </t>
    </rPh>
    <rPh sb="8" eb="10">
      <t>イチラン</t>
    </rPh>
    <phoneticPr fontId="1"/>
  </si>
  <si>
    <t>APIログメッセージ一覧</t>
    <rPh sb="10" eb="12">
      <t>イチラン</t>
    </rPh>
    <phoneticPr fontId="1"/>
  </si>
  <si>
    <t>キー</t>
    <phoneticPr fontId="1"/>
  </si>
  <si>
    <t>APIが返すメッセージNo.です。</t>
    <rPh sb="4" eb="5">
      <t xml:space="preserve">カエス </t>
    </rPh>
    <phoneticPr fontId="15"/>
  </si>
  <si>
    <t>ApiHttpStatus</t>
    <phoneticPr fontId="15"/>
  </si>
  <si>
    <t>ApiResultCode</t>
    <phoneticPr fontId="15"/>
  </si>
  <si>
    <t>number</t>
    <phoneticPr fontId="1"/>
  </si>
  <si>
    <t>ApiLogMessageNumber</t>
    <phoneticPr fontId="15"/>
  </si>
  <si>
    <t>ApiErrorCode</t>
    <phoneticPr fontId="15"/>
  </si>
  <si>
    <t>ResponseResultCode.SUCCESS</t>
    <phoneticPr fontId="1"/>
  </si>
  <si>
    <t>ResponseResultCode.ERROR</t>
    <phoneticPr fontId="1"/>
  </si>
  <si>
    <t>アノテーション</t>
    <phoneticPr fontId="11"/>
  </si>
  <si>
    <t>@Introspected</t>
    <phoneticPr fontId="11"/>
  </si>
  <si>
    <t>リソースバンドル定義・インポート</t>
    <rPh sb="0" eb="2">
      <t xml:space="preserve">テイスウ </t>
    </rPh>
    <phoneticPr fontId="15"/>
  </si>
  <si>
    <t>No.</t>
    <phoneticPr fontId="15"/>
  </si>
  <si>
    <t>インポートクラス名</t>
    <rPh sb="8" eb="9">
      <t>メイ</t>
    </rPh>
    <phoneticPr fontId="15"/>
  </si>
  <si>
    <t>io.micronaut.core.annotation.Introspected</t>
    <phoneticPr fontId="15"/>
  </si>
  <si>
    <t>バリューオブジェクト定義書（編集禁止）</t>
    <rPh sb="6" eb="10">
      <t xml:space="preserve">ヘンシュウキンシ </t>
    </rPh>
    <phoneticPr fontId="1"/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</si>
  <si>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</si>
  <si>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</si>
  <si>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クラス名</t>
    <phoneticPr fontId="1"/>
  </si>
  <si>
    <t>デフォルト</t>
    <phoneticPr fontId="1"/>
  </si>
  <si>
    <t>フィールド名の変形</t>
    <phoneticPr fontId="1"/>
  </si>
  <si>
    <t>バリューオブジェクト定義(php)・共通</t>
    <phoneticPr fontId="1"/>
  </si>
  <si>
    <t>バリューオブジェクト定義(php)・インポート</t>
    <rPh sb="0" eb="2">
      <t xml:space="preserve">テイスウ </t>
    </rPh>
    <phoneticPr fontId="15"/>
  </si>
  <si>
    <t>バリューオブジェクト定義(php)・一覧</t>
    <phoneticPr fontId="1"/>
  </si>
  <si>
    <t>定数定義書（編集禁止）</t>
    <rPh sb="0" eb="2">
      <t xml:space="preserve">テイスウ </t>
    </rPh>
    <phoneticPr fontId="1"/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</si>
  <si>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</si>
  <si>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</si>
  <si>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  <phoneticPr fontId="1"/>
  </si>
  <si>
    <t>定数定義ID</t>
    <phoneticPr fontId="1"/>
  </si>
  <si>
    <t>サフィックス</t>
    <phoneticPr fontId="1"/>
  </si>
  <si>
    <t>Constants</t>
    <phoneticPr fontId="1"/>
  </si>
  <si>
    <t>ApiResponseMetaInfo</t>
    <phoneticPr fontId="15"/>
  </si>
  <si>
    <t>blanco.restgenerator.valueobject.ResponseMetaInfo</t>
    <phoneticPr fontId="1"/>
  </si>
  <si>
    <t>io.micronaut.http.HttpStatus</t>
    <phoneticPr fontId="1"/>
  </si>
  <si>
    <t>値</t>
    <phoneticPr fontId="1"/>
  </si>
  <si>
    <t>定数定義・インポート</t>
    <rPh sb="0" eb="2">
      <t xml:space="preserve">テイスウ </t>
    </rPh>
    <phoneticPr fontId="15"/>
  </si>
  <si>
    <t>定数定義・一覧</t>
    <phoneticPr fontId="1"/>
  </si>
  <si>
    <t>ログインAPI</t>
    <phoneticPr fontId="1"/>
  </si>
  <si>
    <t>ユーザー認証エラー</t>
    <rPh sb="4" eb="6">
      <t>ニンショウ</t>
    </rPh>
    <phoneticPr fontId="6"/>
  </si>
  <si>
    <t>ユーザー認証に失敗した場合</t>
    <rPh sb="4" eb="6">
      <t>ニンショウ</t>
    </rPh>
    <rPh sb="7" eb="9">
      <t>シッパイ</t>
    </rPh>
    <phoneticPr fontId="6"/>
  </si>
  <si>
    <t>AuthorizeError</t>
    <phoneticPr fontId="1"/>
  </si>
  <si>
    <t>ユーザー認証エラー</t>
    <rPh sb="4" eb="6">
      <t>ニンショウ</t>
    </rPh>
    <phoneticPr fontId="1"/>
  </si>
  <si>
    <t>dapanda.api.common.blanco.resourcebundle</t>
    <phoneticPr fontId="11"/>
  </si>
  <si>
    <t>dapanda.api.common.blanco.constants</t>
    <phoneticPr fontId="15"/>
  </si>
  <si>
    <t>dapanda.api.common.domain.CommonConstants.ResponseResultCode</t>
    <phoneticPr fontId="1"/>
  </si>
  <si>
    <t>リクエストパラメータに不正な値が設定されています。項目：{0}, 設定値：{1}</t>
    <phoneticPr fontId="1"/>
  </si>
  <si>
    <t>InvalidParam.InvalidValue</t>
    <phoneticPr fontId="1"/>
  </si>
  <si>
    <t>パラメータに不正な値（存在しない選択肢など）が設定されていた場合</t>
    <phoneticPr fontId="1"/>
  </si>
  <si>
    <t>不正値エラー</t>
    <phoneticPr fontId="1"/>
  </si>
  <si>
    <t>403</t>
    <phoneticPr fontId="1"/>
  </si>
  <si>
    <t>リクエストパラメータに不正な値が設定されている場合</t>
    <phoneticPr fontId="1"/>
  </si>
  <si>
    <t xml:space="preserve">そのユーザーIDはすでに登録されています。
</t>
    <phoneticPr fontId="1"/>
  </si>
  <si>
    <t>そのユーザーIDはすでに登録されています。</t>
    <rPh sb="4" eb="6">
      <t xml:space="preserve">ジョウホウ </t>
    </rPh>
    <rPh sb="7" eb="9">
      <t xml:space="preserve">シュトク イジョウ フッキ カメイテｎ シンサモデル </t>
    </rPh>
    <phoneticPr fontId="1"/>
  </si>
  <si>
    <t>そのユーザーIDはすでに登録されています。</t>
    <phoneticPr fontId="1"/>
  </si>
  <si>
    <t>ユーザー登録エラー</t>
    <rPh sb="4" eb="6">
      <t>トウロク</t>
    </rPh>
    <phoneticPr fontId="6"/>
  </si>
  <si>
    <t>ユーザー登録API</t>
    <rPh sb="4" eb="6">
      <t>トウロク</t>
    </rPh>
    <phoneticPr fontId="1"/>
  </si>
  <si>
    <t>ユーザー登録に失敗した場合</t>
    <rPh sb="4" eb="6">
      <t>トウロク</t>
    </rPh>
    <rPh sb="7" eb="9">
      <t>シッパイ</t>
    </rPh>
    <phoneticPr fontId="6"/>
  </si>
  <si>
    <t>ユーザー登録エラー</t>
    <rPh sb="4" eb="6">
      <t>トウロク</t>
    </rPh>
    <phoneticPr fontId="1"/>
  </si>
  <si>
    <t>そのユーザーIDは登録されていません。</t>
    <phoneticPr fontId="1"/>
  </si>
  <si>
    <t>そのユーザーIDは登録されていません。</t>
    <rPh sb="4" eb="6">
      <t xml:space="preserve">ジョウホウ </t>
    </rPh>
    <rPh sb="7" eb="9">
      <t xml:space="preserve">シュトク イジョウ フッキ カメイテｎ シンサモデル </t>
    </rPh>
    <phoneticPr fontId="1"/>
  </si>
  <si>
    <t>パスワードが間違っています。</t>
    <phoneticPr fontId="1"/>
  </si>
  <si>
    <t>トークン認証</t>
    <phoneticPr fontId="1"/>
  </si>
  <si>
    <t>トークン認証エラー</t>
    <rPh sb="4" eb="6">
      <t>ニンショウ</t>
    </rPh>
    <phoneticPr fontId="6"/>
  </si>
  <si>
    <t>トークン認証に失敗しました。</t>
    <phoneticPr fontId="1"/>
  </si>
  <si>
    <t>トークン認証に失敗した場合</t>
    <rPh sb="4" eb="6">
      <t>ニンショウ</t>
    </rPh>
    <rPh sb="7" eb="9">
      <t>シッパイ</t>
    </rPh>
    <phoneticPr fontId="6"/>
  </si>
  <si>
    <t>トークン認証に失敗しました。</t>
    <rPh sb="3" eb="5">
      <t xml:space="preserve">ジョウホウ </t>
    </rPh>
    <rPh sb="6" eb="8">
      <t xml:space="preserve">シュトク イジョウ フッキ カメイテｎ シンサモデル </t>
    </rPh>
    <phoneticPr fontId="1"/>
  </si>
  <si>
    <t>トークン認証エラー</t>
    <rPh sb="4" eb="6">
      <t>ニンショウ</t>
    </rPh>
    <phoneticPr fontId="1"/>
  </si>
  <si>
    <t>データベースから取得した値がNULLです。</t>
    <phoneticPr fontId="1"/>
  </si>
  <si>
    <t>INFO</t>
    <phoneticPr fontId="1"/>
  </si>
  <si>
    <t>トークン認証情報</t>
    <rPh sb="4" eb="6">
      <t>ニンショウ</t>
    </rPh>
    <rPh sb="6" eb="8">
      <t>ジョウホウ</t>
    </rPh>
    <phoneticPr fontId="6"/>
  </si>
  <si>
    <t/>
  </si>
  <si>
    <t>トークン認証必要可否</t>
    <rPh sb="4" eb="6">
      <t>ニンショウ</t>
    </rPh>
    <rPh sb="6" eb="8">
      <t>ヒツヨウ</t>
    </rPh>
    <rPh sb="8" eb="10">
      <t xml:space="preserve">カヒ </t>
    </rPh>
    <phoneticPr fontId="6"/>
  </si>
  <si>
    <t>en</t>
    <phoneticPr fontId="11"/>
  </si>
  <si>
    <t>APIのログ用メッセージの英語版を定義します。</t>
    <rPh sb="6" eb="7">
      <t xml:space="preserve">ヨウ </t>
    </rPh>
    <rPh sb="13" eb="15">
      <t>エイゴ</t>
    </rPh>
    <rPh sb="15" eb="16">
      <t xml:space="preserve">ニホンゴバｎ </t>
    </rPh>
    <rPh sb="17" eb="19">
      <t xml:space="preserve">テイギシマス。 </t>
    </rPh>
    <phoneticPr fontId="1"/>
  </si>
  <si>
    <t>Invalid value set for request parameter. Item: {0}, value: {1}</t>
    <phoneticPr fontId="1"/>
  </si>
  <si>
    <t>User ID is already registered.</t>
    <rPh sb="4" eb="6">
      <t xml:space="preserve">ジョウホウ </t>
    </rPh>
    <rPh sb="7" eb="9">
      <t xml:space="preserve">シュトク イジョウ フッキ カメイテｎ シンサモデル </t>
    </rPh>
    <phoneticPr fontId="1"/>
  </si>
  <si>
    <t>User ID is not registered.</t>
    <rPh sb="4" eb="6">
      <t xml:space="preserve">ジョウホウ </t>
    </rPh>
    <rPh sb="7" eb="9">
      <t xml:space="preserve">シュトク イジョウ フッキ カメイテｎ シンサモデル </t>
    </rPh>
    <phoneticPr fontId="1"/>
  </si>
  <si>
    <t>The value from the database is NULL.</t>
    <phoneticPr fontId="1"/>
  </si>
  <si>
    <t>Incorrect token.</t>
    <rPh sb="3" eb="5">
      <t xml:space="preserve">ジョウホウ </t>
    </rPh>
    <rPh sb="6" eb="8">
      <t xml:space="preserve">シュトク イジョウ フッキ カメイテｎ シンサモデル </t>
    </rPh>
    <phoneticPr fontId="1"/>
  </si>
  <si>
    <t>Token authentication is not required.</t>
    <phoneticPr fontId="1"/>
  </si>
  <si>
    <t>APIの返却用メッセージの英語版を定義します。</t>
    <rPh sb="4" eb="7">
      <t xml:space="preserve">ヘンキャクヨウニ </t>
    </rPh>
    <rPh sb="13" eb="15">
      <t>エイゴ</t>
    </rPh>
    <rPh sb="15" eb="16">
      <t xml:space="preserve">ニホンゴバｎ </t>
    </rPh>
    <rPh sb="17" eb="19">
      <t xml:space="preserve">テイギ </t>
    </rPh>
    <phoneticPr fontId="1"/>
  </si>
  <si>
    <t>返却メッセージ(en)</t>
    <rPh sb="0" eb="2">
      <t xml:space="preserve">ヘンキャク </t>
    </rPh>
    <phoneticPr fontId="1"/>
  </si>
  <si>
    <t>User ID is already registered.</t>
    <phoneticPr fontId="1"/>
  </si>
  <si>
    <t>User ID is not registered.</t>
    <phoneticPr fontId="1"/>
  </si>
  <si>
    <t>Incorrect password.</t>
    <phoneticPr fontId="1"/>
  </si>
  <si>
    <t>Incorrect token.</t>
    <phoneticPr fontId="1"/>
  </si>
  <si>
    <t>システムエラー。システム管理者にお問い合わせください。</t>
    <phoneticPr fontId="1"/>
  </si>
  <si>
    <t>ServerError.InternalFailure</t>
    <phoneticPr fontId="1"/>
  </si>
  <si>
    <t>上記に定義できないエラーが発生した場合に返却</t>
    <phoneticPr fontId="1"/>
  </si>
  <si>
    <t>System error. Contact your system administrator.</t>
    <phoneticPr fontId="1"/>
  </si>
  <si>
    <t>90001</t>
    <phoneticPr fontId="1"/>
  </si>
  <si>
    <t>90002</t>
    <phoneticPr fontId="1"/>
  </si>
  <si>
    <t>90003</t>
    <phoneticPr fontId="1"/>
  </si>
  <si>
    <t>90004</t>
    <phoneticPr fontId="1"/>
  </si>
  <si>
    <t>90005</t>
    <phoneticPr fontId="1"/>
  </si>
  <si>
    <t>90006</t>
    <phoneticPr fontId="1"/>
  </si>
  <si>
    <t>トークン 認証は不要です。</t>
    <phoneticPr fontId="1"/>
  </si>
  <si>
    <t>90007</t>
    <phoneticPr fontId="1"/>
  </si>
  <si>
    <t>HttpHeaderにtokenが設定されていません。</t>
    <phoneticPr fontId="1"/>
  </si>
  <si>
    <t>トークン認証に失敗した場合</t>
    <phoneticPr fontId="1"/>
  </si>
  <si>
    <t>HttpHeader is not set to token.</t>
    <phoneticPr fontId="1"/>
  </si>
  <si>
    <t>99999</t>
    <phoneticPr fontId="1"/>
  </si>
  <si>
    <t>バリデーションエラーです。（{0}）</t>
    <phoneticPr fontId="1"/>
  </si>
  <si>
    <t>バリデーションエラーが発生した場合</t>
    <rPh sb="11" eb="13">
      <t xml:space="preserve">ハッセイ </t>
    </rPh>
    <rPh sb="15" eb="17">
      <t xml:space="preserve">バアイ </t>
    </rPh>
    <phoneticPr fontId="1"/>
  </si>
  <si>
    <t>Validation error: {0}</t>
    <phoneticPr fontId="1"/>
  </si>
  <si>
    <t>認証</t>
    <rPh sb="0" eb="2">
      <t xml:space="preserve">ニンショウ </t>
    </rPh>
    <phoneticPr fontId="1"/>
  </si>
  <si>
    <t>認証エラー</t>
    <rPh sb="0" eb="2">
      <t xml:space="preserve">ニンショウエラー </t>
    </rPh>
    <phoneticPr fontId="1"/>
  </si>
  <si>
    <t>認証できませんでした。</t>
    <rPh sb="0" eb="2">
      <t xml:space="preserve">ニンショウ </t>
    </rPh>
    <phoneticPr fontId="1"/>
  </si>
  <si>
    <t>AuthneticateError</t>
    <phoneticPr fontId="1"/>
  </si>
  <si>
    <t>認証に失敗した場合</t>
    <rPh sb="0" eb="2">
      <t xml:space="preserve">ニンショウニ </t>
    </rPh>
    <rPh sb="3" eb="5">
      <t xml:space="preserve">シッパイ </t>
    </rPh>
    <rPh sb="7" eb="9">
      <t xml:space="preserve">バアイ </t>
    </rPh>
    <phoneticPr fontId="1"/>
  </si>
  <si>
    <t>Could not be authenticated.</t>
    <phoneticPr fontId="1"/>
  </si>
  <si>
    <t>90008</t>
    <phoneticPr fontId="1"/>
  </si>
  <si>
    <t>AuthenticateError</t>
    <phoneticPr fontId="1"/>
  </si>
  <si>
    <t>90009</t>
    <phoneticPr fontId="1"/>
  </si>
  <si>
    <t>権限がありません。</t>
    <rPh sb="0" eb="2">
      <t xml:space="preserve">ケンゲｎ </t>
    </rPh>
    <phoneticPr fontId="1"/>
  </si>
  <si>
    <t>PrivilegeError</t>
    <phoneticPr fontId="1"/>
  </si>
  <si>
    <t>権限エラー</t>
    <rPh sb="0" eb="2">
      <t xml:space="preserve">ケンゲンガ </t>
    </rPh>
    <phoneticPr fontId="1"/>
  </si>
  <si>
    <t>認証エラー</t>
    <rPh sb="0" eb="2">
      <t>ニンショウデキｍ</t>
    </rPh>
    <phoneticPr fontId="1"/>
  </si>
  <si>
    <t>No privilege</t>
    <phoneticPr fontId="1"/>
  </si>
  <si>
    <t>権限</t>
    <rPh sb="0" eb="2">
      <t xml:space="preserve">ケンゲｎ </t>
    </rPh>
    <phoneticPr fontId="1"/>
  </si>
  <si>
    <t>権限エラー</t>
    <rPh sb="0" eb="2">
      <t xml:space="preserve">ケンゲｎ </t>
    </rPh>
    <phoneticPr fontId="1"/>
  </si>
  <si>
    <t>権限がありません。</t>
    <rPh sb="0" eb="2">
      <t xml:space="preserve">ケンゲンガ </t>
    </rPh>
    <phoneticPr fontId="1"/>
  </si>
  <si>
    <t>権限チェックに失敗した場合</t>
    <rPh sb="0" eb="2">
      <t xml:space="preserve">ケンゲｎ </t>
    </rPh>
    <rPh sb="7" eb="9">
      <t xml:space="preserve">シッパイ </t>
    </rPh>
    <rPh sb="11" eb="13">
      <t xml:space="preserve">バアイ </t>
    </rPh>
    <phoneticPr fontId="1"/>
  </si>
  <si>
    <t>No privilege.</t>
    <phoneticPr fontId="1"/>
  </si>
  <si>
    <t>リクエストメソッド無効</t>
    <rPh sb="9" eb="11">
      <t>ムコウ</t>
    </rPh>
    <phoneticPr fontId="1"/>
  </si>
  <si>
    <t>ERROR</t>
    <phoneticPr fontId="1"/>
  </si>
  <si>
    <t>リクエストメソッド無効エラー</t>
    <phoneticPr fontId="1"/>
  </si>
  <si>
    <t>このリクエストメソッドを使用することはできません。</t>
    <rPh sb="12" eb="14">
      <t>シヨウ</t>
    </rPh>
    <phoneticPr fontId="1"/>
  </si>
  <si>
    <t>405</t>
    <phoneticPr fontId="1"/>
  </si>
  <si>
    <t>MethodNotAllowedError</t>
    <phoneticPr fontId="1"/>
  </si>
  <si>
    <t>リクエストメソッドが無効になっている場合</t>
    <rPh sb="10" eb="12">
      <t>ムコウ</t>
    </rPh>
    <rPh sb="18" eb="20">
      <t>バアイ</t>
    </rPh>
    <phoneticPr fontId="1"/>
  </si>
  <si>
    <t>このリクエストメソッドを使用することはできません。</t>
    <phoneticPr fontId="1"/>
  </si>
  <si>
    <t>Request method is not allowed.</t>
    <phoneticPr fontId="1"/>
  </si>
  <si>
    <t>リクエストメソッドが無効になっている場合</t>
    <phoneticPr fontId="1"/>
  </si>
  <si>
    <t>90010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</si>
</sst>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0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"/>
    </font>
    <font>
      <sz val="10"/>
      <name val="メイリオ"/>
      <family val="2"/>
      <charset val="128"/>
    </font>
    <font>
      <sz val="10"/>
      <name val="メイリオ"/>
      <family val="2"/>
      <charset val="128"/>
    </font>
    <font>
      <sz val="10"/>
      <name val="Meiryo UI"/>
      <family val="2"/>
      <charset val="128"/>
    </font>
    <font>
      <sz val="11"/>
      <name val="ＭＳ ゴシック"/>
      <family val="2"/>
      <charset val="128"/>
    </font>
    <font>
      <sz val="6"/>
      <name val="MeiryoUI"/>
      <family val="2"/>
    </font>
    <font>
      <sz val="10"/>
      <name val="Meiryo UI"/>
      <family val="2"/>
      <charset val="128"/>
    </font>
    <font>
      <sz val="11"/>
      <name val="Meiryo UI"/>
      <family val="2"/>
      <charset val="128"/>
    </font>
    <font>
      <sz val="11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0"/>
      <color indexed="8"/>
      <name val="JetBrains Mono"/>
    </font>
    <font>
      <sz val="10"/>
      <color indexed="12"/>
      <name val="JetBrains Mono"/>
    </font>
    <font>
      <sz val="10"/>
      <color indexed="17"/>
      <name val="JetBrains Mono"/>
    </font>
    <font>
      <b/>
      <sz val="10"/>
      <color indexed="8"/>
      <name val="Meiryo UI"/>
      <family val="2"/>
      <charset val="128"/>
    </font>
    <font>
      <i/>
      <sz val="11"/>
      <name val="ＭＳ ゴシック"/>
      <family val="2"/>
      <charset val="128"/>
    </font>
    <font>
      <b/>
      <sz val="10"/>
      <color indexed="8"/>
      <name val="Yu Gothic"/>
      <family val="3"/>
      <charset val="1"/>
    </font>
    <font>
      <b/>
      <sz val="10"/>
      <color indexed="8"/>
      <name val="Yu Gothic UI"/>
      <family val="3"/>
      <charset val="1"/>
    </font>
    <font>
      <sz val="10"/>
      <color indexed="8"/>
      <name val="Yu Gothic UI"/>
      <family val="3"/>
      <charset val="1"/>
    </font>
    <font>
      <sz val="10"/>
      <color indexed="8"/>
      <name val="Yu Gothic"/>
      <family val="3"/>
      <charset val="1"/>
    </font>
    <font>
      <b/>
      <sz val="10"/>
      <color indexed="8"/>
      <name val="Meiryo UI"/>
      <family val="2"/>
      <charset val="128"/>
    </font>
    <font>
      <sz val="10"/>
      <color indexed="8"/>
      <name val="Meiryo UI"/>
      <family val="2"/>
      <charset val="128"/>
    </font>
    <font>
      <sz val="10"/>
      <color indexed="8"/>
      <name val="メイリオ"/>
      <family val="2"/>
      <charset val="128"/>
    </font>
    <font>
      <sz val="6"/>
      <name val="Yu Gothic"/>
      <family val="3"/>
      <charset val="1"/>
    </font>
    <font>
      <sz val="10"/>
      <color indexed="8"/>
      <name val="メイリオ"/>
      <family val="2"/>
      <charset val="128"/>
    </font>
    <font>
      <sz val="11"/>
      <name val="ＭＳ ゴシック"/>
      <family val="2"/>
      <charset val="128"/>
    </font>
    <font>
      <sz val="12"/>
      <color theme="1"/>
      <name val="Yu Gothic"/>
      <family val="3"/>
      <charset val="128"/>
      <scheme val="minor"/>
    </font>
    <font>
      <sz val="10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sz val="10"/>
      <color rgb="FFFF0000"/>
      <name val="メイリオ"/>
      <family val="2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10"/>
      <color rgb="FF000000"/>
      <name val="メイリオ"/>
      <family val="2"/>
      <charset val="128"/>
    </font>
    <font>
      <i/>
      <sz val="10"/>
      <color rgb="FF871094"/>
      <name val="JetBrains Mono"/>
    </font>
    <font>
      <sz val="10"/>
      <color theme="8"/>
      <name val="メイリオ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CCFFFF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4">
    <xf numFmtId="0" fontId="0" fillId="0" borderId="0"/>
    <xf numFmtId="0" fontId="31" fillId="0" borderId="0"/>
    <xf numFmtId="0" fontId="9" fillId="0" borderId="0"/>
    <xf numFmtId="0" fontId="12" fillId="0" borderId="0"/>
  </cellStyleXfs>
  <cellXfs count="235">
    <xf numFmtId="0" fontId="0" fillId="0" borderId="0" xfId="0"/>
    <xf numFmtId="49" fontId="32" fillId="0" borderId="0" xfId="0" applyNumberFormat="1" applyFont="1" applyAlignment="1">
      <alignment vertical="top"/>
    </xf>
    <xf numFmtId="49" fontId="32" fillId="0" borderId="1" xfId="0" applyNumberFormat="1" applyFont="1" applyBorder="1" applyAlignment="1">
      <alignment horizontal="left" vertical="top" wrapText="1"/>
    </xf>
    <xf numFmtId="49" fontId="32" fillId="6" borderId="1" xfId="0" applyNumberFormat="1" applyFont="1" applyFill="1" applyBorder="1" applyAlignment="1">
      <alignment horizontal="left" vertical="top"/>
    </xf>
    <xf numFmtId="49" fontId="32" fillId="0" borderId="0" xfId="0" applyNumberFormat="1" applyFont="1" applyAlignment="1">
      <alignment horizontal="left" vertical="top"/>
    </xf>
    <xf numFmtId="49" fontId="32" fillId="0" borderId="0" xfId="0" applyNumberFormat="1" applyFont="1" applyFill="1" applyAlignment="1">
      <alignment horizontal="left" vertical="top"/>
    </xf>
    <xf numFmtId="49" fontId="33" fillId="0" borderId="0" xfId="0" applyNumberFormat="1" applyFont="1" applyAlignment="1">
      <alignment horizontal="left" vertical="top"/>
    </xf>
    <xf numFmtId="49" fontId="32" fillId="7" borderId="1" xfId="0" applyNumberFormat="1" applyFont="1" applyFill="1" applyBorder="1" applyAlignment="1">
      <alignment horizontal="left" vertical="top"/>
    </xf>
    <xf numFmtId="49" fontId="32" fillId="0" borderId="1" xfId="0" applyNumberFormat="1" applyFont="1" applyFill="1" applyBorder="1" applyAlignment="1">
      <alignment horizontal="left" vertical="top" wrapText="1"/>
    </xf>
    <xf numFmtId="49" fontId="32" fillId="0" borderId="1" xfId="0" applyNumberFormat="1" applyFont="1" applyBorder="1" applyAlignment="1">
      <alignment horizontal="left" vertical="top"/>
    </xf>
    <xf numFmtId="49" fontId="32" fillId="0" borderId="2" xfId="0" applyNumberFormat="1" applyFont="1" applyFill="1" applyBorder="1" applyAlignment="1">
      <alignment horizontal="left" vertical="top" wrapText="1"/>
    </xf>
    <xf numFmtId="49" fontId="32" fillId="0" borderId="3" xfId="0" applyNumberFormat="1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0" fontId="3" fillId="0" borderId="1" xfId="0" quotePrefix="1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vertical="top" wrapText="1"/>
    </xf>
    <xf numFmtId="0" fontId="35" fillId="0" borderId="1" xfId="0" applyFont="1" applyFill="1" applyBorder="1" applyAlignment="1">
      <alignment vertical="top" wrapText="1"/>
    </xf>
    <xf numFmtId="0" fontId="35" fillId="0" borderId="1" xfId="0" applyFont="1" applyBorder="1" applyAlignment="1">
      <alignment vertical="top"/>
    </xf>
    <xf numFmtId="49" fontId="32" fillId="0" borderId="1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Alignment="1">
      <alignment vertical="top"/>
    </xf>
    <xf numFmtId="49" fontId="32" fillId="0" borderId="1" xfId="0" applyNumberFormat="1" applyFont="1" applyFill="1" applyBorder="1" applyAlignment="1">
      <alignment vertical="top" wrapText="1"/>
    </xf>
    <xf numFmtId="49" fontId="32" fillId="0" borderId="0" xfId="0" applyNumberFormat="1" applyFont="1" applyAlignment="1">
      <alignment horizontal="left" vertical="top"/>
    </xf>
    <xf numFmtId="49" fontId="32" fillId="0" borderId="2" xfId="0" applyNumberFormat="1" applyFont="1" applyFill="1" applyBorder="1" applyAlignment="1">
      <alignment horizontal="left" vertical="top" wrapText="1"/>
    </xf>
    <xf numFmtId="0" fontId="32" fillId="0" borderId="1" xfId="0" quotePrefix="1" applyNumberFormat="1" applyFont="1" applyFill="1" applyBorder="1" applyAlignment="1">
      <alignment horizontal="left" vertical="top" wrapText="1"/>
    </xf>
    <xf numFmtId="0" fontId="32" fillId="0" borderId="1" xfId="1" applyFont="1" applyBorder="1" applyAlignment="1">
      <alignment horizontal="left" vertical="center"/>
    </xf>
    <xf numFmtId="0" fontId="32" fillId="0" borderId="1" xfId="1" applyFont="1" applyBorder="1" applyAlignment="1">
      <alignment vertical="center" wrapText="1"/>
    </xf>
    <xf numFmtId="0" fontId="32" fillId="0" borderId="1" xfId="1" applyFont="1" applyBorder="1" applyAlignment="1">
      <alignment horizontal="center" vertical="center"/>
    </xf>
    <xf numFmtId="0" fontId="32" fillId="0" borderId="1" xfId="1" applyFont="1" applyBorder="1" applyAlignment="1">
      <alignment horizontal="left" vertical="top"/>
    </xf>
    <xf numFmtId="0" fontId="32" fillId="0" borderId="1" xfId="1" applyFont="1" applyBorder="1" applyAlignment="1">
      <alignment horizontal="left" vertical="center" wrapText="1"/>
    </xf>
    <xf numFmtId="49" fontId="32" fillId="0" borderId="1" xfId="0" applyNumberFormat="1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5" fillId="0" borderId="1" xfId="0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35" fillId="0" borderId="3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0" fontId="35" fillId="0" borderId="3" xfId="0" applyFont="1" applyBorder="1" applyAlignment="1">
      <alignment vertical="top"/>
    </xf>
    <xf numFmtId="49" fontId="32" fillId="0" borderId="3" xfId="0" applyNumberFormat="1" applyFont="1" applyBorder="1" applyAlignment="1">
      <alignment horizontal="left" vertical="top" wrapText="1"/>
    </xf>
    <xf numFmtId="0" fontId="36" fillId="0" borderId="1" xfId="0" applyFont="1" applyBorder="1" applyAlignment="1">
      <alignment vertical="top" wrapText="1"/>
    </xf>
    <xf numFmtId="49" fontId="32" fillId="0" borderId="1" xfId="0" quotePrefix="1" applyNumberFormat="1" applyFont="1" applyFill="1" applyBorder="1" applyAlignment="1">
      <alignment horizontal="left" vertical="top"/>
    </xf>
    <xf numFmtId="49" fontId="32" fillId="0" borderId="3" xfId="0" quotePrefix="1" applyNumberFormat="1" applyFont="1" applyFill="1" applyBorder="1" applyAlignment="1">
      <alignment horizontal="left" vertical="top"/>
    </xf>
    <xf numFmtId="49" fontId="32" fillId="0" borderId="1" xfId="0" quotePrefix="1" applyNumberFormat="1" applyFont="1" applyBorder="1" applyAlignment="1">
      <alignment horizontal="left" vertical="top"/>
    </xf>
    <xf numFmtId="49" fontId="32" fillId="0" borderId="2" xfId="0" quotePrefix="1" applyNumberFormat="1" applyFont="1" applyFill="1" applyBorder="1" applyAlignment="1">
      <alignment horizontal="left" vertical="top"/>
    </xf>
    <xf numFmtId="0" fontId="32" fillId="0" borderId="1" xfId="1" quotePrefix="1" applyFont="1" applyBorder="1" applyAlignment="1">
      <alignment vertical="center" wrapText="1"/>
    </xf>
    <xf numFmtId="0" fontId="32" fillId="0" borderId="1" xfId="1" quotePrefix="1" applyFont="1" applyBorder="1" applyAlignment="1">
      <alignment horizontal="center" vertical="center"/>
    </xf>
    <xf numFmtId="0" fontId="36" fillId="0" borderId="1" xfId="0" quotePrefix="1" applyFont="1" applyBorder="1" applyAlignment="1">
      <alignment vertical="top" wrapText="1"/>
    </xf>
    <xf numFmtId="0" fontId="32" fillId="0" borderId="1" xfId="1" quotePrefix="1" applyFont="1" applyBorder="1" applyAlignment="1">
      <alignment vertical="top" wrapText="1"/>
    </xf>
    <xf numFmtId="0" fontId="32" fillId="0" borderId="1" xfId="1" applyFont="1" applyBorder="1" applyAlignment="1">
      <alignment vertical="top" wrapText="1"/>
    </xf>
    <xf numFmtId="0" fontId="32" fillId="0" borderId="1" xfId="1" applyFont="1" applyBorder="1" applyAlignment="1">
      <alignment vertical="top"/>
    </xf>
    <xf numFmtId="0" fontId="32" fillId="0" borderId="1" xfId="1" quotePrefix="1" applyFont="1" applyBorder="1" applyAlignment="1">
      <alignment vertical="top"/>
    </xf>
    <xf numFmtId="49" fontId="32" fillId="0" borderId="1" xfId="0" applyNumberFormat="1" applyFont="1" applyBorder="1" applyAlignment="1">
      <alignment vertical="top"/>
    </xf>
    <xf numFmtId="49" fontId="32" fillId="7" borderId="1" xfId="0" applyNumberFormat="1" applyFont="1" applyFill="1" applyBorder="1" applyAlignment="1">
      <alignment vertical="top"/>
    </xf>
    <xf numFmtId="49" fontId="32" fillId="0" borderId="1" xfId="0" quotePrefix="1" applyNumberFormat="1" applyFont="1" applyBorder="1" applyAlignment="1">
      <alignment vertical="top"/>
    </xf>
    <xf numFmtId="0" fontId="8" fillId="0" borderId="1" xfId="0" applyFont="1" applyFill="1" applyBorder="1" applyAlignment="1">
      <alignment vertical="top"/>
    </xf>
    <xf numFmtId="0" fontId="35" fillId="0" borderId="1" xfId="0" quotePrefix="1" applyFont="1" applyBorder="1" applyAlignment="1">
      <alignment vertical="top" wrapText="1"/>
    </xf>
    <xf numFmtId="49" fontId="2" fillId="0" borderId="1" xfId="0" applyNumberFormat="1" applyFont="1" applyBorder="1" applyAlignment="1">
      <alignment vertical="top"/>
    </xf>
    <xf numFmtId="49" fontId="2" fillId="0" borderId="1" xfId="0" quotePrefix="1" applyNumberFormat="1" applyFont="1" applyBorder="1" applyAlignment="1">
      <alignment vertical="top"/>
    </xf>
    <xf numFmtId="0" fontId="7" fillId="0" borderId="1" xfId="0" quotePrefix="1" applyFont="1" applyBorder="1" applyAlignment="1">
      <alignment vertical="top" wrapText="1"/>
    </xf>
    <xf numFmtId="0" fontId="32" fillId="0" borderId="1" xfId="1" applyFont="1" applyBorder="1" applyAlignment="1">
      <alignment horizontal="left" vertical="top" wrapText="1"/>
    </xf>
    <xf numFmtId="0" fontId="37" fillId="0" borderId="1" xfId="0" applyFont="1" applyBorder="1" applyAlignment="1">
      <alignment horizontal="left" vertical="center" wrapText="1"/>
    </xf>
    <xf numFmtId="0" fontId="10" fillId="0" borderId="0" xfId="2" applyFont="1"/>
    <xf numFmtId="0" fontId="5" fillId="0" borderId="0" xfId="2" applyFont="1"/>
    <xf numFmtId="0" fontId="5" fillId="0" borderId="0" xfId="2" applyFont="1" applyAlignment="1">
      <alignment horizontal="right"/>
    </xf>
    <xf numFmtId="0" fontId="5" fillId="3" borderId="4" xfId="2" applyFont="1" applyFill="1" applyBorder="1"/>
    <xf numFmtId="0" fontId="5" fillId="3" borderId="5" xfId="2" applyFont="1" applyFill="1" applyBorder="1"/>
    <xf numFmtId="0" fontId="5" fillId="3" borderId="6" xfId="2" applyFont="1" applyFill="1" applyBorder="1"/>
    <xf numFmtId="0" fontId="9" fillId="3" borderId="6" xfId="2" applyFill="1" applyBorder="1"/>
    <xf numFmtId="0" fontId="5" fillId="2" borderId="4" xfId="2" applyFont="1" applyFill="1" applyBorder="1"/>
    <xf numFmtId="0" fontId="5" fillId="2" borderId="6" xfId="2" applyFont="1" applyFill="1" applyBorder="1"/>
    <xf numFmtId="0" fontId="5" fillId="0" borderId="7" xfId="2" applyFont="1" applyBorder="1"/>
    <xf numFmtId="0" fontId="5" fillId="2" borderId="1" xfId="2" applyFont="1" applyFill="1" applyBorder="1"/>
    <xf numFmtId="0" fontId="5" fillId="0" borderId="5" xfId="2" applyFont="1" applyBorder="1"/>
    <xf numFmtId="0" fontId="5" fillId="2" borderId="5" xfId="2" applyFont="1" applyFill="1" applyBorder="1"/>
    <xf numFmtId="0" fontId="5" fillId="3" borderId="4" xfId="2" applyFont="1" applyFill="1" applyBorder="1" applyAlignment="1">
      <alignment vertical="center"/>
    </xf>
    <xf numFmtId="0" fontId="5" fillId="2" borderId="8" xfId="2" applyFont="1" applyFill="1" applyBorder="1"/>
    <xf numFmtId="0" fontId="5" fillId="2" borderId="9" xfId="2" applyFont="1" applyFill="1" applyBorder="1"/>
    <xf numFmtId="0" fontId="9" fillId="0" borderId="0" xfId="2"/>
    <xf numFmtId="0" fontId="9" fillId="3" borderId="5" xfId="2" applyFill="1" applyBorder="1"/>
    <xf numFmtId="0" fontId="9" fillId="3" borderId="10" xfId="2" applyFill="1" applyBorder="1" applyAlignment="1">
      <alignment horizontal="center" vertical="center"/>
    </xf>
    <xf numFmtId="0" fontId="9" fillId="3" borderId="11" xfId="2" applyFill="1" applyBorder="1" applyAlignment="1">
      <alignment horizontal="center" vertical="center"/>
    </xf>
    <xf numFmtId="0" fontId="9" fillId="3" borderId="12" xfId="2" applyFill="1" applyBorder="1" applyAlignment="1">
      <alignment horizontal="center" vertical="center"/>
    </xf>
    <xf numFmtId="0" fontId="9" fillId="3" borderId="9" xfId="2" applyFill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2" borderId="13" xfId="2" applyFont="1" applyFill="1" applyBorder="1" applyAlignment="1">
      <alignment horizontal="left" vertical="center"/>
    </xf>
    <xf numFmtId="0" fontId="5" fillId="2" borderId="14" xfId="2" applyFont="1" applyFill="1" applyBorder="1" applyAlignment="1">
      <alignment horizontal="left" vertical="center"/>
    </xf>
    <xf numFmtId="0" fontId="9" fillId="2" borderId="15" xfId="2" applyFill="1" applyBorder="1" applyAlignment="1">
      <alignment horizontal="left" vertical="center"/>
    </xf>
    <xf numFmtId="0" fontId="9" fillId="2" borderId="16" xfId="2" applyFill="1" applyBorder="1" applyAlignment="1">
      <alignment horizontal="left" vertical="center"/>
    </xf>
    <xf numFmtId="0" fontId="9" fillId="2" borderId="17" xfId="2" applyFill="1" applyBorder="1" applyAlignment="1">
      <alignment horizontal="left" vertical="center"/>
    </xf>
    <xf numFmtId="0" fontId="9" fillId="2" borderId="18" xfId="2" applyFill="1" applyBorder="1" applyAlignment="1">
      <alignment horizontal="left" vertical="center"/>
    </xf>
    <xf numFmtId="0" fontId="13" fillId="0" borderId="0" xfId="3" applyFont="1"/>
    <xf numFmtId="0" fontId="14" fillId="0" borderId="0" xfId="3" applyFont="1"/>
    <xf numFmtId="0" fontId="14" fillId="0" borderId="0" xfId="3" applyFont="1" applyAlignment="1">
      <alignment horizontal="right"/>
    </xf>
    <xf numFmtId="0" fontId="14" fillId="4" borderId="19" xfId="3" applyFont="1" applyFill="1" applyBorder="1"/>
    <xf numFmtId="0" fontId="14" fillId="4" borderId="20" xfId="3" applyFont="1" applyFill="1" applyBorder="1"/>
    <xf numFmtId="0" fontId="14" fillId="4" borderId="21" xfId="3" applyFont="1" applyFill="1" applyBorder="1"/>
    <xf numFmtId="0" fontId="12" fillId="4" borderId="21" xfId="3" applyFill="1" applyBorder="1"/>
    <xf numFmtId="0" fontId="14" fillId="5" borderId="19" xfId="3" applyFont="1" applyFill="1" applyBorder="1"/>
    <xf numFmtId="0" fontId="14" fillId="5" borderId="21" xfId="3" applyFont="1" applyFill="1" applyBorder="1"/>
    <xf numFmtId="0" fontId="14" fillId="0" borderId="22" xfId="3" applyFont="1" applyBorder="1"/>
    <xf numFmtId="0" fontId="14" fillId="5" borderId="23" xfId="3" applyFont="1" applyFill="1" applyBorder="1"/>
    <xf numFmtId="0" fontId="14" fillId="5" borderId="20" xfId="3" applyFont="1" applyFill="1" applyBorder="1"/>
    <xf numFmtId="0" fontId="14" fillId="5" borderId="24" xfId="3" applyFont="1" applyFill="1" applyBorder="1"/>
    <xf numFmtId="0" fontId="12" fillId="0" borderId="0" xfId="3"/>
    <xf numFmtId="0" fontId="14" fillId="4" borderId="19" xfId="3" applyFont="1" applyFill="1" applyBorder="1" applyAlignment="1">
      <alignment vertical="center"/>
    </xf>
    <xf numFmtId="0" fontId="12" fillId="4" borderId="20" xfId="3" applyFill="1" applyBorder="1"/>
    <xf numFmtId="0" fontId="14" fillId="5" borderId="24" xfId="3" applyFont="1" applyFill="1" applyBorder="1" applyAlignment="1">
      <alignment horizontal="center" vertical="center"/>
    </xf>
    <xf numFmtId="0" fontId="12" fillId="4" borderId="23" xfId="3" applyFill="1" applyBorder="1" applyAlignment="1">
      <alignment horizontal="center" vertical="center"/>
    </xf>
    <xf numFmtId="0" fontId="12" fillId="4" borderId="25" xfId="3" applyFill="1" applyBorder="1" applyAlignment="1">
      <alignment horizontal="center" vertical="center"/>
    </xf>
    <xf numFmtId="0" fontId="14" fillId="0" borderId="26" xfId="3" applyFont="1" applyBorder="1" applyAlignment="1">
      <alignment horizontal="center" vertical="center"/>
    </xf>
    <xf numFmtId="0" fontId="14" fillId="5" borderId="27" xfId="3" applyFont="1" applyFill="1" applyBorder="1" applyAlignment="1">
      <alignment vertical="center"/>
    </xf>
    <xf numFmtId="0" fontId="12" fillId="4" borderId="24" xfId="3" applyFill="1" applyBorder="1" applyAlignment="1">
      <alignment horizontal="center" vertical="center"/>
    </xf>
    <xf numFmtId="0" fontId="12" fillId="0" borderId="28" xfId="3" applyBorder="1" applyAlignment="1">
      <alignment horizontal="left" vertical="center"/>
    </xf>
    <xf numFmtId="0" fontId="12" fillId="0" borderId="29" xfId="3" applyBorder="1" applyAlignment="1">
      <alignment horizontal="center" vertical="center"/>
    </xf>
    <xf numFmtId="0" fontId="12" fillId="0" borderId="30" xfId="3" applyBorder="1"/>
    <xf numFmtId="0" fontId="38" fillId="0" borderId="31" xfId="0" applyFont="1" applyBorder="1" applyAlignment="1">
      <alignment shrinkToFit="1"/>
    </xf>
    <xf numFmtId="0" fontId="12" fillId="0" borderId="32" xfId="3" applyBorder="1" applyAlignment="1">
      <alignment horizontal="left" vertical="center"/>
    </xf>
    <xf numFmtId="0" fontId="12" fillId="0" borderId="32" xfId="3" applyBorder="1" applyAlignment="1">
      <alignment horizontal="center" vertical="center"/>
    </xf>
    <xf numFmtId="0" fontId="12" fillId="0" borderId="33" xfId="3" applyBorder="1"/>
    <xf numFmtId="0" fontId="38" fillId="0" borderId="34" xfId="0" applyFont="1" applyBorder="1" applyAlignment="1">
      <alignment shrinkToFit="1"/>
    </xf>
    <xf numFmtId="0" fontId="12" fillId="0" borderId="35" xfId="3" applyBorder="1" applyAlignment="1">
      <alignment horizontal="left"/>
    </xf>
    <xf numFmtId="0" fontId="12" fillId="0" borderId="36" xfId="3" applyBorder="1"/>
    <xf numFmtId="0" fontId="38" fillId="0" borderId="37" xfId="0" applyFont="1" applyBorder="1" applyAlignment="1">
      <alignment shrinkToFit="1"/>
    </xf>
    <xf numFmtId="176" fontId="12" fillId="0" borderId="38" xfId="3" applyNumberFormat="1" applyBorder="1"/>
    <xf numFmtId="176" fontId="12" fillId="0" borderId="39" xfId="3" applyNumberFormat="1" applyBorder="1"/>
    <xf numFmtId="0" fontId="32" fillId="0" borderId="1" xfId="1" applyFont="1" applyFill="1" applyBorder="1" applyAlignment="1">
      <alignment vertical="top"/>
    </xf>
    <xf numFmtId="0" fontId="32" fillId="0" borderId="1" xfId="1" quotePrefix="1" applyFont="1" applyFill="1" applyBorder="1" applyAlignment="1">
      <alignment vertical="top" wrapText="1"/>
    </xf>
    <xf numFmtId="0" fontId="32" fillId="0" borderId="1" xfId="1" quotePrefix="1" applyFont="1" applyFill="1" applyBorder="1" applyAlignment="1">
      <alignment vertical="top"/>
    </xf>
    <xf numFmtId="0" fontId="36" fillId="0" borderId="1" xfId="0" quotePrefix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2" fillId="0" borderId="1" xfId="1" applyFont="1" applyFill="1" applyBorder="1" applyAlignment="1">
      <alignment vertical="top" wrapText="1"/>
    </xf>
    <xf numFmtId="49" fontId="32" fillId="0" borderId="1" xfId="0" applyNumberFormat="1" applyFont="1" applyFill="1" applyBorder="1" applyAlignment="1">
      <alignment vertical="top"/>
    </xf>
    <xf numFmtId="49" fontId="32" fillId="0" borderId="1" xfId="0" quotePrefix="1" applyNumberFormat="1" applyFont="1" applyFill="1" applyBorder="1" applyAlignment="1">
      <alignment vertical="top"/>
    </xf>
    <xf numFmtId="49" fontId="39" fillId="0" borderId="1" xfId="0" quotePrefix="1" applyNumberFormat="1" applyFont="1" applyFill="1" applyBorder="1" applyAlignment="1">
      <alignment horizontal="left" vertical="top"/>
    </xf>
    <xf numFmtId="0" fontId="35" fillId="0" borderId="1" xfId="0" quotePrefix="1" applyFont="1" applyFill="1" applyBorder="1" applyAlignment="1">
      <alignment vertical="top"/>
    </xf>
    <xf numFmtId="0" fontId="36" fillId="0" borderId="1" xfId="0" quotePrefix="1" applyFont="1" applyFill="1" applyBorder="1" applyAlignment="1">
      <alignment vertical="top"/>
    </xf>
    <xf numFmtId="0" fontId="7" fillId="0" borderId="1" xfId="0" quotePrefix="1" applyFont="1" applyFill="1" applyBorder="1" applyAlignment="1">
      <alignment vertical="top"/>
    </xf>
    <xf numFmtId="49" fontId="32" fillId="7" borderId="1" xfId="0" applyNumberFormat="1" applyFont="1" applyFill="1" applyBorder="1" applyAlignment="1">
      <alignment horizontal="left" vertical="top" wrapText="1"/>
    </xf>
    <xf numFmtId="0" fontId="3" fillId="0" borderId="1" xfId="0" quotePrefix="1" applyFont="1" applyFill="1" applyBorder="1" applyAlignment="1">
      <alignment horizontal="left" vertical="center"/>
    </xf>
    <xf numFmtId="0" fontId="32" fillId="7" borderId="1" xfId="1" applyFont="1" applyFill="1" applyBorder="1" applyAlignment="1">
      <alignment horizontal="left" vertical="center"/>
    </xf>
    <xf numFmtId="0" fontId="32" fillId="7" borderId="1" xfId="0" quotePrefix="1" applyNumberFormat="1" applyFont="1" applyFill="1" applyBorder="1" applyAlignment="1">
      <alignment horizontal="left" vertical="top" wrapText="1"/>
    </xf>
    <xf numFmtId="49" fontId="32" fillId="7" borderId="1" xfId="0" applyNumberFormat="1" applyFont="1" applyFill="1" applyBorder="1" applyAlignment="1">
      <alignment horizontal="left" vertical="top" wrapText="1"/>
    </xf>
    <xf numFmtId="0" fontId="32" fillId="7" borderId="1" xfId="1" applyFont="1" applyFill="1" applyBorder="1" applyAlignment="1">
      <alignment vertical="center" wrapText="1"/>
    </xf>
    <xf numFmtId="0" fontId="32" fillId="7" borderId="1" xfId="1" applyFont="1" applyFill="1" applyBorder="1" applyAlignment="1">
      <alignment horizontal="center" vertical="center"/>
    </xf>
    <xf numFmtId="0" fontId="32" fillId="7" borderId="1" xfId="1" applyFont="1" applyFill="1" applyBorder="1" applyAlignment="1">
      <alignment horizontal="left" vertical="top"/>
    </xf>
    <xf numFmtId="0" fontId="3" fillId="7" borderId="1" xfId="0" quotePrefix="1" applyNumberFormat="1" applyFont="1" applyFill="1" applyBorder="1" applyAlignment="1">
      <alignment horizontal="left" vertical="top" wrapText="1"/>
    </xf>
    <xf numFmtId="49" fontId="32" fillId="7" borderId="2" xfId="0" applyNumberFormat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/>
    </xf>
    <xf numFmtId="0" fontId="5" fillId="0" borderId="3" xfId="0" quotePrefix="1" applyFont="1" applyFill="1" applyBorder="1" applyAlignment="1">
      <alignment horizontal="left" vertical="center"/>
    </xf>
    <xf numFmtId="49" fontId="32" fillId="6" borderId="1" xfId="0" applyNumberFormat="1" applyFont="1" applyFill="1" applyBorder="1" applyAlignment="1">
      <alignment horizontal="left" vertical="top" wrapText="1"/>
    </xf>
    <xf numFmtId="49" fontId="32" fillId="8" borderId="1" xfId="0" applyNumberFormat="1" applyFont="1" applyFill="1" applyBorder="1" applyAlignment="1">
      <alignment horizontal="left" vertical="top" wrapText="1"/>
    </xf>
    <xf numFmtId="0" fontId="12" fillId="0" borderId="38" xfId="3" applyBorder="1"/>
    <xf numFmtId="0" fontId="12" fillId="0" borderId="31" xfId="3" applyBorder="1"/>
    <xf numFmtId="0" fontId="12" fillId="0" borderId="40" xfId="3" applyBorder="1"/>
    <xf numFmtId="0" fontId="12" fillId="0" borderId="37" xfId="3" applyBorder="1"/>
    <xf numFmtId="0" fontId="5" fillId="4" borderId="19" xfId="0" applyFont="1" applyFill="1" applyBorder="1"/>
    <xf numFmtId="0" fontId="0" fillId="4" borderId="21" xfId="0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5" fillId="0" borderId="0" xfId="0" applyFont="1"/>
    <xf numFmtId="0" fontId="5" fillId="9" borderId="49" xfId="0" applyFont="1" applyFill="1" applyBorder="1"/>
    <xf numFmtId="0" fontId="5" fillId="9" borderId="50" xfId="0" applyFont="1" applyFill="1" applyBorder="1"/>
    <xf numFmtId="0" fontId="5" fillId="0" borderId="51" xfId="0" applyFont="1" applyBorder="1"/>
    <xf numFmtId="0" fontId="5" fillId="9" borderId="52" xfId="0" applyFont="1" applyFill="1" applyBorder="1" applyAlignment="1">
      <alignment vertical="center"/>
    </xf>
    <xf numFmtId="0" fontId="5" fillId="9" borderId="50" xfId="0" applyFont="1" applyFill="1" applyBorder="1" applyAlignment="1">
      <alignment vertical="center"/>
    </xf>
    <xf numFmtId="0" fontId="5" fillId="9" borderId="53" xfId="0" applyFont="1" applyFill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5" borderId="41" xfId="0" applyFont="1" applyFill="1" applyBorder="1" applyAlignment="1">
      <alignment vertical="center"/>
    </xf>
    <xf numFmtId="0" fontId="20" fillId="5" borderId="55" xfId="0" applyFont="1" applyFill="1" applyBorder="1"/>
    <xf numFmtId="0" fontId="20" fillId="5" borderId="56" xfId="0" applyFont="1" applyFill="1" applyBorder="1"/>
    <xf numFmtId="0" fontId="20" fillId="5" borderId="42" xfId="0" applyFont="1" applyFill="1" applyBorder="1"/>
    <xf numFmtId="0" fontId="20" fillId="5" borderId="43" xfId="0" applyFont="1" applyFill="1" applyBorder="1"/>
    <xf numFmtId="0" fontId="5" fillId="0" borderId="57" xfId="0" applyFont="1" applyBorder="1" applyAlignment="1">
      <alignment horizontal="center" vertical="center"/>
    </xf>
    <xf numFmtId="0" fontId="5" fillId="5" borderId="44" xfId="0" applyFont="1" applyFill="1" applyBorder="1" applyAlignment="1">
      <alignment vertical="center"/>
    </xf>
    <xf numFmtId="0" fontId="20" fillId="5" borderId="45" xfId="0" applyFont="1" applyFill="1" applyBorder="1"/>
    <xf numFmtId="0" fontId="20" fillId="5" borderId="46" xfId="0" applyFont="1" applyFill="1" applyBorder="1"/>
    <xf numFmtId="0" fontId="5" fillId="5" borderId="24" xfId="0" quotePrefix="1" applyFont="1" applyFill="1" applyBorder="1"/>
    <xf numFmtId="0" fontId="14" fillId="0" borderId="0" xfId="0" applyFont="1"/>
    <xf numFmtId="49" fontId="2" fillId="0" borderId="1" xfId="0" applyNumberFormat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center"/>
    </xf>
    <xf numFmtId="0" fontId="34" fillId="0" borderId="1" xfId="1" applyFont="1" applyBorder="1" applyAlignment="1">
      <alignment horizontal="center" vertical="center"/>
    </xf>
    <xf numFmtId="49" fontId="32" fillId="8" borderId="1" xfId="0" quotePrefix="1" applyNumberFormat="1" applyFont="1" applyFill="1" applyBorder="1" applyAlignment="1">
      <alignment horizontal="left" vertical="top"/>
    </xf>
    <xf numFmtId="49" fontId="3" fillId="8" borderId="1" xfId="0" applyNumberFormat="1" applyFont="1" applyFill="1" applyBorder="1" applyAlignment="1">
      <alignment vertical="top" wrapText="1"/>
    </xf>
    <xf numFmtId="0" fontId="35" fillId="8" borderId="1" xfId="0" applyFont="1" applyFill="1" applyBorder="1" applyAlignment="1">
      <alignment vertical="top"/>
    </xf>
    <xf numFmtId="0" fontId="32" fillId="8" borderId="1" xfId="1" applyFont="1" applyFill="1" applyBorder="1" applyAlignment="1">
      <alignment vertical="top"/>
    </xf>
    <xf numFmtId="49" fontId="32" fillId="8" borderId="1" xfId="0" applyNumberFormat="1" applyFont="1" applyFill="1" applyBorder="1" applyAlignment="1">
      <alignment vertical="top" wrapText="1"/>
    </xf>
    <xf numFmtId="0" fontId="32" fillId="8" borderId="1" xfId="1" applyFont="1" applyFill="1" applyBorder="1" applyAlignment="1">
      <alignment vertical="top" wrapText="1"/>
    </xf>
    <xf numFmtId="0" fontId="35" fillId="8" borderId="1" xfId="0" applyFont="1" applyFill="1" applyBorder="1" applyAlignment="1">
      <alignment vertical="top" wrapText="1"/>
    </xf>
    <xf numFmtId="49" fontId="32" fillId="8" borderId="1" xfId="0" applyNumberFormat="1" applyFont="1" applyFill="1" applyBorder="1" applyAlignment="1">
      <alignment horizontal="left" vertical="top"/>
    </xf>
    <xf numFmtId="49" fontId="32" fillId="0" borderId="1" xfId="0" applyNumberFormat="1" applyFont="1" applyBorder="1" applyAlignment="1">
      <alignment horizontal="left" vertical="center"/>
    </xf>
    <xf numFmtId="0" fontId="32" fillId="0" borderId="1" xfId="1" applyFont="1" applyFill="1" applyBorder="1" applyAlignment="1">
      <alignment horizontal="left" vertical="center" wrapText="1"/>
    </xf>
    <xf numFmtId="0" fontId="35" fillId="8" borderId="1" xfId="0" quotePrefix="1" applyFont="1" applyFill="1" applyBorder="1" applyAlignment="1">
      <alignment vertical="top"/>
    </xf>
    <xf numFmtId="0" fontId="3" fillId="8" borderId="1" xfId="0" quotePrefix="1" applyNumberFormat="1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vertical="top" wrapText="1"/>
    </xf>
    <xf numFmtId="0" fontId="3" fillId="8" borderId="1" xfId="1" applyFont="1" applyFill="1" applyBorder="1" applyAlignment="1">
      <alignment vertical="top"/>
    </xf>
    <xf numFmtId="0" fontId="3" fillId="8" borderId="1" xfId="1" quotePrefix="1" applyFont="1" applyFill="1" applyBorder="1" applyAlignment="1">
      <alignment vertical="top" wrapText="1"/>
    </xf>
    <xf numFmtId="0" fontId="3" fillId="8" borderId="1" xfId="1" quotePrefix="1" applyFont="1" applyFill="1" applyBorder="1" applyAlignment="1">
      <alignment vertical="top"/>
    </xf>
    <xf numFmtId="0" fontId="4" fillId="8" borderId="1" xfId="0" quotePrefix="1" applyFont="1" applyFill="1" applyBorder="1" applyAlignment="1">
      <alignment vertical="top" wrapText="1"/>
    </xf>
    <xf numFmtId="0" fontId="4" fillId="8" borderId="1" xfId="0" applyFont="1" applyFill="1" applyBorder="1" applyAlignment="1">
      <alignment vertical="top" wrapText="1"/>
    </xf>
    <xf numFmtId="0" fontId="32" fillId="8" borderId="1" xfId="1" quotePrefix="1" applyFont="1" applyFill="1" applyBorder="1" applyAlignment="1">
      <alignment vertical="top" wrapText="1"/>
    </xf>
    <xf numFmtId="0" fontId="32" fillId="8" borderId="1" xfId="1" quotePrefix="1" applyFont="1" applyFill="1" applyBorder="1" applyAlignment="1">
      <alignment vertical="top"/>
    </xf>
    <xf numFmtId="0" fontId="36" fillId="8" borderId="1" xfId="0" quotePrefix="1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0" fontId="5" fillId="5" borderId="47" xfId="3" applyFont="1" applyFill="1" applyBorder="1"/>
    <xf numFmtId="0" fontId="32" fillId="7" borderId="1" xfId="0" quotePrefix="1" applyFont="1" applyFill="1" applyBorder="1" applyAlignment="1">
      <alignment horizontal="left" vertical="center"/>
    </xf>
    <xf numFmtId="0" fontId="2" fillId="0" borderId="1" xfId="0" quotePrefix="1" applyNumberFormat="1" applyFont="1" applyFill="1" applyBorder="1" applyAlignment="1">
      <alignment horizontal="left" vertical="top" wrapText="1"/>
    </xf>
    <xf numFmtId="0" fontId="32" fillId="0" borderId="1" xfId="0" quotePrefix="1" applyFont="1" applyBorder="1" applyAlignment="1">
      <alignment horizontal="left" vertical="top" wrapText="1"/>
    </xf>
    <xf numFmtId="0" fontId="32" fillId="0" borderId="1" xfId="1" applyFont="1" applyBorder="1" applyAlignment="1">
      <alignment horizontal="left" vertical="center"/>
    </xf>
    <xf numFmtId="0" fontId="32" fillId="0" borderId="1" xfId="1" applyFont="1" applyBorder="1" applyAlignment="1">
      <alignment horizontal="left" vertical="center" wrapText="1"/>
    </xf>
    <xf numFmtId="49" fontId="32" fillId="0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vertical="top" wrapText="1"/>
    </xf>
    <xf numFmtId="0" fontId="32" fillId="0" borderId="1" xfId="1" applyFont="1" applyBorder="1" applyAlignment="1">
      <alignment vertical="top"/>
    </xf>
    <xf numFmtId="0" fontId="32" fillId="0" borderId="1" xfId="1" quotePrefix="1" applyFont="1" applyBorder="1" applyAlignment="1">
      <alignment vertical="top" wrapText="1"/>
    </xf>
    <xf numFmtId="0" fontId="30" fillId="0" borderId="3" xfId="0" quotePrefix="1" applyFont="1" applyFill="1" applyBorder="1" applyAlignment="1">
      <alignment horizontal="left" vertical="center"/>
    </xf>
    <xf numFmtId="49" fontId="32" fillId="0" borderId="3" xfId="0" quotePrefix="1" applyNumberFormat="1" applyFont="1" applyFill="1" applyBorder="1" applyAlignment="1">
      <alignment horizontal="left" vertical="top"/>
    </xf>
    <xf numFmtId="0" fontId="32" fillId="7" borderId="1" xfId="1" applyFont="1" applyFill="1" applyBorder="1" applyAlignment="1">
      <alignment horizontal="left" vertical="center"/>
    </xf>
    <xf numFmtId="0" fontId="32" fillId="7" borderId="1" xfId="1" applyFont="1" applyFill="1" applyBorder="1" applyAlignment="1">
      <alignment horizontal="left" vertical="top"/>
    </xf>
    <xf numFmtId="0" fontId="32" fillId="7" borderId="1" xfId="1" applyFont="1" applyFill="1" applyBorder="1" applyAlignment="1">
      <alignment vertical="center" wrapText="1"/>
    </xf>
    <xf numFmtId="0" fontId="35" fillId="0" borderId="1" xfId="0" quotePrefix="1" applyFont="1" applyBorder="1" applyAlignment="1">
      <alignment vertical="top"/>
    </xf>
    <xf numFmtId="0" fontId="2" fillId="0" borderId="1" xfId="0" quotePrefix="1" applyFont="1" applyBorder="1" applyAlignment="1">
      <alignment horizontal="left" vertical="top" wrapText="1"/>
    </xf>
    <xf numFmtId="0" fontId="2" fillId="7" borderId="1" xfId="0" quotePrefix="1" applyFont="1" applyFill="1" applyBorder="1" applyAlignment="1">
      <alignment horizontal="left" vertical="top" wrapText="1"/>
    </xf>
    <xf numFmtId="0" fontId="5" fillId="3" borderId="3" xfId="2" applyFont="1" applyFill="1" applyBorder="1" applyAlignment="1">
      <alignment horizontal="center" vertical="center"/>
    </xf>
    <xf numFmtId="0" fontId="9" fillId="0" borderId="2" xfId="2" applyBorder="1"/>
    <xf numFmtId="0" fontId="9" fillId="3" borderId="48" xfId="2" applyFill="1" applyBorder="1" applyAlignment="1">
      <alignment horizontal="center" vertical="center"/>
    </xf>
    <xf numFmtId="0" fontId="9" fillId="0" borderId="10" xfId="2" applyBorder="1" applyAlignment="1">
      <alignment horizontal="center" vertical="center"/>
    </xf>
    <xf numFmtId="0" fontId="9" fillId="0" borderId="8" xfId="2" applyBorder="1" applyAlignment="1">
      <alignment horizontal="center" vertical="center"/>
    </xf>
    <xf numFmtId="0" fontId="9" fillId="0" borderId="12" xfId="2" applyBorder="1" applyAlignment="1">
      <alignment horizontal="center" vertical="center"/>
    </xf>
    <xf numFmtId="0" fontId="14" fillId="5" borderId="27" xfId="3" applyFont="1" applyFill="1" applyBorder="1" applyAlignment="1">
      <alignment horizontal="left" vertical="center" wrapText="1"/>
    </xf>
    <xf numFmtId="0" fontId="14" fillId="5" borderId="43" xfId="3" applyFont="1" applyFill="1" applyBorder="1" applyAlignment="1">
      <alignment horizontal="left" vertical="center" wrapText="1"/>
    </xf>
    <xf numFmtId="0" fontId="14" fillId="4" borderId="24" xfId="3" applyFont="1" applyFill="1" applyBorder="1" applyAlignment="1">
      <alignment horizontal="center" vertical="center"/>
    </xf>
    <xf numFmtId="0" fontId="12" fillId="4" borderId="19" xfId="3" applyFill="1" applyBorder="1" applyAlignment="1">
      <alignment horizontal="center" vertical="center"/>
    </xf>
  </cellXfs>
  <cellStyles count="4">
    <cellStyle name="標準" xfId="0" builtinId="0"/>
    <cellStyle name="標準 2" xfId="1"/>
    <cellStyle name="標準 2 2" xfId="2"/>
    <cellStyle name="標準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N71"/>
  <sheetViews>
    <sheetView topLeftCell="A3" zoomScaleNormal="85" workbookViewId="0">
      <selection activeCell="C14" sqref="C14"/>
    </sheetView>
  </sheetViews>
  <sheetFormatPr baseColWidth="10" defaultColWidth="3.1640625" defaultRowHeight="17"/>
  <cols>
    <col min="1" max="1" width="3.1640625" style="4"/>
    <col min="2" max="2" width="7.6640625" style="4" customWidth="1"/>
    <col min="3" max="3" width="13" style="4" customWidth="1"/>
    <col min="4" max="4" width="23.6640625" style="4" customWidth="1"/>
    <col min="5" max="5" width="15.83203125" style="4" customWidth="1"/>
    <col min="6" max="6" width="21.83203125" style="4" customWidth="1"/>
    <col min="7" max="7" width="58.33203125" style="4" customWidth="1"/>
    <col min="8" max="8" width="29" style="4" customWidth="1"/>
    <col min="9" max="9" width="11" style="4" customWidth="1"/>
    <col min="10" max="10" width="11.6640625" style="4" customWidth="1"/>
    <col min="11" max="11" width="35.83203125" style="4" customWidth="1"/>
    <col min="12" max="12" width="57.1640625" style="4" customWidth="1"/>
    <col min="13" max="13" width="56" style="4" customWidth="1"/>
    <col min="14" max="14" width="55.33203125" style="4" customWidth="1"/>
    <col min="15" max="16384" width="3.1640625" style="4"/>
  </cols>
  <sheetData>
    <row r="1" spans="1:14">
      <c r="E1" s="5"/>
    </row>
    <row r="2" spans="1:14" ht="20">
      <c r="B2" s="6" t="s">
        <v>122</v>
      </c>
      <c r="C2" s="6"/>
    </row>
    <row r="3" spans="1:14" ht="36">
      <c r="B3" s="138" t="s">
        <v>123</v>
      </c>
      <c r="C3" s="138" t="s">
        <v>9</v>
      </c>
      <c r="D3" s="151" t="s">
        <v>12</v>
      </c>
      <c r="E3" s="151" t="s">
        <v>1</v>
      </c>
      <c r="F3" s="151" t="s">
        <v>3</v>
      </c>
      <c r="G3" s="151" t="s">
        <v>10</v>
      </c>
      <c r="H3" s="151" t="s">
        <v>2</v>
      </c>
      <c r="I3" s="151" t="s">
        <v>6</v>
      </c>
      <c r="J3" s="151" t="s">
        <v>7</v>
      </c>
      <c r="K3" s="151" t="s">
        <v>8</v>
      </c>
      <c r="L3" s="3" t="s">
        <v>5</v>
      </c>
      <c r="M3" s="7" t="s">
        <v>14</v>
      </c>
      <c r="N3" s="7" t="s">
        <v>14</v>
      </c>
    </row>
    <row r="4" spans="1:14" s="19" customFormat="1" ht="36">
      <c r="B4" s="209" t="s">
        <v>213</v>
      </c>
      <c r="C4" s="209" t="s">
        <v>213</v>
      </c>
      <c r="D4" s="18"/>
      <c r="E4" s="31" t="s">
        <v>4</v>
      </c>
      <c r="F4" s="33" t="s">
        <v>171</v>
      </c>
      <c r="G4" s="50" t="s">
        <v>168</v>
      </c>
      <c r="H4" s="12"/>
      <c r="I4" s="48">
        <v>400</v>
      </c>
      <c r="J4" s="51">
        <v>20</v>
      </c>
      <c r="K4" s="50" t="s">
        <v>169</v>
      </c>
      <c r="L4" s="33" t="s">
        <v>173</v>
      </c>
      <c r="M4" s="29" t="s">
        <v>168</v>
      </c>
      <c r="N4" s="29" t="s">
        <v>197</v>
      </c>
    </row>
    <row r="5" spans="1:14" s="19" customFormat="1" ht="36">
      <c r="B5" s="150" t="s">
        <v>214</v>
      </c>
      <c r="C5" s="42" t="s">
        <v>214</v>
      </c>
      <c r="D5" s="18" t="s">
        <v>178</v>
      </c>
      <c r="E5" s="31" t="s">
        <v>4</v>
      </c>
      <c r="F5" s="33" t="s">
        <v>177</v>
      </c>
      <c r="G5" s="61" t="s">
        <v>174</v>
      </c>
      <c r="H5" s="52"/>
      <c r="I5" s="45" t="s">
        <v>172</v>
      </c>
      <c r="J5" s="46" t="s">
        <v>11</v>
      </c>
      <c r="K5" s="27" t="s">
        <v>163</v>
      </c>
      <c r="L5" s="33" t="s">
        <v>179</v>
      </c>
      <c r="M5" s="16" t="s">
        <v>175</v>
      </c>
      <c r="N5" s="33" t="s">
        <v>198</v>
      </c>
    </row>
    <row r="6" spans="1:14" s="1" customFormat="1" ht="18">
      <c r="B6" s="150" t="s">
        <v>215</v>
      </c>
      <c r="C6" s="42" t="s">
        <v>215</v>
      </c>
      <c r="D6" s="18" t="s">
        <v>160</v>
      </c>
      <c r="E6" s="31" t="s">
        <v>4</v>
      </c>
      <c r="F6" s="33" t="s">
        <v>161</v>
      </c>
      <c r="G6" s="61" t="s">
        <v>181</v>
      </c>
      <c r="H6" s="52"/>
      <c r="I6" s="45" t="s">
        <v>172</v>
      </c>
      <c r="J6" s="46" t="s">
        <v>11</v>
      </c>
      <c r="K6" s="215" t="s">
        <v>231</v>
      </c>
      <c r="L6" s="33" t="s">
        <v>162</v>
      </c>
      <c r="M6" s="16" t="s">
        <v>182</v>
      </c>
      <c r="N6" s="33" t="s">
        <v>199</v>
      </c>
    </row>
    <row r="7" spans="1:14" s="19" customFormat="1" ht="18">
      <c r="B7" s="150" t="s">
        <v>216</v>
      </c>
      <c r="C7" s="42" t="s">
        <v>216</v>
      </c>
      <c r="D7" s="18" t="s">
        <v>160</v>
      </c>
      <c r="E7" s="31" t="s">
        <v>4</v>
      </c>
      <c r="F7" s="33" t="s">
        <v>161</v>
      </c>
      <c r="G7" s="61" t="s">
        <v>183</v>
      </c>
      <c r="H7" s="52"/>
      <c r="I7" s="45" t="s">
        <v>172</v>
      </c>
      <c r="J7" s="46" t="s">
        <v>11</v>
      </c>
      <c r="K7" s="215" t="s">
        <v>231</v>
      </c>
      <c r="L7" s="33" t="s">
        <v>162</v>
      </c>
      <c r="M7" s="16" t="s">
        <v>190</v>
      </c>
      <c r="N7" s="33" t="s">
        <v>200</v>
      </c>
    </row>
    <row r="8" spans="1:14" ht="18">
      <c r="B8" s="150" t="s">
        <v>217</v>
      </c>
      <c r="C8" s="42" t="s">
        <v>217</v>
      </c>
      <c r="D8" s="18" t="s">
        <v>184</v>
      </c>
      <c r="E8" s="31" t="s">
        <v>4</v>
      </c>
      <c r="F8" s="33" t="s">
        <v>185</v>
      </c>
      <c r="G8" s="61" t="s">
        <v>186</v>
      </c>
      <c r="H8" s="52"/>
      <c r="I8" s="45" t="s">
        <v>172</v>
      </c>
      <c r="J8" s="46" t="s">
        <v>11</v>
      </c>
      <c r="K8" s="215" t="s">
        <v>231</v>
      </c>
      <c r="L8" s="33" t="s">
        <v>187</v>
      </c>
      <c r="M8" s="16" t="s">
        <v>188</v>
      </c>
      <c r="N8" s="33" t="s">
        <v>201</v>
      </c>
    </row>
    <row r="9" spans="1:14" ht="18">
      <c r="B9" s="150" t="s">
        <v>218</v>
      </c>
      <c r="C9" s="42" t="s">
        <v>218</v>
      </c>
      <c r="D9" s="18" t="s">
        <v>184</v>
      </c>
      <c r="E9" s="182" t="s">
        <v>191</v>
      </c>
      <c r="F9" s="33" t="s">
        <v>192</v>
      </c>
      <c r="G9" s="61"/>
      <c r="H9" s="52"/>
      <c r="I9" s="45" t="s">
        <v>193</v>
      </c>
      <c r="J9" s="46" t="s">
        <v>193</v>
      </c>
      <c r="K9" s="27"/>
      <c r="L9" s="33" t="s">
        <v>194</v>
      </c>
      <c r="M9" s="16" t="s">
        <v>219</v>
      </c>
      <c r="N9" s="33" t="s">
        <v>202</v>
      </c>
    </row>
    <row r="10" spans="1:14" ht="18">
      <c r="B10" s="150" t="s">
        <v>220</v>
      </c>
      <c r="C10" s="42" t="s">
        <v>220</v>
      </c>
      <c r="D10" s="18" t="s">
        <v>184</v>
      </c>
      <c r="E10" s="31" t="s">
        <v>4</v>
      </c>
      <c r="F10" s="33" t="s">
        <v>185</v>
      </c>
      <c r="G10" s="126" t="s">
        <v>221</v>
      </c>
      <c r="H10" s="20"/>
      <c r="I10" s="127" t="s">
        <v>172</v>
      </c>
      <c r="J10" s="128">
        <v>20</v>
      </c>
      <c r="K10" s="215" t="s">
        <v>231</v>
      </c>
      <c r="L10" s="30" t="s">
        <v>222</v>
      </c>
      <c r="M10" s="126" t="s">
        <v>221</v>
      </c>
      <c r="N10" s="16" t="s">
        <v>223</v>
      </c>
    </row>
    <row r="11" spans="1:14" s="21" customFormat="1" ht="18">
      <c r="B11" s="222" t="s">
        <v>234</v>
      </c>
      <c r="C11" s="222" t="s">
        <v>234</v>
      </c>
      <c r="D11" s="2" t="s">
        <v>247</v>
      </c>
      <c r="E11" s="182" t="s">
        <v>248</v>
      </c>
      <c r="F11" s="214" t="s">
        <v>249</v>
      </c>
      <c r="G11" s="215" t="s">
        <v>250</v>
      </c>
      <c r="H11" s="29"/>
      <c r="I11" s="216" t="s">
        <v>251</v>
      </c>
      <c r="J11" s="215">
        <v>20</v>
      </c>
      <c r="K11" s="215" t="s">
        <v>252</v>
      </c>
      <c r="L11" s="214" t="s">
        <v>253</v>
      </c>
      <c r="M11" s="214" t="s">
        <v>254</v>
      </c>
      <c r="N11" s="214" t="s">
        <v>255</v>
      </c>
    </row>
    <row r="12" spans="1:14" ht="18">
      <c r="A12" s="217"/>
      <c r="B12" s="218" t="s">
        <v>236</v>
      </c>
      <c r="C12" s="218" t="s">
        <v>236</v>
      </c>
      <c r="D12" s="213" t="s">
        <v>228</v>
      </c>
      <c r="E12" s="13" t="s">
        <v>4</v>
      </c>
      <c r="F12" s="214" t="s">
        <v>229</v>
      </c>
      <c r="G12" s="215" t="s">
        <v>230</v>
      </c>
      <c r="H12" s="20"/>
      <c r="I12" s="216" t="s">
        <v>172</v>
      </c>
      <c r="J12" s="46" t="s">
        <v>11</v>
      </c>
      <c r="K12" s="215" t="s">
        <v>231</v>
      </c>
      <c r="L12" s="214" t="s">
        <v>232</v>
      </c>
      <c r="M12" s="214" t="s">
        <v>230</v>
      </c>
      <c r="N12" s="214" t="s">
        <v>233</v>
      </c>
    </row>
    <row r="13" spans="1:14" s="21" customFormat="1" ht="18">
      <c r="A13" s="217"/>
      <c r="B13" s="218" t="s">
        <v>257</v>
      </c>
      <c r="C13" s="218" t="s">
        <v>257</v>
      </c>
      <c r="D13" s="213" t="s">
        <v>242</v>
      </c>
      <c r="E13" s="13" t="s">
        <v>4</v>
      </c>
      <c r="F13" s="214" t="s">
        <v>243</v>
      </c>
      <c r="G13" s="215" t="s">
        <v>244</v>
      </c>
      <c r="H13" s="20"/>
      <c r="I13" s="216" t="s">
        <v>172</v>
      </c>
      <c r="J13" s="46" t="s">
        <v>11</v>
      </c>
      <c r="K13" s="215" t="s">
        <v>238</v>
      </c>
      <c r="L13" s="214" t="s">
        <v>245</v>
      </c>
      <c r="M13" s="214" t="s">
        <v>244</v>
      </c>
      <c r="N13" s="214" t="s">
        <v>246</v>
      </c>
    </row>
    <row r="14" spans="1:14">
      <c r="B14" s="195"/>
      <c r="C14" s="196"/>
      <c r="D14" s="152"/>
      <c r="E14" s="186"/>
      <c r="F14" s="197"/>
      <c r="G14" s="198"/>
      <c r="H14" s="186"/>
      <c r="I14" s="199"/>
      <c r="J14" s="200"/>
      <c r="K14" s="201"/>
      <c r="L14" s="202"/>
      <c r="M14" s="202"/>
      <c r="N14" s="202"/>
    </row>
    <row r="15" spans="1:14">
      <c r="B15" s="195"/>
      <c r="C15" s="196"/>
      <c r="D15" s="152"/>
      <c r="E15" s="186"/>
      <c r="F15" s="202"/>
      <c r="G15" s="188"/>
      <c r="H15" s="189"/>
      <c r="I15" s="203"/>
      <c r="J15" s="204"/>
      <c r="K15" s="205"/>
      <c r="L15" s="191"/>
      <c r="M15" s="191"/>
      <c r="N15" s="191"/>
    </row>
    <row r="16" spans="1:14">
      <c r="B16" s="135"/>
      <c r="C16" s="23"/>
      <c r="D16" s="18"/>
      <c r="E16" s="13"/>
      <c r="F16" s="15"/>
      <c r="G16" s="50"/>
      <c r="H16" s="20"/>
      <c r="I16" s="48"/>
      <c r="J16" s="51"/>
      <c r="K16" s="47"/>
      <c r="L16" s="130"/>
      <c r="M16" s="15"/>
      <c r="N16" s="33"/>
    </row>
    <row r="17" spans="2:14">
      <c r="B17" s="135"/>
      <c r="C17" s="14"/>
      <c r="D17" s="18"/>
      <c r="E17" s="13"/>
      <c r="F17" s="15"/>
      <c r="G17" s="50"/>
      <c r="H17" s="20"/>
      <c r="I17" s="48"/>
      <c r="J17" s="51"/>
      <c r="K17" s="47"/>
      <c r="L17" s="15"/>
      <c r="M17" s="33"/>
      <c r="N17" s="33"/>
    </row>
    <row r="18" spans="2:14">
      <c r="B18" s="136"/>
      <c r="C18" s="23"/>
      <c r="D18" s="18"/>
      <c r="E18" s="13"/>
      <c r="F18" s="30"/>
      <c r="G18" s="126"/>
      <c r="H18" s="20"/>
      <c r="I18" s="131"/>
      <c r="J18" s="126"/>
      <c r="K18" s="126"/>
      <c r="L18" s="30"/>
      <c r="M18" s="15"/>
      <c r="N18" s="33"/>
    </row>
    <row r="19" spans="2:14">
      <c r="B19" s="135"/>
      <c r="C19" s="41"/>
      <c r="D19" s="18"/>
      <c r="E19" s="8"/>
      <c r="F19" s="16"/>
      <c r="G19" s="126"/>
      <c r="H19" s="20"/>
      <c r="I19" s="131"/>
      <c r="J19" s="126"/>
      <c r="K19" s="126"/>
      <c r="L19" s="30"/>
      <c r="M19" s="15"/>
      <c r="N19" s="33"/>
    </row>
    <row r="20" spans="2:14">
      <c r="B20" s="135"/>
      <c r="C20" s="41"/>
      <c r="D20" s="18"/>
      <c r="E20" s="31"/>
      <c r="F20" s="15"/>
      <c r="G20" s="50"/>
      <c r="H20" s="20"/>
      <c r="I20" s="49"/>
      <c r="J20" s="50"/>
      <c r="K20" s="50"/>
      <c r="L20" s="15"/>
      <c r="M20" s="15"/>
      <c r="N20" s="33"/>
    </row>
    <row r="21" spans="2:14">
      <c r="B21" s="135"/>
      <c r="C21" s="41"/>
      <c r="D21" s="18"/>
      <c r="E21" s="31"/>
      <c r="F21" s="15"/>
      <c r="G21" s="50"/>
      <c r="H21" s="20"/>
      <c r="I21" s="49"/>
      <c r="J21" s="50"/>
      <c r="K21" s="50"/>
      <c r="L21" s="15"/>
      <c r="M21" s="15"/>
      <c r="N21" s="33"/>
    </row>
    <row r="22" spans="2:14">
      <c r="B22" s="135"/>
      <c r="C22" s="41"/>
      <c r="D22" s="8"/>
      <c r="E22" s="13"/>
      <c r="F22" s="16"/>
      <c r="G22" s="55"/>
      <c r="H22" s="132"/>
      <c r="I22" s="133"/>
      <c r="J22" s="133"/>
      <c r="K22" s="129"/>
      <c r="L22" s="16"/>
      <c r="M22" s="16"/>
      <c r="N22" s="16"/>
    </row>
    <row r="23" spans="2:14">
      <c r="B23" s="137"/>
      <c r="C23" s="41"/>
      <c r="D23" s="8"/>
      <c r="E23" s="8"/>
      <c r="F23" s="15"/>
      <c r="G23" s="50"/>
      <c r="H23" s="20"/>
      <c r="I23" s="49"/>
      <c r="J23" s="50"/>
      <c r="K23" s="50"/>
      <c r="L23" s="15"/>
      <c r="M23" s="15"/>
      <c r="N23" s="33"/>
    </row>
    <row r="24" spans="2:14">
      <c r="B24" s="148"/>
      <c r="C24" s="41"/>
      <c r="D24" s="8"/>
      <c r="E24" s="31"/>
      <c r="F24" s="15"/>
      <c r="G24" s="55"/>
      <c r="H24" s="52"/>
      <c r="I24" s="48"/>
      <c r="J24" s="51"/>
      <c r="K24" s="50"/>
      <c r="L24" s="15"/>
      <c r="M24" s="15"/>
      <c r="N24" s="33"/>
    </row>
    <row r="25" spans="2:14">
      <c r="B25" s="149"/>
      <c r="C25" s="44"/>
      <c r="D25" s="10"/>
      <c r="E25" s="10"/>
      <c r="F25" s="37"/>
      <c r="G25" s="50"/>
      <c r="H25" s="20"/>
      <c r="I25" s="49"/>
      <c r="J25" s="50"/>
      <c r="K25" s="50"/>
      <c r="L25" s="37"/>
      <c r="M25" s="37"/>
      <c r="N25" s="37"/>
    </row>
    <row r="26" spans="2:14">
      <c r="B26" s="148"/>
      <c r="C26" s="41"/>
      <c r="D26" s="8"/>
      <c r="E26" s="31"/>
      <c r="F26" s="15"/>
      <c r="G26" s="55"/>
      <c r="H26" s="52"/>
      <c r="I26" s="48"/>
      <c r="J26" s="51"/>
      <c r="K26" s="50"/>
      <c r="L26" s="15"/>
      <c r="M26" s="15"/>
      <c r="N26" s="33"/>
    </row>
    <row r="27" spans="2:14">
      <c r="B27" s="148"/>
      <c r="C27" s="41"/>
      <c r="D27" s="8"/>
      <c r="E27" s="8"/>
      <c r="F27" s="32"/>
      <c r="G27" s="50"/>
      <c r="H27" s="20"/>
      <c r="I27" s="49"/>
      <c r="J27" s="50"/>
      <c r="K27" s="50"/>
      <c r="L27" s="15"/>
      <c r="M27" s="15"/>
      <c r="N27" s="33"/>
    </row>
    <row r="28" spans="2:14">
      <c r="B28" s="150"/>
      <c r="C28" s="42"/>
      <c r="D28" s="11"/>
      <c r="E28" s="34"/>
      <c r="F28" s="35"/>
      <c r="G28" s="55"/>
      <c r="H28" s="52"/>
      <c r="I28" s="48"/>
      <c r="J28" s="51"/>
      <c r="K28" s="50"/>
      <c r="L28" s="36"/>
      <c r="M28" s="36"/>
      <c r="N28" s="36"/>
    </row>
    <row r="29" spans="2:14" s="21" customFormat="1">
      <c r="B29" s="150"/>
      <c r="C29" s="42"/>
      <c r="D29" s="11"/>
      <c r="E29" s="34"/>
      <c r="F29" s="35"/>
      <c r="G29" s="55"/>
      <c r="H29" s="52"/>
      <c r="I29" s="48"/>
      <c r="J29" s="51"/>
      <c r="K29" s="50"/>
      <c r="L29" s="36"/>
      <c r="M29" s="36"/>
      <c r="N29" s="36"/>
    </row>
    <row r="30" spans="2:14">
      <c r="B30" s="150"/>
      <c r="C30" s="42"/>
      <c r="D30" s="8"/>
      <c r="E30" s="31"/>
      <c r="F30" s="15"/>
      <c r="G30" s="61"/>
      <c r="H30" s="52"/>
      <c r="I30" s="45"/>
      <c r="J30" s="46"/>
      <c r="K30" s="27"/>
      <c r="L30" s="15"/>
      <c r="M30" s="16"/>
      <c r="N30" s="16"/>
    </row>
    <row r="31" spans="2:14">
      <c r="B31" s="148"/>
      <c r="C31" s="41"/>
      <c r="D31" s="8"/>
      <c r="E31" s="31"/>
      <c r="F31" s="15"/>
      <c r="G31" s="27"/>
      <c r="H31" s="57"/>
      <c r="I31" s="58"/>
      <c r="J31" s="58"/>
      <c r="K31" s="59"/>
      <c r="L31" s="15"/>
      <c r="M31" s="2"/>
      <c r="N31" s="2"/>
    </row>
    <row r="32" spans="2:14">
      <c r="B32" s="148"/>
      <c r="C32" s="41"/>
      <c r="D32" s="8"/>
      <c r="E32" s="8"/>
      <c r="F32" s="15"/>
      <c r="G32" s="50"/>
      <c r="H32" s="20"/>
      <c r="I32" s="49"/>
      <c r="J32" s="50"/>
      <c r="K32" s="50"/>
      <c r="L32" s="15"/>
      <c r="M32" s="2"/>
      <c r="N32" s="2"/>
    </row>
    <row r="33" spans="2:14">
      <c r="B33" s="41"/>
      <c r="C33" s="41"/>
      <c r="D33" s="8"/>
      <c r="E33" s="31"/>
      <c r="F33" s="15"/>
      <c r="G33" s="50"/>
      <c r="H33" s="20"/>
      <c r="I33" s="49"/>
      <c r="J33" s="50"/>
      <c r="K33" s="50"/>
      <c r="L33" s="15"/>
      <c r="M33" s="2"/>
      <c r="N33" s="2"/>
    </row>
    <row r="34" spans="2:14">
      <c r="B34" s="41"/>
      <c r="C34" s="41"/>
      <c r="D34" s="8"/>
      <c r="E34" s="31"/>
      <c r="F34" s="17"/>
      <c r="G34" s="50"/>
      <c r="H34" s="20"/>
      <c r="I34" s="49"/>
      <c r="J34" s="50"/>
      <c r="K34" s="50"/>
      <c r="L34" s="15"/>
      <c r="M34" s="9"/>
      <c r="N34" s="9"/>
    </row>
    <row r="35" spans="2:14">
      <c r="B35" s="41"/>
      <c r="C35" s="41"/>
      <c r="D35" s="8"/>
      <c r="E35" s="31"/>
      <c r="F35" s="17"/>
      <c r="G35" s="50"/>
      <c r="H35" s="20"/>
      <c r="I35" s="49"/>
      <c r="J35" s="50"/>
      <c r="K35" s="50"/>
      <c r="L35" s="15"/>
      <c r="M35" s="2"/>
      <c r="N35" s="2"/>
    </row>
    <row r="36" spans="2:14">
      <c r="B36" s="185"/>
      <c r="C36" s="185"/>
      <c r="D36" s="152"/>
      <c r="E36" s="186"/>
      <c r="F36" s="187"/>
      <c r="G36" s="188"/>
      <c r="H36" s="189"/>
      <c r="I36" s="190"/>
      <c r="J36" s="188"/>
      <c r="K36" s="188"/>
      <c r="L36" s="191"/>
      <c r="M36" s="192"/>
      <c r="N36" s="192"/>
    </row>
    <row r="37" spans="2:14">
      <c r="B37" s="41"/>
      <c r="C37" s="41"/>
      <c r="D37" s="8"/>
      <c r="E37" s="31"/>
      <c r="F37" s="9"/>
      <c r="G37" s="27"/>
      <c r="H37" s="52"/>
      <c r="I37" s="54"/>
      <c r="J37" s="54"/>
      <c r="K37" s="56"/>
      <c r="L37" s="15"/>
      <c r="M37" s="2"/>
      <c r="N37" s="2"/>
    </row>
    <row r="38" spans="2:14" ht="18">
      <c r="B38" s="41"/>
      <c r="C38" s="43"/>
      <c r="D38" s="8"/>
      <c r="E38" s="8"/>
      <c r="F38" s="17"/>
      <c r="G38" s="50" t="s">
        <v>0</v>
      </c>
      <c r="H38" s="20" t="s">
        <v>0</v>
      </c>
      <c r="I38" s="49" t="s">
        <v>0</v>
      </c>
      <c r="J38" s="50" t="s">
        <v>0</v>
      </c>
      <c r="K38" s="50" t="s">
        <v>0</v>
      </c>
      <c r="L38" s="15"/>
      <c r="M38" s="2"/>
      <c r="N38" s="2"/>
    </row>
    <row r="39" spans="2:14">
      <c r="B39" s="41"/>
      <c r="C39" s="134"/>
      <c r="D39" s="8"/>
      <c r="E39" s="31"/>
      <c r="F39" s="15"/>
      <c r="G39" s="50"/>
      <c r="H39" s="20"/>
      <c r="I39" s="49"/>
      <c r="J39" s="50"/>
      <c r="K39" s="50"/>
      <c r="L39" s="15"/>
      <c r="M39" s="2"/>
      <c r="N39" s="2"/>
    </row>
    <row r="40" spans="2:14" ht="18">
      <c r="B40" s="42"/>
      <c r="C40" s="41"/>
      <c r="D40" s="11"/>
      <c r="E40" s="34"/>
      <c r="F40" s="38"/>
      <c r="G40" s="50" t="s">
        <v>0</v>
      </c>
      <c r="H40" s="20" t="s">
        <v>0</v>
      </c>
      <c r="I40" s="49" t="s">
        <v>0</v>
      </c>
      <c r="J40" s="50" t="s">
        <v>0</v>
      </c>
      <c r="K40" s="50" t="s">
        <v>0</v>
      </c>
      <c r="L40" s="36"/>
      <c r="M40" s="39"/>
      <c r="N40" s="39"/>
    </row>
    <row r="41" spans="2:14">
      <c r="B41" s="41"/>
      <c r="C41" s="43"/>
      <c r="D41" s="17"/>
      <c r="E41" s="31"/>
      <c r="F41" s="17"/>
      <c r="G41" s="27"/>
      <c r="H41" s="52"/>
      <c r="I41" s="54"/>
      <c r="J41" s="54"/>
      <c r="K41" s="56"/>
      <c r="L41" s="15"/>
      <c r="M41" s="2"/>
      <c r="N41" s="2"/>
    </row>
    <row r="42" spans="2:14">
      <c r="B42" s="41"/>
      <c r="C42" s="43"/>
      <c r="D42" s="9"/>
      <c r="E42" s="31"/>
      <c r="F42" s="15"/>
      <c r="G42" s="60"/>
      <c r="H42" s="52"/>
      <c r="I42" s="54"/>
      <c r="J42" s="54"/>
      <c r="K42" s="56"/>
      <c r="L42" s="15"/>
      <c r="M42" s="2"/>
      <c r="N42" s="2"/>
    </row>
    <row r="43" spans="2:14">
      <c r="B43" s="41"/>
      <c r="C43" s="43"/>
      <c r="D43" s="9"/>
      <c r="E43" s="31"/>
      <c r="F43" s="2"/>
      <c r="G43" s="27"/>
      <c r="H43" s="52"/>
      <c r="I43" s="54"/>
      <c r="J43" s="54"/>
      <c r="K43" s="56"/>
      <c r="L43" s="15"/>
      <c r="M43" s="2"/>
      <c r="N43" s="2"/>
    </row>
    <row r="44" spans="2:14">
      <c r="B44" s="41"/>
      <c r="C44" s="43"/>
      <c r="D44" s="9"/>
      <c r="E44" s="31"/>
      <c r="F44" s="15"/>
      <c r="G44" s="27"/>
      <c r="H44" s="52"/>
      <c r="I44" s="54"/>
      <c r="J44" s="54"/>
      <c r="K44" s="56"/>
      <c r="L44" s="15"/>
      <c r="M44" s="2"/>
      <c r="N44" s="2"/>
    </row>
    <row r="45" spans="2:14">
      <c r="B45" s="41"/>
      <c r="C45" s="43"/>
      <c r="D45" s="17"/>
      <c r="E45" s="31"/>
      <c r="F45" s="17"/>
      <c r="G45" s="53"/>
      <c r="H45" s="53"/>
      <c r="I45" s="53"/>
      <c r="J45" s="53"/>
      <c r="K45" s="53"/>
      <c r="L45" s="40"/>
      <c r="M45" s="9"/>
      <c r="N45" s="9"/>
    </row>
    <row r="46" spans="2:14">
      <c r="B46" s="41"/>
      <c r="C46" s="43"/>
      <c r="D46" s="9"/>
      <c r="E46" s="31"/>
      <c r="F46" s="9"/>
      <c r="G46" s="9"/>
      <c r="H46" s="9"/>
      <c r="I46" s="25"/>
      <c r="J46" s="26"/>
      <c r="K46" s="27"/>
      <c r="L46" s="25"/>
      <c r="M46" s="9"/>
      <c r="N46" s="9"/>
    </row>
    <row r="47" spans="2:14">
      <c r="B47" s="41"/>
      <c r="C47" s="43"/>
      <c r="D47" s="9"/>
      <c r="E47" s="31"/>
      <c r="F47" s="9"/>
      <c r="G47" s="9"/>
      <c r="H47" s="9"/>
      <c r="I47" s="25"/>
      <c r="J47" s="26"/>
      <c r="K47" s="27"/>
      <c r="L47" s="25"/>
      <c r="M47" s="9"/>
      <c r="N47" s="9"/>
    </row>
    <row r="48" spans="2:14">
      <c r="B48" s="41"/>
      <c r="C48" s="43"/>
      <c r="D48" s="9"/>
      <c r="E48" s="31"/>
      <c r="F48" s="2"/>
      <c r="G48" s="9"/>
      <c r="H48" s="9"/>
      <c r="I48" s="25"/>
      <c r="J48" s="26"/>
      <c r="K48" s="27"/>
      <c r="L48" s="25"/>
      <c r="M48" s="2"/>
      <c r="N48" s="2"/>
    </row>
    <row r="49" spans="2:14">
      <c r="B49" s="41"/>
      <c r="C49" s="43"/>
      <c r="D49" s="9"/>
      <c r="E49" s="31"/>
      <c r="F49" s="2"/>
      <c r="G49" s="9"/>
      <c r="H49" s="9"/>
      <c r="I49" s="25"/>
      <c r="J49" s="26"/>
      <c r="K49" s="27"/>
      <c r="L49" s="25"/>
      <c r="M49" s="2"/>
      <c r="N49" s="2"/>
    </row>
    <row r="50" spans="2:14">
      <c r="B50" s="41"/>
      <c r="C50" s="43"/>
      <c r="D50" s="9"/>
      <c r="E50" s="31"/>
      <c r="F50" s="2"/>
      <c r="G50" s="9"/>
      <c r="H50" s="9"/>
      <c r="I50" s="25"/>
      <c r="J50" s="26"/>
      <c r="K50" s="27"/>
      <c r="L50" s="25"/>
      <c r="M50" s="2"/>
      <c r="N50" s="2"/>
    </row>
    <row r="51" spans="2:14">
      <c r="B51" s="41"/>
      <c r="C51" s="43"/>
      <c r="D51" s="9"/>
      <c r="E51" s="31"/>
      <c r="F51" s="2"/>
      <c r="G51" s="9"/>
      <c r="H51" s="9"/>
      <c r="I51" s="25"/>
      <c r="J51" s="26"/>
      <c r="K51" s="27"/>
      <c r="L51" s="25"/>
      <c r="M51" s="2"/>
      <c r="N51" s="2"/>
    </row>
    <row r="52" spans="2:14">
      <c r="B52" s="41"/>
      <c r="C52" s="43"/>
      <c r="D52" s="9"/>
      <c r="E52" s="31"/>
      <c r="F52" s="2"/>
      <c r="G52" s="9"/>
      <c r="H52" s="9"/>
      <c r="I52" s="25"/>
      <c r="J52" s="26"/>
      <c r="K52" s="27"/>
      <c r="L52" s="25"/>
      <c r="M52" s="2"/>
      <c r="N52" s="2"/>
    </row>
    <row r="53" spans="2:14">
      <c r="B53" s="41"/>
      <c r="C53" s="43"/>
      <c r="D53" s="9"/>
      <c r="E53" s="31"/>
      <c r="F53" s="2"/>
      <c r="G53" s="9"/>
      <c r="H53" s="9"/>
      <c r="I53" s="25"/>
      <c r="J53" s="26"/>
      <c r="K53" s="27"/>
      <c r="L53" s="25"/>
      <c r="M53" s="2"/>
      <c r="N53" s="2"/>
    </row>
    <row r="54" spans="2:14">
      <c r="B54" s="41"/>
      <c r="C54" s="43"/>
      <c r="D54" s="9"/>
      <c r="E54" s="182"/>
      <c r="F54" s="2"/>
      <c r="G54" s="9"/>
      <c r="H54" s="9"/>
      <c r="I54" s="25"/>
      <c r="J54" s="26"/>
      <c r="K54" s="27"/>
      <c r="L54" s="25"/>
      <c r="M54" s="2"/>
      <c r="N54" s="2"/>
    </row>
    <row r="55" spans="2:14">
      <c r="B55" s="43"/>
      <c r="C55" s="43"/>
      <c r="D55" s="9"/>
      <c r="E55" s="31"/>
      <c r="F55" s="2"/>
      <c r="G55" s="9"/>
      <c r="H55" s="9"/>
      <c r="I55" s="9"/>
      <c r="J55" s="9"/>
      <c r="K55" s="9"/>
      <c r="L55" s="9"/>
      <c r="M55" s="9"/>
      <c r="N55" s="9"/>
    </row>
    <row r="56" spans="2:14">
      <c r="B56" s="43"/>
      <c r="C56" s="43"/>
      <c r="D56" s="9"/>
      <c r="E56" s="31"/>
      <c r="F56" s="9"/>
      <c r="G56" s="9"/>
      <c r="H56" s="9"/>
      <c r="I56" s="9"/>
      <c r="J56" s="9"/>
      <c r="K56" s="9"/>
      <c r="L56" s="9"/>
      <c r="M56" s="9"/>
      <c r="N56" s="9"/>
    </row>
    <row r="57" spans="2:14">
      <c r="B57" s="43"/>
      <c r="C57" s="43"/>
      <c r="D57" s="9"/>
      <c r="E57" s="31"/>
      <c r="F57" s="9"/>
      <c r="G57" s="9"/>
      <c r="H57" s="9"/>
      <c r="I57" s="9"/>
      <c r="J57" s="9"/>
      <c r="K57" s="9"/>
      <c r="L57" s="9"/>
      <c r="M57" s="9"/>
      <c r="N57" s="9"/>
    </row>
    <row r="58" spans="2:14">
      <c r="B58" s="43"/>
      <c r="C58" s="43"/>
      <c r="D58" s="9"/>
      <c r="E58" s="9"/>
      <c r="F58" s="9"/>
      <c r="G58" s="9"/>
      <c r="H58" s="9"/>
      <c r="I58" s="9"/>
      <c r="J58" s="9"/>
      <c r="K58" s="9"/>
      <c r="L58" s="2"/>
      <c r="M58" s="9"/>
      <c r="N58" s="9"/>
    </row>
    <row r="59" spans="2:14">
      <c r="B59" s="43"/>
      <c r="C59" s="43"/>
      <c r="D59" s="9"/>
      <c r="E59" s="9"/>
      <c r="F59" s="2"/>
      <c r="G59" s="9"/>
      <c r="H59" s="9"/>
      <c r="I59" s="9"/>
      <c r="J59" s="9"/>
      <c r="K59" s="9"/>
      <c r="L59" s="2"/>
      <c r="M59" s="2"/>
      <c r="N59" s="2"/>
    </row>
    <row r="60" spans="2:14" s="21" customFormat="1">
      <c r="B60" s="148"/>
      <c r="C60" s="41"/>
      <c r="D60" s="18"/>
      <c r="E60" s="18"/>
      <c r="F60" s="33"/>
      <c r="G60" s="50"/>
      <c r="H60" s="20"/>
      <c r="I60" s="49"/>
      <c r="J60" s="50"/>
      <c r="K60" s="50"/>
      <c r="L60" s="33"/>
      <c r="M60" s="2"/>
      <c r="N60" s="2"/>
    </row>
    <row r="61" spans="2:14">
      <c r="B61" s="43"/>
      <c r="C61" s="43"/>
      <c r="D61" s="18"/>
      <c r="E61" s="18"/>
      <c r="F61" s="9"/>
      <c r="G61" s="9"/>
      <c r="H61" s="9"/>
      <c r="I61" s="9"/>
      <c r="J61" s="9"/>
      <c r="K61" s="9"/>
      <c r="L61" s="2"/>
      <c r="M61" s="2"/>
      <c r="N61" s="2"/>
    </row>
    <row r="62" spans="2:14" s="21" customFormat="1">
      <c r="B62" s="42"/>
      <c r="C62" s="41"/>
      <c r="D62" s="11"/>
      <c r="E62" s="206"/>
      <c r="F62" s="38"/>
      <c r="G62" s="50"/>
      <c r="H62" s="20"/>
      <c r="I62" s="49"/>
      <c r="J62" s="50"/>
      <c r="K62" s="50"/>
      <c r="L62" s="36"/>
      <c r="M62" s="39"/>
      <c r="N62" s="39"/>
    </row>
    <row r="63" spans="2:14" s="21" customFormat="1">
      <c r="B63" s="42"/>
      <c r="C63" s="41"/>
      <c r="D63" s="11"/>
      <c r="E63" s="206"/>
      <c r="F63" s="38"/>
      <c r="G63" s="50"/>
      <c r="H63" s="20"/>
      <c r="I63" s="49"/>
      <c r="J63" s="50"/>
      <c r="K63" s="50"/>
      <c r="L63" s="36"/>
      <c r="M63" s="39"/>
      <c r="N63" s="39"/>
    </row>
    <row r="64" spans="2:14" s="21" customFormat="1">
      <c r="B64" s="42"/>
      <c r="C64" s="41"/>
      <c r="D64" s="11"/>
      <c r="E64" s="206"/>
      <c r="F64" s="38"/>
      <c r="G64" s="50"/>
      <c r="H64" s="20"/>
      <c r="I64" s="49"/>
      <c r="J64" s="50"/>
      <c r="K64" s="50"/>
      <c r="L64" s="36"/>
      <c r="M64" s="39"/>
      <c r="N64" s="39"/>
    </row>
    <row r="65" spans="2:14" s="21" customFormat="1">
      <c r="B65" s="42"/>
      <c r="C65" s="41"/>
      <c r="D65" s="11"/>
      <c r="E65" s="206"/>
      <c r="F65" s="38"/>
      <c r="G65" s="50"/>
      <c r="H65" s="20"/>
      <c r="I65" s="49"/>
      <c r="J65" s="50"/>
      <c r="K65" s="50"/>
      <c r="L65" s="36"/>
      <c r="M65" s="39"/>
      <c r="N65" s="39"/>
    </row>
    <row r="66" spans="2:14" s="21" customFormat="1">
      <c r="B66" s="42"/>
      <c r="C66" s="41"/>
      <c r="D66" s="11"/>
      <c r="E66" s="206"/>
      <c r="F66" s="38"/>
      <c r="G66" s="50"/>
      <c r="H66" s="20"/>
      <c r="I66" s="49"/>
      <c r="J66" s="50"/>
      <c r="K66" s="50"/>
      <c r="L66" s="36"/>
      <c r="M66" s="39"/>
      <c r="N66" s="39"/>
    </row>
    <row r="67" spans="2:14" s="21" customFormat="1">
      <c r="B67" s="42"/>
      <c r="C67" s="41"/>
      <c r="D67" s="11"/>
      <c r="E67" s="206"/>
      <c r="F67" s="38"/>
      <c r="G67" s="50"/>
      <c r="H67" s="20"/>
      <c r="I67" s="49"/>
      <c r="J67" s="50"/>
      <c r="K67" s="50"/>
      <c r="L67" s="36"/>
      <c r="M67" s="39"/>
      <c r="N67" s="39"/>
    </row>
    <row r="68" spans="2:14" s="21" customFormat="1">
      <c r="B68" s="42"/>
      <c r="C68" s="41"/>
      <c r="D68" s="11"/>
      <c r="E68" s="206"/>
      <c r="F68" s="38"/>
      <c r="G68" s="50"/>
      <c r="H68" s="20"/>
      <c r="I68" s="49"/>
      <c r="J68" s="50"/>
      <c r="K68" s="50"/>
      <c r="L68" s="36"/>
      <c r="M68" s="39"/>
      <c r="N68" s="39"/>
    </row>
    <row r="69" spans="2:14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2:14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2:14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</sheetData>
  <autoFilter ref="B3:M62">
    <filterColumn colId="2">
      <filters>
        <filter val="審査API"/>
      </filters>
    </filterColumn>
  </autoFilter>
  <phoneticPr fontId="1"/>
  <dataValidations count="2">
    <dataValidation type="list" allowBlank="1" showInputMessage="1" showErrorMessage="1" sqref="E38 E23 E25 E27 E32 E60:E61 E11:E19">
      <formula1>"INFO,WARNING,ERROR"</formula1>
    </dataValidation>
    <dataValidation type="list" allowBlank="1" showInputMessage="1" showErrorMessage="1" sqref="D23:D29">
      <formula1>"共通,個別,個別→共通検討中,共通→個別検討中,共通へ追加検討中"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70"/>
  <sheetViews>
    <sheetView workbookViewId="0">
      <selection activeCell="J27" sqref="J27"/>
    </sheetView>
  </sheetViews>
  <sheetFormatPr baseColWidth="10" defaultColWidth="11.1640625" defaultRowHeight="14"/>
  <cols>
    <col min="1" max="1" width="11.1640625" style="104" customWidth="1"/>
    <col min="2" max="2" width="8.1640625" style="104" customWidth="1"/>
    <col min="3" max="3" width="11.1640625" style="104" customWidth="1"/>
    <col min="4" max="4" width="9.83203125" style="104" customWidth="1"/>
    <col min="5" max="5" width="11.1640625" style="104" customWidth="1"/>
    <col min="6" max="6" width="13.83203125" style="104" customWidth="1"/>
    <col min="7" max="7" width="11.1640625" style="104" customWidth="1"/>
    <col min="8" max="8" width="8.1640625" style="104" customWidth="1"/>
    <col min="9" max="9" width="12.5" style="104" customWidth="1"/>
    <col min="10" max="10" width="17.1640625" style="104" customWidth="1"/>
    <col min="11" max="12" width="11.1640625" style="104" customWidth="1"/>
    <col min="13" max="13" width="44.5" style="104" customWidth="1"/>
    <col min="14" max="16384" width="11.1640625" style="104"/>
  </cols>
  <sheetData>
    <row r="1" spans="1:13" ht="19">
      <c r="A1" s="91" t="s">
        <v>42</v>
      </c>
      <c r="B1" s="91"/>
      <c r="C1" s="91"/>
      <c r="D1" s="91"/>
      <c r="E1" s="91"/>
      <c r="F1" s="91"/>
      <c r="G1" s="91"/>
      <c r="H1" s="91"/>
      <c r="I1" s="91"/>
      <c r="J1" s="93" t="s">
        <v>32</v>
      </c>
    </row>
    <row r="3" spans="1:13">
      <c r="B3" s="112" t="s">
        <v>35</v>
      </c>
      <c r="D3" s="112" t="s">
        <v>37</v>
      </c>
      <c r="F3" s="112" t="s">
        <v>38</v>
      </c>
      <c r="H3" s="112" t="s">
        <v>43</v>
      </c>
      <c r="I3" s="112" t="s">
        <v>44</v>
      </c>
      <c r="J3" s="112" t="s">
        <v>45</v>
      </c>
      <c r="L3" s="112" t="s">
        <v>127</v>
      </c>
      <c r="M3" s="112" t="s">
        <v>43</v>
      </c>
    </row>
    <row r="4" spans="1:13">
      <c r="B4" s="113"/>
      <c r="D4" s="114"/>
      <c r="F4" s="114"/>
      <c r="H4" s="124">
        <f>VALUE(MID(J4, FIND("(",J4, 1) + 1,3))</f>
        <v>100</v>
      </c>
      <c r="I4" s="115" t="str">
        <f>LEFT(J4, FIND("(", J4) - 1)</f>
        <v>CONTINUE</v>
      </c>
      <c r="J4" s="116" t="s">
        <v>46</v>
      </c>
      <c r="L4" s="153">
        <v>10</v>
      </c>
      <c r="M4" s="154" t="s">
        <v>130</v>
      </c>
    </row>
    <row r="5" spans="1:13">
      <c r="B5" s="117" t="s">
        <v>36</v>
      </c>
      <c r="D5" s="118" t="s">
        <v>47</v>
      </c>
      <c r="F5" s="118" t="s">
        <v>47</v>
      </c>
      <c r="H5" s="125">
        <f t="shared" ref="H5:H68" si="0">VALUE(MID(J5, FIND("(",J5, 1) + 1,3))</f>
        <v>101</v>
      </c>
      <c r="I5" s="119" t="str">
        <f>LEFT(J5, FIND("(", J5) - 1)</f>
        <v>SWITCHING_PROTOCOLS</v>
      </c>
      <c r="J5" s="120" t="s">
        <v>48</v>
      </c>
      <c r="L5" s="155">
        <v>20</v>
      </c>
      <c r="M5" s="156" t="s">
        <v>131</v>
      </c>
    </row>
    <row r="6" spans="1:13">
      <c r="B6" s="121"/>
      <c r="H6" s="125">
        <f t="shared" si="0"/>
        <v>102</v>
      </c>
      <c r="I6" s="119" t="str">
        <f>LEFT(J6, FIND("(", J6) - 1)</f>
        <v>PROCESSING</v>
      </c>
      <c r="J6" s="120" t="s">
        <v>49</v>
      </c>
    </row>
    <row r="7" spans="1:13">
      <c r="H7" s="125">
        <f t="shared" si="0"/>
        <v>200</v>
      </c>
      <c r="I7" s="119" t="str">
        <f>LEFT(J7, FIND("(", J7) - 1)</f>
        <v>OK</v>
      </c>
      <c r="J7" s="120" t="s">
        <v>50</v>
      </c>
    </row>
    <row r="8" spans="1:13">
      <c r="H8" s="125">
        <f t="shared" si="0"/>
        <v>201</v>
      </c>
      <c r="I8" s="119" t="str">
        <f>LEFT(J8, FIND("(", J8) - 1)</f>
        <v>CREATED</v>
      </c>
      <c r="J8" s="120" t="s">
        <v>51</v>
      </c>
    </row>
    <row r="9" spans="1:13">
      <c r="H9" s="125">
        <f t="shared" si="0"/>
        <v>202</v>
      </c>
      <c r="I9" s="119" t="str">
        <f t="shared" ref="I9:I70" si="1">LEFT(J9, FIND("(", J9) - 1)</f>
        <v>ACCEPTED</v>
      </c>
      <c r="J9" s="120" t="s">
        <v>52</v>
      </c>
    </row>
    <row r="10" spans="1:13">
      <c r="H10" s="125">
        <f t="shared" si="0"/>
        <v>203</v>
      </c>
      <c r="I10" s="119" t="str">
        <f t="shared" si="1"/>
        <v>NON_AUTHORITATIVE_INFORMATION</v>
      </c>
      <c r="J10" s="120" t="s">
        <v>53</v>
      </c>
    </row>
    <row r="11" spans="1:13">
      <c r="H11" s="125">
        <f t="shared" si="0"/>
        <v>204</v>
      </c>
      <c r="I11" s="119" t="str">
        <f t="shared" si="1"/>
        <v>NO_CONTENT</v>
      </c>
      <c r="J11" s="120" t="s">
        <v>54</v>
      </c>
    </row>
    <row r="12" spans="1:13">
      <c r="H12" s="125">
        <f t="shared" si="0"/>
        <v>205</v>
      </c>
      <c r="I12" s="119" t="str">
        <f t="shared" si="1"/>
        <v>RESET_CONTENT</v>
      </c>
      <c r="J12" s="120" t="s">
        <v>55</v>
      </c>
    </row>
    <row r="13" spans="1:13">
      <c r="H13" s="125">
        <f t="shared" si="0"/>
        <v>206</v>
      </c>
      <c r="I13" s="119" t="str">
        <f t="shared" si="1"/>
        <v>PARTIAL_CONTENT</v>
      </c>
      <c r="J13" s="120" t="s">
        <v>56</v>
      </c>
    </row>
    <row r="14" spans="1:13">
      <c r="H14" s="125">
        <f t="shared" si="0"/>
        <v>207</v>
      </c>
      <c r="I14" s="119" t="str">
        <f t="shared" si="1"/>
        <v>MULTI_STATUS</v>
      </c>
      <c r="J14" s="120" t="s">
        <v>57</v>
      </c>
    </row>
    <row r="15" spans="1:13">
      <c r="H15" s="125">
        <f t="shared" si="0"/>
        <v>208</v>
      </c>
      <c r="I15" s="119" t="str">
        <f t="shared" si="1"/>
        <v>ALREADY_IMPORTED</v>
      </c>
      <c r="J15" s="120" t="s">
        <v>58</v>
      </c>
    </row>
    <row r="16" spans="1:13">
      <c r="H16" s="125">
        <f t="shared" si="0"/>
        <v>226</v>
      </c>
      <c r="I16" s="119" t="str">
        <f t="shared" si="1"/>
        <v>IM_USED</v>
      </c>
      <c r="J16" s="120" t="s">
        <v>59</v>
      </c>
    </row>
    <row r="17" spans="8:10">
      <c r="H17" s="125">
        <f t="shared" si="0"/>
        <v>300</v>
      </c>
      <c r="I17" s="119" t="str">
        <f t="shared" si="1"/>
        <v>MULTIPLE_CHOICES</v>
      </c>
      <c r="J17" s="120" t="s">
        <v>60</v>
      </c>
    </row>
    <row r="18" spans="8:10">
      <c r="H18" s="125">
        <f t="shared" si="0"/>
        <v>301</v>
      </c>
      <c r="I18" s="119" t="str">
        <f t="shared" si="1"/>
        <v>MOVED_PERMANENTLY</v>
      </c>
      <c r="J18" s="120" t="s">
        <v>61</v>
      </c>
    </row>
    <row r="19" spans="8:10">
      <c r="H19" s="125">
        <f t="shared" si="0"/>
        <v>302</v>
      </c>
      <c r="I19" s="119" t="str">
        <f t="shared" si="1"/>
        <v>FOUND</v>
      </c>
      <c r="J19" s="120" t="s">
        <v>62</v>
      </c>
    </row>
    <row r="20" spans="8:10">
      <c r="H20" s="125">
        <f t="shared" si="0"/>
        <v>303</v>
      </c>
      <c r="I20" s="119" t="str">
        <f t="shared" si="1"/>
        <v>SEE_OTHER</v>
      </c>
      <c r="J20" s="120" t="s">
        <v>63</v>
      </c>
    </row>
    <row r="21" spans="8:10">
      <c r="H21" s="125">
        <f t="shared" si="0"/>
        <v>304</v>
      </c>
      <c r="I21" s="119" t="str">
        <f t="shared" si="1"/>
        <v>NOT_MODIFIED</v>
      </c>
      <c r="J21" s="120" t="s">
        <v>64</v>
      </c>
    </row>
    <row r="22" spans="8:10">
      <c r="H22" s="125">
        <f t="shared" si="0"/>
        <v>305</v>
      </c>
      <c r="I22" s="119" t="str">
        <f t="shared" si="1"/>
        <v>USE_PROXY</v>
      </c>
      <c r="J22" s="120" t="s">
        <v>65</v>
      </c>
    </row>
    <row r="23" spans="8:10">
      <c r="H23" s="125">
        <f t="shared" si="0"/>
        <v>306</v>
      </c>
      <c r="I23" s="119" t="str">
        <f t="shared" si="1"/>
        <v>SWITCH_PROXY</v>
      </c>
      <c r="J23" s="120" t="s">
        <v>66</v>
      </c>
    </row>
    <row r="24" spans="8:10">
      <c r="H24" s="125">
        <f t="shared" si="0"/>
        <v>307</v>
      </c>
      <c r="I24" s="119" t="str">
        <f t="shared" si="1"/>
        <v>TEMPORARY_REDIRECT</v>
      </c>
      <c r="J24" s="120" t="s">
        <v>67</v>
      </c>
    </row>
    <row r="25" spans="8:10">
      <c r="H25" s="125">
        <f t="shared" si="0"/>
        <v>308</v>
      </c>
      <c r="I25" s="119" t="str">
        <f t="shared" si="1"/>
        <v>PERMANENT_REDIRECT</v>
      </c>
      <c r="J25" s="120" t="s">
        <v>68</v>
      </c>
    </row>
    <row r="26" spans="8:10">
      <c r="H26" s="125">
        <f t="shared" si="0"/>
        <v>400</v>
      </c>
      <c r="I26" s="119" t="str">
        <f t="shared" si="1"/>
        <v>BAD_REQUEST</v>
      </c>
      <c r="J26" s="120" t="s">
        <v>69</v>
      </c>
    </row>
    <row r="27" spans="8:10">
      <c r="H27" s="125">
        <f t="shared" si="0"/>
        <v>401</v>
      </c>
      <c r="I27" s="119" t="str">
        <f t="shared" si="1"/>
        <v>UNAUTHORIZED</v>
      </c>
      <c r="J27" s="120" t="s">
        <v>70</v>
      </c>
    </row>
    <row r="28" spans="8:10">
      <c r="H28" s="125">
        <f t="shared" si="0"/>
        <v>402</v>
      </c>
      <c r="I28" s="119" t="str">
        <f t="shared" si="1"/>
        <v>PAYMENT_REQUIRED</v>
      </c>
      <c r="J28" s="120" t="s">
        <v>71</v>
      </c>
    </row>
    <row r="29" spans="8:10">
      <c r="H29" s="125">
        <f t="shared" si="0"/>
        <v>403</v>
      </c>
      <c r="I29" s="119" t="str">
        <f t="shared" si="1"/>
        <v>FORBIDDEN</v>
      </c>
      <c r="J29" s="120" t="s">
        <v>72</v>
      </c>
    </row>
    <row r="30" spans="8:10">
      <c r="H30" s="125">
        <f t="shared" si="0"/>
        <v>404</v>
      </c>
      <c r="I30" s="119" t="str">
        <f t="shared" si="1"/>
        <v>NOT_FOUND</v>
      </c>
      <c r="J30" s="120" t="s">
        <v>73</v>
      </c>
    </row>
    <row r="31" spans="8:10">
      <c r="H31" s="125">
        <f t="shared" si="0"/>
        <v>405</v>
      </c>
      <c r="I31" s="119" t="str">
        <f t="shared" si="1"/>
        <v>METHOD_NOT_ALLOWED</v>
      </c>
      <c r="J31" s="120" t="s">
        <v>74</v>
      </c>
    </row>
    <row r="32" spans="8:10">
      <c r="H32" s="125">
        <f t="shared" si="0"/>
        <v>406</v>
      </c>
      <c r="I32" s="119" t="str">
        <f t="shared" si="1"/>
        <v>NOT_ACCEPTABLE</v>
      </c>
      <c r="J32" s="120" t="s">
        <v>75</v>
      </c>
    </row>
    <row r="33" spans="8:10">
      <c r="H33" s="125">
        <f t="shared" si="0"/>
        <v>407</v>
      </c>
      <c r="I33" s="119" t="str">
        <f t="shared" si="1"/>
        <v>PROXY_AUTHENTICATION_REQUIRED</v>
      </c>
      <c r="J33" s="120" t="s">
        <v>76</v>
      </c>
    </row>
    <row r="34" spans="8:10">
      <c r="H34" s="125">
        <f t="shared" si="0"/>
        <v>408</v>
      </c>
      <c r="I34" s="119" t="str">
        <f t="shared" si="1"/>
        <v>REQUEST_TIMEOUT</v>
      </c>
      <c r="J34" s="120" t="s">
        <v>77</v>
      </c>
    </row>
    <row r="35" spans="8:10">
      <c r="H35" s="125">
        <f t="shared" si="0"/>
        <v>409</v>
      </c>
      <c r="I35" s="119" t="str">
        <f t="shared" si="1"/>
        <v>CONFLICT</v>
      </c>
      <c r="J35" s="120" t="s">
        <v>78</v>
      </c>
    </row>
    <row r="36" spans="8:10">
      <c r="H36" s="125">
        <f t="shared" si="0"/>
        <v>410</v>
      </c>
      <c r="I36" s="119" t="str">
        <f t="shared" si="1"/>
        <v>GONE</v>
      </c>
      <c r="J36" s="120" t="s">
        <v>79</v>
      </c>
    </row>
    <row r="37" spans="8:10">
      <c r="H37" s="125">
        <f t="shared" si="0"/>
        <v>411</v>
      </c>
      <c r="I37" s="119" t="str">
        <f t="shared" si="1"/>
        <v>LENGTH_REQUIRED</v>
      </c>
      <c r="J37" s="120" t="s">
        <v>80</v>
      </c>
    </row>
    <row r="38" spans="8:10">
      <c r="H38" s="125">
        <f t="shared" si="0"/>
        <v>412</v>
      </c>
      <c r="I38" s="119" t="str">
        <f t="shared" si="1"/>
        <v>PRECONDITION_FAILED</v>
      </c>
      <c r="J38" s="120" t="s">
        <v>81</v>
      </c>
    </row>
    <row r="39" spans="8:10">
      <c r="H39" s="125">
        <f t="shared" si="0"/>
        <v>413</v>
      </c>
      <c r="I39" s="119" t="str">
        <f t="shared" si="1"/>
        <v>REQUEST_ENTITY_TOO_LARGE</v>
      </c>
      <c r="J39" s="120" t="s">
        <v>82</v>
      </c>
    </row>
    <row r="40" spans="8:10">
      <c r="H40" s="125">
        <f t="shared" si="0"/>
        <v>414</v>
      </c>
      <c r="I40" s="119" t="str">
        <f t="shared" si="1"/>
        <v>REQUEST_URI_TOO_LONG</v>
      </c>
      <c r="J40" s="120" t="s">
        <v>83</v>
      </c>
    </row>
    <row r="41" spans="8:10">
      <c r="H41" s="125">
        <f t="shared" si="0"/>
        <v>415</v>
      </c>
      <c r="I41" s="119" t="str">
        <f t="shared" si="1"/>
        <v>UNSUPPORTED_MEDIA_TYPE</v>
      </c>
      <c r="J41" s="120" t="s">
        <v>84</v>
      </c>
    </row>
    <row r="42" spans="8:10">
      <c r="H42" s="125">
        <f t="shared" si="0"/>
        <v>416</v>
      </c>
      <c r="I42" s="119" t="str">
        <f t="shared" si="1"/>
        <v>REQUESTED_RANGE_NOT_SATISFIABLE</v>
      </c>
      <c r="J42" s="120" t="s">
        <v>85</v>
      </c>
    </row>
    <row r="43" spans="8:10">
      <c r="H43" s="125">
        <f t="shared" si="0"/>
        <v>417</v>
      </c>
      <c r="I43" s="119" t="str">
        <f t="shared" si="1"/>
        <v>EXPECTATION_FAILED</v>
      </c>
      <c r="J43" s="120" t="s">
        <v>86</v>
      </c>
    </row>
    <row r="44" spans="8:10">
      <c r="H44" s="125">
        <f t="shared" si="0"/>
        <v>418</v>
      </c>
      <c r="I44" s="119" t="str">
        <f t="shared" si="1"/>
        <v>I_AM_A_TEAPOT</v>
      </c>
      <c r="J44" s="120" t="s">
        <v>87</v>
      </c>
    </row>
    <row r="45" spans="8:10">
      <c r="H45" s="125">
        <f t="shared" si="0"/>
        <v>420</v>
      </c>
      <c r="I45" s="119" t="str">
        <f t="shared" si="1"/>
        <v>ENHANCE_YOUR_CALM</v>
      </c>
      <c r="J45" s="120" t="s">
        <v>88</v>
      </c>
    </row>
    <row r="46" spans="8:10">
      <c r="H46" s="125">
        <f t="shared" si="0"/>
        <v>422</v>
      </c>
      <c r="I46" s="119" t="str">
        <f t="shared" si="1"/>
        <v>UNPROCESSABLE_ENTITY</v>
      </c>
      <c r="J46" s="120" t="s">
        <v>89</v>
      </c>
    </row>
    <row r="47" spans="8:10">
      <c r="H47" s="125">
        <f t="shared" si="0"/>
        <v>423</v>
      </c>
      <c r="I47" s="119" t="str">
        <f t="shared" si="1"/>
        <v>LOCKED</v>
      </c>
      <c r="J47" s="120" t="s">
        <v>90</v>
      </c>
    </row>
    <row r="48" spans="8:10">
      <c r="H48" s="125">
        <f t="shared" si="0"/>
        <v>424</v>
      </c>
      <c r="I48" s="119" t="str">
        <f t="shared" si="1"/>
        <v>FAILED_DEPENDENCY</v>
      </c>
      <c r="J48" s="120" t="s">
        <v>91</v>
      </c>
    </row>
    <row r="49" spans="8:10">
      <c r="H49" s="125">
        <f t="shared" si="0"/>
        <v>425</v>
      </c>
      <c r="I49" s="119" t="str">
        <f t="shared" si="1"/>
        <v>UNORDERED_COLLECTION</v>
      </c>
      <c r="J49" s="120" t="s">
        <v>92</v>
      </c>
    </row>
    <row r="50" spans="8:10">
      <c r="H50" s="125">
        <f t="shared" si="0"/>
        <v>426</v>
      </c>
      <c r="I50" s="119" t="str">
        <f t="shared" si="1"/>
        <v>UPGRADE_REQUIRED</v>
      </c>
      <c r="J50" s="120" t="s">
        <v>93</v>
      </c>
    </row>
    <row r="51" spans="8:10">
      <c r="H51" s="125">
        <f t="shared" si="0"/>
        <v>428</v>
      </c>
      <c r="I51" s="119" t="str">
        <f t="shared" si="1"/>
        <v>PRECONDITION_REQUIRED</v>
      </c>
      <c r="J51" s="120" t="s">
        <v>94</v>
      </c>
    </row>
    <row r="52" spans="8:10">
      <c r="H52" s="125">
        <f t="shared" si="0"/>
        <v>429</v>
      </c>
      <c r="I52" s="119" t="str">
        <f t="shared" si="1"/>
        <v>TOO_MANY_REQUESTS</v>
      </c>
      <c r="J52" s="120" t="s">
        <v>95</v>
      </c>
    </row>
    <row r="53" spans="8:10">
      <c r="H53" s="125">
        <f t="shared" si="0"/>
        <v>431</v>
      </c>
      <c r="I53" s="119" t="str">
        <f t="shared" si="1"/>
        <v>REQUEST_HEADER_FIELDS_TOO_LARGE</v>
      </c>
      <c r="J53" s="120" t="s">
        <v>96</v>
      </c>
    </row>
    <row r="54" spans="8:10">
      <c r="H54" s="125">
        <f t="shared" si="0"/>
        <v>444</v>
      </c>
      <c r="I54" s="119" t="str">
        <f t="shared" si="1"/>
        <v>NO_RESPONSE</v>
      </c>
      <c r="J54" s="120" t="s">
        <v>97</v>
      </c>
    </row>
    <row r="55" spans="8:10">
      <c r="H55" s="125">
        <f t="shared" si="0"/>
        <v>450</v>
      </c>
      <c r="I55" s="119" t="str">
        <f t="shared" si="1"/>
        <v>BLOCKED_BY_WINDOWS_PARENTAL_CONTROLS</v>
      </c>
      <c r="J55" s="120" t="s">
        <v>98</v>
      </c>
    </row>
    <row r="56" spans="8:10">
      <c r="H56" s="125">
        <f t="shared" si="0"/>
        <v>451</v>
      </c>
      <c r="I56" s="119" t="str">
        <f t="shared" si="1"/>
        <v>UNAVAILABLE_FOR_LEGAL_REASONS</v>
      </c>
      <c r="J56" s="120" t="s">
        <v>99</v>
      </c>
    </row>
    <row r="57" spans="8:10">
      <c r="H57" s="125">
        <f t="shared" si="0"/>
        <v>494</v>
      </c>
      <c r="I57" s="119" t="str">
        <f t="shared" si="1"/>
        <v>REQUEST_HEADER_TOO_LARGE</v>
      </c>
      <c r="J57" s="120" t="s">
        <v>100</v>
      </c>
    </row>
    <row r="58" spans="8:10">
      <c r="H58" s="125">
        <f t="shared" si="0"/>
        <v>500</v>
      </c>
      <c r="I58" s="119" t="str">
        <f t="shared" si="1"/>
        <v>INTERNAL_SERVER_ERROR</v>
      </c>
      <c r="J58" s="120" t="s">
        <v>101</v>
      </c>
    </row>
    <row r="59" spans="8:10">
      <c r="H59" s="125">
        <f t="shared" si="0"/>
        <v>501</v>
      </c>
      <c r="I59" s="119" t="str">
        <f t="shared" si="1"/>
        <v>NOT_IMPLEMENTED</v>
      </c>
      <c r="J59" s="120" t="s">
        <v>102</v>
      </c>
    </row>
    <row r="60" spans="8:10">
      <c r="H60" s="125">
        <f t="shared" si="0"/>
        <v>502</v>
      </c>
      <c r="I60" s="119" t="str">
        <f t="shared" si="1"/>
        <v>BAD_GATEWAY</v>
      </c>
      <c r="J60" s="120" t="s">
        <v>103</v>
      </c>
    </row>
    <row r="61" spans="8:10">
      <c r="H61" s="125">
        <f t="shared" si="0"/>
        <v>503</v>
      </c>
      <c r="I61" s="119" t="str">
        <f t="shared" si="1"/>
        <v>SERVICE_UNAVAILABLE</v>
      </c>
      <c r="J61" s="120" t="s">
        <v>104</v>
      </c>
    </row>
    <row r="62" spans="8:10">
      <c r="H62" s="125">
        <f t="shared" si="0"/>
        <v>504</v>
      </c>
      <c r="I62" s="119" t="str">
        <f t="shared" si="1"/>
        <v>GATEWAY_TIMEOUT</v>
      </c>
      <c r="J62" s="120" t="s">
        <v>105</v>
      </c>
    </row>
    <row r="63" spans="8:10">
      <c r="H63" s="125">
        <f t="shared" si="0"/>
        <v>505</v>
      </c>
      <c r="I63" s="119" t="str">
        <f t="shared" si="1"/>
        <v>HTTP_VERSION_NOT_SUPPORTED</v>
      </c>
      <c r="J63" s="120" t="s">
        <v>106</v>
      </c>
    </row>
    <row r="64" spans="8:10">
      <c r="H64" s="125">
        <f t="shared" si="0"/>
        <v>506</v>
      </c>
      <c r="I64" s="119" t="str">
        <f t="shared" si="1"/>
        <v>VARIANT_ALSO_NEGOTIATES</v>
      </c>
      <c r="J64" s="120" t="s">
        <v>107</v>
      </c>
    </row>
    <row r="65" spans="8:10">
      <c r="H65" s="125">
        <f t="shared" si="0"/>
        <v>507</v>
      </c>
      <c r="I65" s="119" t="str">
        <f t="shared" si="1"/>
        <v>INSUFFICIENT_STORAGE</v>
      </c>
      <c r="J65" s="120" t="s">
        <v>108</v>
      </c>
    </row>
    <row r="66" spans="8:10">
      <c r="H66" s="125">
        <f t="shared" si="0"/>
        <v>508</v>
      </c>
      <c r="I66" s="119" t="str">
        <f t="shared" si="1"/>
        <v>LOOP_DETECTED</v>
      </c>
      <c r="J66" s="120" t="s">
        <v>109</v>
      </c>
    </row>
    <row r="67" spans="8:10">
      <c r="H67" s="125">
        <f t="shared" si="0"/>
        <v>509</v>
      </c>
      <c r="I67" s="119" t="str">
        <f t="shared" si="1"/>
        <v>BANDWIDTH_LIMIT_EXCEEDED</v>
      </c>
      <c r="J67" s="120" t="s">
        <v>110</v>
      </c>
    </row>
    <row r="68" spans="8:10">
      <c r="H68" s="125">
        <f t="shared" si="0"/>
        <v>510</v>
      </c>
      <c r="I68" s="119" t="str">
        <f t="shared" si="1"/>
        <v>NOT_EXTENDED</v>
      </c>
      <c r="J68" s="120" t="s">
        <v>111</v>
      </c>
    </row>
    <row r="69" spans="8:10">
      <c r="H69" s="125">
        <f>VALUE(MID(J69, FIND("(",J69, 1) + 1,3))</f>
        <v>511</v>
      </c>
      <c r="I69" s="119" t="str">
        <f t="shared" si="1"/>
        <v>NETWORK_AUTHENTICATION_REQUIRED</v>
      </c>
      <c r="J69" s="120" t="s">
        <v>112</v>
      </c>
    </row>
    <row r="70" spans="8:10">
      <c r="H70" s="125">
        <f>VALUE(MID(J70, FIND("(",J70, 1) + 1,3))</f>
        <v>522</v>
      </c>
      <c r="I70" s="122" t="str">
        <f t="shared" si="1"/>
        <v>CONNECTION_TIMED_OUT</v>
      </c>
      <c r="J70" s="123" t="s">
        <v>113</v>
      </c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26"/>
  <sheetViews>
    <sheetView topLeftCell="A33" workbookViewId="0">
      <selection activeCell="B37" sqref="B37"/>
    </sheetView>
  </sheetViews>
  <sheetFormatPr baseColWidth="10" defaultColWidth="9" defaultRowHeight="14"/>
  <cols>
    <col min="1" max="1" width="5" style="92" customWidth="1"/>
    <col min="2" max="2" width="18.1640625" style="92" customWidth="1"/>
    <col min="3" max="3" width="30.6640625" style="92" customWidth="1"/>
    <col min="4" max="4" width="130.33203125" style="92" bestFit="1" customWidth="1"/>
    <col min="5" max="6" width="22.33203125" style="92" customWidth="1"/>
    <col min="7" max="7" width="33.33203125" style="92" customWidth="1"/>
    <col min="8" max="16384" width="9" style="92"/>
  </cols>
  <sheetData>
    <row r="1" spans="1:6" ht="19">
      <c r="A1" s="91" t="s">
        <v>147</v>
      </c>
      <c r="F1" s="93" t="s">
        <v>32</v>
      </c>
    </row>
    <row r="2" spans="1:6">
      <c r="B2" s="181" t="s">
        <v>148</v>
      </c>
    </row>
    <row r="3" spans="1:6">
      <c r="B3" s="181" t="s">
        <v>149</v>
      </c>
    </row>
    <row r="5" spans="1:6">
      <c r="A5" s="94" t="s">
        <v>150</v>
      </c>
      <c r="B5" s="95"/>
      <c r="C5" s="95"/>
      <c r="D5" s="96"/>
    </row>
    <row r="6" spans="1:6">
      <c r="A6" s="94" t="s">
        <v>151</v>
      </c>
      <c r="B6" s="97"/>
      <c r="C6" s="98" t="s">
        <v>154</v>
      </c>
      <c r="D6" s="99"/>
      <c r="E6" s="100"/>
    </row>
    <row r="7" spans="1:6">
      <c r="A7" s="94" t="s">
        <v>33</v>
      </c>
      <c r="B7" s="97"/>
      <c r="C7" s="207" t="s">
        <v>166</v>
      </c>
      <c r="D7" s="101"/>
      <c r="E7" s="100"/>
    </row>
    <row r="8" spans="1:6">
      <c r="A8" s="94" t="s">
        <v>34</v>
      </c>
      <c r="B8" s="97"/>
      <c r="C8" s="98" t="s">
        <v>120</v>
      </c>
      <c r="D8" s="102"/>
      <c r="E8" s="102"/>
      <c r="F8" s="99"/>
    </row>
    <row r="9" spans="1:6">
      <c r="A9" s="94" t="s">
        <v>152</v>
      </c>
      <c r="B9" s="97"/>
      <c r="C9" s="103" t="s">
        <v>153</v>
      </c>
      <c r="D9" s="104"/>
      <c r="E9" s="104"/>
    </row>
    <row r="10" spans="1:6" s="161" customFormat="1" ht="17">
      <c r="A10" s="157" t="s">
        <v>132</v>
      </c>
      <c r="B10" s="158"/>
      <c r="C10" s="180"/>
      <c r="D10"/>
      <c r="E10"/>
    </row>
    <row r="11" spans="1:6">
      <c r="A11" s="105" t="s">
        <v>35</v>
      </c>
      <c r="B11" s="106"/>
      <c r="C11" s="107" t="s">
        <v>36</v>
      </c>
      <c r="D11" s="104"/>
      <c r="E11" s="104"/>
    </row>
    <row r="12" spans="1:6">
      <c r="A12" s="105" t="s">
        <v>37</v>
      </c>
      <c r="B12" s="106"/>
      <c r="C12" s="107"/>
      <c r="D12" s="104"/>
      <c r="E12" s="104"/>
    </row>
    <row r="13" spans="1:6">
      <c r="A13" s="105" t="s">
        <v>38</v>
      </c>
      <c r="B13" s="106"/>
      <c r="C13" s="107"/>
      <c r="D13" s="104"/>
      <c r="E13" s="104"/>
    </row>
    <row r="14" spans="1:6">
      <c r="A14" s="104"/>
      <c r="B14" s="104"/>
      <c r="C14" s="104"/>
      <c r="D14" s="104"/>
      <c r="E14" s="104"/>
    </row>
    <row r="15" spans="1:6" ht="17">
      <c r="A15"/>
      <c r="B15"/>
      <c r="C15"/>
      <c r="D15"/>
      <c r="E15"/>
    </row>
    <row r="16" spans="1:6">
      <c r="A16" s="104"/>
      <c r="B16" s="104"/>
      <c r="C16" s="104"/>
      <c r="D16" s="104"/>
      <c r="E16" s="104"/>
      <c r="F16" s="104"/>
    </row>
    <row r="17" spans="1:10" s="161" customFormat="1">
      <c r="A17" s="162" t="s">
        <v>158</v>
      </c>
      <c r="B17" s="163"/>
      <c r="C17" s="163"/>
      <c r="D17" s="163"/>
      <c r="E17" s="163"/>
      <c r="F17" s="163"/>
      <c r="G17" s="164"/>
    </row>
    <row r="18" spans="1:10" s="161" customFormat="1" ht="17">
      <c r="A18" s="165" t="s">
        <v>135</v>
      </c>
      <c r="B18" s="166" t="s">
        <v>136</v>
      </c>
      <c r="C18" s="166"/>
      <c r="D18" s="166"/>
      <c r="E18" s="166"/>
      <c r="F18" s="167"/>
      <c r="G18" s="168"/>
      <c r="I18" s="169"/>
      <c r="J18" s="169"/>
    </row>
    <row r="19" spans="1:10" s="161" customFormat="1" ht="17">
      <c r="A19" s="170">
        <v>1</v>
      </c>
      <c r="B19" s="171" t="s">
        <v>155</v>
      </c>
      <c r="C19" s="172"/>
      <c r="D19" s="172"/>
      <c r="E19" s="172"/>
      <c r="F19" s="173"/>
      <c r="G19" s="164"/>
      <c r="H19"/>
      <c r="I19"/>
      <c r="J19"/>
    </row>
    <row r="20" spans="1:10" s="161" customFormat="1" ht="17">
      <c r="A20" s="170">
        <f>A19+1</f>
        <v>2</v>
      </c>
      <c r="B20" s="171" t="s">
        <v>156</v>
      </c>
      <c r="C20" s="174"/>
      <c r="D20" s="174"/>
      <c r="E20" s="174"/>
      <c r="F20" s="175"/>
      <c r="G20" s="164"/>
      <c r="H20"/>
      <c r="I20"/>
      <c r="J20"/>
    </row>
    <row r="21" spans="1:10" s="161" customFormat="1" ht="17">
      <c r="A21" s="170">
        <f>A20+1</f>
        <v>3</v>
      </c>
      <c r="B21" s="171" t="s">
        <v>167</v>
      </c>
      <c r="C21" s="174"/>
      <c r="D21" s="174"/>
      <c r="E21" s="174"/>
      <c r="F21" s="175"/>
      <c r="G21" s="164"/>
      <c r="H21"/>
      <c r="I21"/>
      <c r="J21"/>
    </row>
    <row r="22" spans="1:10" s="161" customFormat="1" ht="17">
      <c r="A22" s="176"/>
      <c r="B22" s="177"/>
      <c r="C22" s="178"/>
      <c r="D22" s="178"/>
      <c r="E22" s="178"/>
      <c r="F22" s="179"/>
      <c r="G22" s="164"/>
      <c r="H22"/>
      <c r="I22"/>
      <c r="J22"/>
    </row>
    <row r="23" spans="1:10" s="161" customFormat="1" ht="17">
      <c r="A23"/>
      <c r="B23"/>
      <c r="C23"/>
      <c r="D23"/>
      <c r="E23"/>
      <c r="F23"/>
      <c r="G23"/>
      <c r="H23"/>
    </row>
    <row r="24" spans="1:10">
      <c r="A24" s="94" t="s">
        <v>159</v>
      </c>
      <c r="B24" s="106"/>
      <c r="C24" s="106"/>
      <c r="D24" s="106"/>
      <c r="E24" s="106"/>
      <c r="F24" s="97"/>
      <c r="G24" s="104"/>
      <c r="H24" s="104"/>
    </row>
    <row r="25" spans="1:10" ht="13.5" customHeight="1">
      <c r="A25" s="233" t="s">
        <v>39</v>
      </c>
      <c r="B25" s="233" t="s">
        <v>40</v>
      </c>
      <c r="C25" s="234" t="s">
        <v>41</v>
      </c>
      <c r="D25" s="234" t="s">
        <v>157</v>
      </c>
      <c r="E25" s="234" t="s">
        <v>34</v>
      </c>
      <c r="F25" s="108"/>
      <c r="G25" s="104"/>
      <c r="H25" s="104"/>
    </row>
    <row r="26" spans="1:10">
      <c r="A26" s="233"/>
      <c r="B26" s="233"/>
      <c r="C26" s="234"/>
      <c r="D26" s="234"/>
      <c r="E26" s="234"/>
      <c r="F26" s="109"/>
      <c r="G26" s="104"/>
      <c r="H26" s="104"/>
    </row>
    <row r="27" spans="1:10" ht="119" customHeight="1">
      <c r="A27" s="110">
        <f>IF(B27&lt;&gt;"",ROW()-26,"")</f>
        <v>1</v>
      </c>
      <c r="B27" s="85" t="str">
        <f>IF(APIResultMessage!B4&lt;&gt;"", "META"&amp;APIResultMessage!B4, "")</f>
        <v>META90001</v>
      </c>
      <c r="C27" s="111" t="str">
        <f>IF(B27&lt;&gt;"","blanco.restgenerator.valueobject.ResponseMetaInfo","")</f>
        <v>blanco.restgenerator.valueobject.ResponseMetaInfo</v>
      </c>
      <c r="D27" s="111" t="str">
        <f>IF(B27&lt;&gt;"", "new ResponseMetaInfo("&amp;
IFERROR("HttpStatus."&amp;INDEX(httpCodeStatus, MATCH(APIResultMessage!F4, httpCode, 0), 2), "null")&amp;", "&amp;
IFERROR(INDEX(resultCodeName, MATCH(APIResultMessage!G4, resultCode, 0), 2), "null")&amp;", "&amp;
""""&amp;IF(APIResultMessage!H4&lt;&gt;"", APIResultMessage!H4, "")&amp;""""&amp;", "&amp;
""""&amp;""""&amp;", "&amp;""""&amp;""""&amp;
")","")</f>
        <v>new ResponseMetaInfo(HttpStatus.BAD_REQUEST, ResponseResultCode.ERROR, "InvalidParam.InvalidValue", "", "")</v>
      </c>
      <c r="E27" s="231" t="str">
        <f>IF(B27&lt;&gt;"", APIResultMessage!D4&amp;"&lt;BR&gt;"&amp;CHAR(10)&amp;"&lt;BR&gt;"&amp;CHAR(10)&amp;APIResultMessage!$E$3&amp;": "&amp;APIResultMessage!E4&amp;"&lt;BR&gt;"&amp;CHAR(10)&amp;APIResultMessage!$I$3&amp;": "&amp;APIResultMessage!I4, "")</f>
        <v>リクエストパラメータに不正な値が設定されています。項目：{0}, 設定値：{1}&lt;BR&gt;
&lt;BR&gt;
可変文字: &lt;BR&gt;
用途、使う箇所: パラメータに不正な値（存在しない選択肢など）が設定されていた場合</v>
      </c>
      <c r="F27" s="232"/>
      <c r="G27" s="104"/>
      <c r="H27" s="104" t="e">
        <f>#VALUE!</f>
        <v>#VALUE!</v>
      </c>
    </row>
    <row r="28" spans="1:10" ht="119" customHeight="1">
      <c r="A28" s="110">
        <f t="shared" ref="A28:A91" si="0">IF(B28&lt;&gt;"",ROW()-26,"")</f>
        <v>2</v>
      </c>
      <c r="B28" s="85" t="str">
        <f>IF(APIResultMessage!B5&lt;&gt;"", "META"&amp;APIResultMessage!B5, "")</f>
        <v>META90002</v>
      </c>
      <c r="C28" s="111" t="str">
        <f t="shared" ref="C28:C91" si="1">IF(B28&lt;&gt;"","blanco.restgenerator.valueobject.ResponseMetaInfo","")</f>
        <v>blanco.restgenerator.valueobject.ResponseMetaInfo</v>
      </c>
      <c r="D28" s="111" t="str">
        <f>IF(B28&lt;&gt;"", "new ResponseMetaInfo("&amp;
IFERROR("HttpStatus."&amp;INDEX(httpCodeStatus, MATCH(APIResultMessage!F5, httpCode, 0), 2), "null")&amp;", "&amp;
IFERROR(INDEX(resultCodeName, MATCH(APIResultMessage!G5, resultCode, 0), 2), "null")&amp;", "&amp;
""""&amp;IF(APIResultMessage!H5&lt;&gt;"", APIResultMessage!H5, "")&amp;""""&amp;", "&amp;
""""&amp;""""&amp;", "&amp;""""&amp;""""&amp;
")","")</f>
        <v>new ResponseMetaInfo(HttpStatus.FORBIDDEN, ResponseResultCode.ERROR, "AuthorizeError", "", "")</v>
      </c>
      <c r="E28" s="231" t="str">
        <f>IF(B28&lt;&gt;"", APIResultMessage!D5&amp;"&lt;BR&gt;"&amp;CHAR(10)&amp;"&lt;BR&gt;"&amp;CHAR(10)&amp;APIResultMessage!$E$3&amp;": "&amp;APIResultMessage!E5&amp;"&lt;BR&gt;"&amp;CHAR(10)&amp;APIResultMessage!$I$3&amp;": "&amp;APIResultMessage!I5, "")</f>
        <v>そのユーザーIDはすでに登録されています。&lt;BR&gt;
&lt;BR&gt;
可変文字: &lt;BR&gt;
用途、使う箇所: ユーザー登録エラー</v>
      </c>
      <c r="F28" s="232"/>
      <c r="G28" s="104"/>
      <c r="H28" s="104" t="e">
        <f>#VALUE!</f>
        <v>#VALUE!</v>
      </c>
    </row>
    <row r="29" spans="1:10" ht="119" customHeight="1">
      <c r="A29" s="110">
        <f t="shared" si="0"/>
        <v>3</v>
      </c>
      <c r="B29" s="85" t="str">
        <f>IF(APIResultMessage!B6&lt;&gt;"", "META"&amp;APIResultMessage!B6, "")</f>
        <v>META90003</v>
      </c>
      <c r="C29" s="111" t="str">
        <f t="shared" si="1"/>
        <v>blanco.restgenerator.valueobject.ResponseMetaInfo</v>
      </c>
      <c r="D29" s="111" t="str">
        <f>IF(B29&lt;&gt;"", "new ResponseMetaInfo("&amp;
IFERROR("HttpStatus."&amp;INDEX(httpCodeStatus, MATCH(APIResultMessage!F6, httpCode, 0), 2), "null")&amp;", "&amp;
IFERROR(INDEX(resultCodeName, MATCH(APIResultMessage!G6, resultCode, 0), 2), "null")&amp;", "&amp;
""""&amp;IF(APIResultMessage!H6&lt;&gt;"", APIResultMessage!H6, "")&amp;""""&amp;", "&amp;
""""&amp;""""&amp;", "&amp;""""&amp;""""&amp;
")","")</f>
        <v>new ResponseMetaInfo(HttpStatus.FORBIDDEN, ResponseResultCode.ERROR, "AuthorizeError", "", "")</v>
      </c>
      <c r="E29" s="231" t="str">
        <f>IF(B29&lt;&gt;"", APIResultMessage!D6&amp;"&lt;BR&gt;"&amp;CHAR(10)&amp;"&lt;BR&gt;"&amp;CHAR(10)&amp;APIResultMessage!$E$3&amp;": "&amp;APIResultMessage!E6&amp;"&lt;BR&gt;"&amp;CHAR(10)&amp;APIResultMessage!$I$3&amp;": "&amp;APIResultMessage!I6, "")</f>
        <v>そのユーザーIDは登録されていません。&lt;BR&gt;
&lt;BR&gt;
可変文字: &lt;BR&gt;
用途、使う箇所: ユーザー認証エラー</v>
      </c>
      <c r="F29" s="232"/>
      <c r="G29" s="104"/>
      <c r="H29" s="104" t="e">
        <f>#VALUE!</f>
        <v>#VALUE!</v>
      </c>
    </row>
    <row r="30" spans="1:10" ht="119" customHeight="1">
      <c r="A30" s="110">
        <f t="shared" si="0"/>
        <v>4</v>
      </c>
      <c r="B30" s="85" t="str">
        <f>IF(APIResultMessage!B7&lt;&gt;"", "META"&amp;APIResultMessage!B7, "")</f>
        <v>META90004</v>
      </c>
      <c r="C30" s="111" t="str">
        <f t="shared" si="1"/>
        <v>blanco.restgenerator.valueobject.ResponseMetaInfo</v>
      </c>
      <c r="D30" s="111" t="str">
        <f>IF(B30&lt;&gt;"", "new ResponseMetaInfo("&amp;
IFERROR("HttpStatus."&amp;INDEX(httpCodeStatus, MATCH(APIResultMessage!F7, httpCode, 0), 2), "null")&amp;", "&amp;
IFERROR(INDEX(resultCodeName, MATCH(APIResultMessage!G7, resultCode, 0), 2), "null")&amp;", "&amp;
""""&amp;IF(APIResultMessage!H7&lt;&gt;"", APIResultMessage!H7, "")&amp;""""&amp;", "&amp;
""""&amp;""""&amp;", "&amp;""""&amp;""""&amp;
")","")</f>
        <v>new ResponseMetaInfo(HttpStatus.FORBIDDEN, ResponseResultCode.ERROR, "AuthenticateError", "", "")</v>
      </c>
      <c r="E30" s="231" t="str">
        <f>IF(B30&lt;&gt;"", APIResultMessage!D7&amp;"&lt;BR&gt;"&amp;CHAR(10)&amp;"&lt;BR&gt;"&amp;CHAR(10)&amp;APIResultMessage!$E$3&amp;": "&amp;APIResultMessage!E7&amp;"&lt;BR&gt;"&amp;CHAR(10)&amp;APIResultMessage!$I$3&amp;": "&amp;APIResultMessage!I7, "")</f>
        <v>パスワードが間違っています。&lt;BR&gt;
&lt;BR&gt;
可変文字: &lt;BR&gt;
用途、使う箇所: ユーザー認証エラー</v>
      </c>
      <c r="F30" s="232"/>
      <c r="G30" s="104"/>
      <c r="H30" s="104" t="e">
        <f>#VALUE!</f>
        <v>#VALUE!</v>
      </c>
    </row>
    <row r="31" spans="1:10" ht="119" customHeight="1">
      <c r="A31" s="110">
        <f t="shared" si="0"/>
        <v>5</v>
      </c>
      <c r="B31" s="85" t="str">
        <f>IF(APIResultMessage!B8&lt;&gt;"", "META"&amp;APIResultMessage!B8, "")</f>
        <v>META90005</v>
      </c>
      <c r="C31" s="111" t="str">
        <f t="shared" si="1"/>
        <v>blanco.restgenerator.valueobject.ResponseMetaInfo</v>
      </c>
      <c r="D31" s="111" t="str">
        <f>IF(B31&lt;&gt;"", "new ResponseMetaInfo("&amp;
IFERROR("HttpStatus."&amp;INDEX(httpCodeStatus, MATCH(APIResultMessage!F8, httpCode, 0), 2), "null")&amp;", "&amp;
IFERROR(INDEX(resultCodeName, MATCH(APIResultMessage!G8, resultCode, 0), 2), "null")&amp;", "&amp;
""""&amp;IF(APIResultMessage!H8&lt;&gt;"", APIResultMessage!H8, "")&amp;""""&amp;", "&amp;
""""&amp;""""&amp;", "&amp;""""&amp;""""&amp;
")","")</f>
        <v>new ResponseMetaInfo(HttpStatus.FORBIDDEN, ResponseResultCode.ERROR, "AuthenticateError", "", "")</v>
      </c>
      <c r="E31" s="231" t="str">
        <f>IF(B31&lt;&gt;"", APIResultMessage!D8&amp;"&lt;BR&gt;"&amp;CHAR(10)&amp;"&lt;BR&gt;"&amp;CHAR(10)&amp;APIResultMessage!$E$3&amp;": "&amp;APIResultMessage!E8&amp;"&lt;BR&gt;"&amp;CHAR(10)&amp;APIResultMessage!$I$3&amp;": "&amp;APIResultMessage!I8, "")</f>
        <v>トークン認証に失敗しました。&lt;BR&gt;
&lt;BR&gt;
可変文字: &lt;BR&gt;
用途、使う箇所: トークン認証エラー</v>
      </c>
      <c r="F31" s="232"/>
      <c r="G31" s="104"/>
      <c r="H31" s="104" t="e">
        <f>#VALUE!</f>
        <v>#VALUE!</v>
      </c>
    </row>
    <row r="32" spans="1:10" ht="119" customHeight="1">
      <c r="A32" s="110">
        <f t="shared" si="0"/>
        <v>6</v>
      </c>
      <c r="B32" s="85" t="str">
        <f>IF(APIResultMessage!B9&lt;&gt;"", "META"&amp;APIResultMessage!B9, "")</f>
        <v>META99999</v>
      </c>
      <c r="C32" s="111" t="str">
        <f t="shared" si="1"/>
        <v>blanco.restgenerator.valueobject.ResponseMetaInfo</v>
      </c>
      <c r="D32" s="111" t="str">
        <f>IF(B32&lt;&gt;"", "new ResponseMetaInfo("&amp;
IFERROR("HttpStatus."&amp;INDEX(httpCodeStatus, MATCH(APIResultMessage!F9, httpCode, 0), 2), "null")&amp;", "&amp;
IFERROR(INDEX(resultCodeName, MATCH(APIResultMessage!G9, resultCode, 0), 2), "null")&amp;", "&amp;
""""&amp;IF(APIResultMessage!H9&lt;&gt;"", APIResultMessage!H9, "")&amp;""""&amp;", "&amp;
""""&amp;""""&amp;", "&amp;""""&amp;""""&amp;
")","")</f>
        <v>new ResponseMetaInfo(HttpStatus.INTERNAL_SERVER_ERROR, ResponseResultCode.ERROR, "ServerError.InternalFailure", "", "")</v>
      </c>
      <c r="E32" s="231" t="str">
        <f>IF(B32&lt;&gt;"", APIResultMessage!D9&amp;"&lt;BR&gt;"&amp;CHAR(10)&amp;"&lt;BR&gt;"&amp;CHAR(10)&amp;APIResultMessage!$E$3&amp;": "&amp;APIResultMessage!E9&amp;"&lt;BR&gt;"&amp;CHAR(10)&amp;APIResultMessage!$I$3&amp;": "&amp;APIResultMessage!I9, "")</f>
        <v>システムエラー。システム管理者にお問い合わせください。&lt;BR&gt;
&lt;BR&gt;
可変文字: &lt;BR&gt;
用途、使う箇所: 上記に定義できないエラーが発生した場合に返却</v>
      </c>
      <c r="F32" s="232"/>
      <c r="G32" s="104"/>
      <c r="H32" s="104" t="e">
        <f>#VALUE!</f>
        <v>#VALUE!</v>
      </c>
    </row>
    <row r="33" spans="1:8" ht="119" customHeight="1">
      <c r="A33" s="110">
        <f t="shared" si="0"/>
        <v>7</v>
      </c>
      <c r="B33" s="85" t="str">
        <f>IF(APIResultMessage!B10&lt;&gt;"", "META"&amp;APIResultMessage!B10, "")</f>
        <v>META90006</v>
      </c>
      <c r="C33" s="111" t="str">
        <f t="shared" si="1"/>
        <v>blanco.restgenerator.valueobject.ResponseMetaInfo</v>
      </c>
      <c r="D33" s="111" t="str">
        <f>IF(B33&lt;&gt;"", "new ResponseMetaInfo("&amp;
IFERROR("HttpStatus."&amp;INDEX(httpCodeStatus, MATCH(APIResultMessage!F10, httpCode, 0), 2), "null")&amp;", "&amp;
IFERROR(INDEX(resultCodeName, MATCH(APIResultMessage!G10, resultCode, 0), 2), "null")&amp;", "&amp;
""""&amp;IF(APIResultMessage!H10&lt;&gt;"", APIResultMessage!H10, "")&amp;""""&amp;", "&amp;
""""&amp;""""&amp;", "&amp;""""&amp;""""&amp;
")","")</f>
        <v>new ResponseMetaInfo(HttpStatus.BAD_REQUEST, ResponseResultCode.ERROR, "InvalidParam.InvalidValue", "", "")</v>
      </c>
      <c r="E33" s="231" t="str">
        <f>IF(B33&lt;&gt;"", APIResultMessage!D10&amp;"&lt;BR&gt;"&amp;CHAR(10)&amp;"&lt;BR&gt;"&amp;CHAR(10)&amp;APIResultMessage!$E$3&amp;": "&amp;APIResultMessage!E10&amp;"&lt;BR&gt;"&amp;CHAR(10)&amp;APIResultMessage!$I$3&amp;": "&amp;APIResultMessage!I10, "")</f>
        <v>バリデーションエラーです。（{0}）&lt;BR&gt;
&lt;BR&gt;
可変文字: &lt;BR&gt;
用途、使う箇所: バリデーションエラーが発生した場合</v>
      </c>
      <c r="F33" s="232"/>
      <c r="G33" s="104"/>
      <c r="H33" s="104" t="e">
        <f>#VALUE!</f>
        <v>#VALUE!</v>
      </c>
    </row>
    <row r="34" spans="1:8" ht="119" customHeight="1">
      <c r="A34" s="110">
        <f t="shared" si="0"/>
        <v>8</v>
      </c>
      <c r="B34" s="85" t="str">
        <f>IF(APIResultMessage!B11&lt;&gt;"", "META"&amp;APIResultMessage!B11, "")</f>
        <v>META90007</v>
      </c>
      <c r="C34" s="111" t="str">
        <f t="shared" si="1"/>
        <v>blanco.restgenerator.valueobject.ResponseMetaInfo</v>
      </c>
      <c r="D34" s="111" t="str">
        <f>IF(B34&lt;&gt;"", "new ResponseMetaInfo("&amp;
IFERROR("HttpStatus."&amp;INDEX(httpCodeStatus, MATCH(APIResultMessage!F11, httpCode, 0), 2), "null")&amp;", "&amp;
IFERROR(INDEX(resultCodeName, MATCH(APIResultMessage!G11, resultCode, 0), 2), "null")&amp;", "&amp;
""""&amp;IF(APIResultMessage!H11&lt;&gt;"", APIResultMessage!H11, "")&amp;""""&amp;", "&amp;
""""&amp;""""&amp;", "&amp;""""&amp;""""&amp;
")","")</f>
        <v>new ResponseMetaInfo(HttpStatus.METHOD_NOT_ALLOWED, ResponseResultCode.ERROR, "MethodNotAllowedError", "", "")</v>
      </c>
      <c r="E34" s="231" t="str">
        <f>IF(B34&lt;&gt;"", APIResultMessage!D11&amp;"&lt;BR&gt;"&amp;CHAR(10)&amp;"&lt;BR&gt;"&amp;CHAR(10)&amp;APIResultMessage!$E$3&amp;": "&amp;APIResultMessage!E11&amp;"&lt;BR&gt;"&amp;CHAR(10)&amp;APIResultMessage!$I$3&amp;": "&amp;APIResultMessage!I11, "")</f>
        <v>このリクエストメソッドを使用することはできません。&lt;BR&gt;
&lt;BR&gt;
可変文字: &lt;BR&gt;
用途、使う箇所: リクエストメソッドが無効になっている場合</v>
      </c>
      <c r="F34" s="232"/>
      <c r="G34" s="104"/>
      <c r="H34" s="104" t="e">
        <f>#VALUE!</f>
        <v>#VALUE!</v>
      </c>
    </row>
    <row r="35" spans="1:8" ht="119" customHeight="1">
      <c r="A35" s="110">
        <f t="shared" si="0"/>
        <v>9</v>
      </c>
      <c r="B35" s="85" t="str">
        <f>IF(APIResultMessage!B12&lt;&gt;"", "META"&amp;APIResultMessage!B12, "")</f>
        <v>META90009</v>
      </c>
      <c r="C35" s="111" t="str">
        <f t="shared" si="1"/>
        <v>blanco.restgenerator.valueobject.ResponseMetaInfo</v>
      </c>
      <c r="D35" s="111" t="str">
        <f>IF(B35&lt;&gt;"", "new ResponseMetaInfo("&amp;
IFERROR("HttpStatus."&amp;INDEX(httpCodeStatus, MATCH(APIResultMessage!F12, httpCode, 0), 2), "null")&amp;", "&amp;
IFERROR(INDEX(resultCodeName, MATCH(APIResultMessage!G12, resultCode, 0), 2), "null")&amp;", "&amp;
""""&amp;IF(APIResultMessage!H12&lt;&gt;"", APIResultMessage!H12, "")&amp;""""&amp;", "&amp;
""""&amp;""""&amp;", "&amp;""""&amp;""""&amp;
")","")</f>
        <v>new ResponseMetaInfo(HttpStatus.FORBIDDEN, ResponseResultCode.ERROR, "AuthenticateError", "", "")</v>
      </c>
      <c r="E35" s="231" t="str">
        <f>IF(B35&lt;&gt;"", APIResultMessage!D12&amp;"&lt;BR&gt;"&amp;CHAR(10)&amp;"&lt;BR&gt;"&amp;CHAR(10)&amp;APIResultMessage!$E$3&amp;": "&amp;APIResultMessage!E12&amp;"&lt;BR&gt;"&amp;CHAR(10)&amp;APIResultMessage!$I$3&amp;": "&amp;APIResultMessage!I12, "")</f>
        <v>認証できませんでした。&lt;BR&gt;
&lt;BR&gt;
可変文字: &lt;BR&gt;
用途、使う箇所: 認証エラー</v>
      </c>
      <c r="F35" s="232"/>
      <c r="G35" s="104"/>
      <c r="H35" s="104" t="e">
        <f>#VALUE!</f>
        <v>#VALUE!</v>
      </c>
    </row>
    <row r="36" spans="1:8" ht="119" customHeight="1">
      <c r="A36" s="110">
        <f t="shared" si="0"/>
        <v>10</v>
      </c>
      <c r="B36" s="85" t="str">
        <f>IF(APIResultMessage!B13&lt;&gt;"", "META"&amp;APIResultMessage!B13, "")</f>
        <v>META90010</v>
      </c>
      <c r="C36" s="111" t="str">
        <f t="shared" si="1"/>
        <v>blanco.restgenerator.valueobject.ResponseMetaInfo</v>
      </c>
      <c r="D36" s="111" t="str">
        <f>IF(B36&lt;&gt;"", "new ResponseMetaInfo("&amp;
IFERROR("HttpStatus."&amp;INDEX(httpCodeStatus, MATCH(APIResultMessage!F13, httpCode, 0), 2), "null")&amp;", "&amp;
IFERROR(INDEX(resultCodeName, MATCH(APIResultMessage!G13, resultCode, 0), 2), "null")&amp;", "&amp;
""""&amp;IF(APIResultMessage!H13&lt;&gt;"", APIResultMessage!H13, "")&amp;""""&amp;", "&amp;
""""&amp;""""&amp;", "&amp;""""&amp;""""&amp;
")","")</f>
        <v>new ResponseMetaInfo(HttpStatus.FORBIDDEN, ResponseResultCode.ERROR, "PrivilegeError", "", "")</v>
      </c>
      <c r="E36" s="231" t="str">
        <f>IF(B36&lt;&gt;"", APIResultMessage!D13&amp;"&lt;BR&gt;"&amp;CHAR(10)&amp;"&lt;BR&gt;"&amp;CHAR(10)&amp;APIResultMessage!$E$3&amp;": "&amp;APIResultMessage!E13&amp;"&lt;BR&gt;"&amp;CHAR(10)&amp;APIResultMessage!$I$3&amp;": "&amp;APIResultMessage!I13, "")</f>
        <v>権限がありません。&lt;BR&gt;
&lt;BR&gt;
可変文字: &lt;BR&gt;
用途、使う箇所: 権限エラー</v>
      </c>
      <c r="F36" s="232"/>
      <c r="G36" s="104"/>
      <c r="H36" s="104" t="e">
        <f>#VALUE!</f>
        <v>#VALUE!</v>
      </c>
    </row>
    <row r="37" spans="1:8" ht="119" customHeight="1">
      <c r="A37" s="110" t="str">
        <f t="shared" si="0"/>
        <v/>
      </c>
      <c r="B37" s="85" t="str">
        <f>IF(APIResultMessage!B14&lt;&gt;"", "META"&amp;APIResultMessage!B14, "")</f>
        <v/>
      </c>
      <c r="C37" s="111" t="str">
        <f t="shared" si="1"/>
        <v/>
      </c>
      <c r="D37" s="111" t="str">
        <f>IF(B37&lt;&gt;"", "new ResponseMetaInfo("&amp;
IFERROR("HttpStatus."&amp;INDEX(httpCodeStatus, MATCH(APIResultMessage!F14, httpCode, 0), 2), "null")&amp;", "&amp;
IFERROR(INDEX(resultCodeName, MATCH(APIResultMessage!G14, resultCode, 0), 2), "null")&amp;", "&amp;
""""&amp;IF(APIResultMessage!H14&lt;&gt;"", APIResultMessage!H14, "")&amp;""""&amp;", "&amp;
""""&amp;""""&amp;", "&amp;""""&amp;""""&amp;
")","")</f>
        <v/>
      </c>
      <c r="E37" s="231" t="str">
        <f>IF(B37&lt;&gt;"", APIResultMessage!D14&amp;"&lt;BR&gt;"&amp;CHAR(10)&amp;"&lt;BR&gt;"&amp;CHAR(10)&amp;APIResultMessage!$E$3&amp;": "&amp;APIResultMessage!E14&amp;"&lt;BR&gt;"&amp;CHAR(10)&amp;APIResultMessage!$I$3&amp;": "&amp;APIResultMessage!I14, "")</f>
        <v/>
      </c>
      <c r="F37" s="232"/>
      <c r="G37" s="104"/>
      <c r="H37" s="104" t="e">
        <f>#VALUE!</f>
        <v>#VALUE!</v>
      </c>
    </row>
    <row r="38" spans="1:8" ht="119" customHeight="1">
      <c r="A38" s="110" t="str">
        <f t="shared" si="0"/>
        <v/>
      </c>
      <c r="B38" s="85" t="str">
        <f>IF(APIResultMessage!B15&lt;&gt;"", "META"&amp;APIResultMessage!B15, "")</f>
        <v/>
      </c>
      <c r="C38" s="111" t="str">
        <f t="shared" si="1"/>
        <v/>
      </c>
      <c r="D38" s="111" t="str">
        <f>IF(B38&lt;&gt;"", "new ResponseMetaInfo("&amp;
IFERROR("HttpStatus."&amp;INDEX(httpCodeStatus, MATCH(APIResultMessage!F15, httpCode, 0), 2), "null")&amp;", "&amp;
IFERROR(INDEX(resultCodeName, MATCH(APIResultMessage!G15, resultCode, 0), 2), "null")&amp;", "&amp;
""""&amp;IF(APIResultMessage!H15&lt;&gt;"", APIResultMessage!H15, "")&amp;""""&amp;", "&amp;
""""&amp;""""&amp;", "&amp;""""&amp;""""&amp;
")","")</f>
        <v/>
      </c>
      <c r="E38" s="231" t="str">
        <f>IF(B38&lt;&gt;"", APIResultMessage!D15&amp;"&lt;BR&gt;"&amp;CHAR(10)&amp;"&lt;BR&gt;"&amp;CHAR(10)&amp;APIResultMessage!$E$3&amp;": "&amp;APIResultMessage!E15&amp;"&lt;BR&gt;"&amp;CHAR(10)&amp;APIResultMessage!$I$3&amp;": "&amp;APIResultMessage!I15, "")</f>
        <v/>
      </c>
      <c r="F38" s="232"/>
      <c r="G38" s="104"/>
      <c r="H38" s="104" t="e">
        <f>#VALUE!</f>
        <v>#VALUE!</v>
      </c>
    </row>
    <row r="39" spans="1:8" ht="119" customHeight="1">
      <c r="A39" s="110" t="str">
        <f t="shared" si="0"/>
        <v/>
      </c>
      <c r="B39" s="85" t="str">
        <f>IF(APIResultMessage!B16&lt;&gt;"", "META"&amp;APIResultMessage!B16, "")</f>
        <v/>
      </c>
      <c r="C39" s="111" t="str">
        <f t="shared" si="1"/>
        <v/>
      </c>
      <c r="D39" s="111" t="str">
        <f>IF(B39&lt;&gt;"", "new ResponseMetaInfo("&amp;
IFERROR("HttpStatus."&amp;INDEX(httpCodeStatus, MATCH(APIResultMessage!F16, httpCode, 0), 2), "null")&amp;", "&amp;
IFERROR(INDEX(resultCodeName, MATCH(APIResultMessage!G16, resultCode, 0), 2), "null")&amp;", "&amp;
""""&amp;IF(APIResultMessage!H16&lt;&gt;"", APIResultMessage!H16, "")&amp;""""&amp;", "&amp;
""""&amp;""""&amp;", "&amp;""""&amp;""""&amp;
")","")</f>
        <v/>
      </c>
      <c r="E39" s="231" t="str">
        <f>IF(B39&lt;&gt;"", APIResultMessage!D16&amp;"&lt;BR&gt;"&amp;CHAR(10)&amp;"&lt;BR&gt;"&amp;CHAR(10)&amp;APIResultMessage!$E$3&amp;": "&amp;APIResultMessage!E16&amp;"&lt;BR&gt;"&amp;CHAR(10)&amp;APIResultMessage!$I$3&amp;": "&amp;APIResultMessage!I16, "")</f>
        <v/>
      </c>
      <c r="F39" s="232"/>
      <c r="G39" s="104"/>
      <c r="H39" s="104" t="e">
        <f>#VALUE!</f>
        <v>#VALUE!</v>
      </c>
    </row>
    <row r="40" spans="1:8" ht="119" customHeight="1">
      <c r="A40" s="110" t="str">
        <f t="shared" si="0"/>
        <v/>
      </c>
      <c r="B40" s="85" t="str">
        <f>IF(APIResultMessage!B17&lt;&gt;"", "META"&amp;APIResultMessage!B17, "")</f>
        <v/>
      </c>
      <c r="C40" s="111" t="str">
        <f t="shared" si="1"/>
        <v/>
      </c>
      <c r="D40" s="111" t="str">
        <f>IF(B40&lt;&gt;"", "new ResponseMetaInfo("&amp;
IFERROR("HttpStatus."&amp;INDEX(httpCodeStatus, MATCH(APIResultMessage!F17, httpCode, 0), 2), "null")&amp;", "&amp;
IFERROR(INDEX(resultCodeName, MATCH(APIResultMessage!G17, resultCode, 0), 2), "null")&amp;", "&amp;
""""&amp;IF(APIResultMessage!H17&lt;&gt;"", APIResultMessage!H17, "")&amp;""""&amp;", "&amp;
""""&amp;""""&amp;", "&amp;""""&amp;""""&amp;
")","")</f>
        <v/>
      </c>
      <c r="E40" s="231" t="str">
        <f>IF(B40&lt;&gt;"", APIResultMessage!D17&amp;"&lt;BR&gt;"&amp;CHAR(10)&amp;"&lt;BR&gt;"&amp;CHAR(10)&amp;APIResultMessage!$E$3&amp;": "&amp;APIResultMessage!E17&amp;"&lt;BR&gt;"&amp;CHAR(10)&amp;APIResultMessage!$I$3&amp;": "&amp;APIResultMessage!I17, "")</f>
        <v/>
      </c>
      <c r="F40" s="232"/>
      <c r="G40" s="104"/>
      <c r="H40" s="104" t="e">
        <f>#VALUE!</f>
        <v>#VALUE!</v>
      </c>
    </row>
    <row r="41" spans="1:8" ht="119" customHeight="1">
      <c r="A41" s="110" t="str">
        <f t="shared" si="0"/>
        <v/>
      </c>
      <c r="B41" s="85" t="str">
        <f>IF(APIResultMessage!B18&lt;&gt;"", "META"&amp;APIResultMessage!B18, "")</f>
        <v/>
      </c>
      <c r="C41" s="111" t="str">
        <f t="shared" si="1"/>
        <v/>
      </c>
      <c r="D41" s="111" t="str">
        <f>IF(B41&lt;&gt;"", "new ResponseMetaInfo("&amp;
IFERROR("HttpStatus."&amp;INDEX(httpCodeStatus, MATCH(APIResultMessage!F18, httpCode, 0), 2), "null")&amp;", "&amp;
IFERROR(INDEX(resultCodeName, MATCH(APIResultMessage!G18, resultCode, 0), 2), "null")&amp;", "&amp;
""""&amp;IF(APIResultMessage!H18&lt;&gt;"", APIResultMessage!H18, "")&amp;""""&amp;", "&amp;
""""&amp;""""&amp;", "&amp;""""&amp;""""&amp;
")","")</f>
        <v/>
      </c>
      <c r="E41" s="231" t="str">
        <f>IF(B41&lt;&gt;"", APIResultMessage!D18&amp;"&lt;BR&gt;"&amp;CHAR(10)&amp;"&lt;BR&gt;"&amp;CHAR(10)&amp;APIResultMessage!$E$3&amp;": "&amp;APIResultMessage!E18&amp;"&lt;BR&gt;"&amp;CHAR(10)&amp;APIResultMessage!$I$3&amp;": "&amp;APIResultMessage!I18, "")</f>
        <v/>
      </c>
      <c r="F41" s="232"/>
      <c r="G41" s="104"/>
      <c r="H41" s="104" t="e">
        <f>#VALUE!</f>
        <v>#VALUE!</v>
      </c>
    </row>
    <row r="42" spans="1:8" ht="119" customHeight="1">
      <c r="A42" s="110" t="str">
        <f t="shared" si="0"/>
        <v/>
      </c>
      <c r="B42" s="85" t="str">
        <f>IF(APIResultMessage!B19&lt;&gt;"", "META"&amp;APIResultMessage!B19, "")</f>
        <v/>
      </c>
      <c r="C42" s="111" t="str">
        <f t="shared" si="1"/>
        <v/>
      </c>
      <c r="D42" s="111" t="str">
        <f>IF(B42&lt;&gt;"", "new ResponseMetaInfo("&amp;
IFERROR("HttpStatus."&amp;INDEX(httpCodeStatus, MATCH(APIResultMessage!F19, httpCode, 0), 2), "null")&amp;", "&amp;
IFERROR(INDEX(resultCodeName, MATCH(APIResultMessage!G19, resultCode, 0), 2), "null")&amp;", "&amp;
""""&amp;IF(APIResultMessage!H19&lt;&gt;"", APIResultMessage!H19, "")&amp;""""&amp;", "&amp;
""""&amp;""""&amp;", "&amp;""""&amp;""""&amp;
")","")</f>
        <v/>
      </c>
      <c r="E42" s="231" t="str">
        <f>IF(B42&lt;&gt;"", APIResultMessage!D19&amp;"&lt;BR&gt;"&amp;CHAR(10)&amp;"&lt;BR&gt;"&amp;CHAR(10)&amp;APIResultMessage!$E$3&amp;": "&amp;APIResultMessage!E19&amp;"&lt;BR&gt;"&amp;CHAR(10)&amp;APIResultMessage!$I$3&amp;": "&amp;APIResultMessage!I19, "")</f>
        <v/>
      </c>
      <c r="F42" s="232"/>
      <c r="G42" s="104"/>
      <c r="H42" s="104" t="e">
        <f>#VALUE!</f>
        <v>#VALUE!</v>
      </c>
    </row>
    <row r="43" spans="1:8" ht="119" customHeight="1">
      <c r="A43" s="110" t="str">
        <f t="shared" si="0"/>
        <v/>
      </c>
      <c r="B43" s="85" t="str">
        <f>IF(APIResultMessage!B20&lt;&gt;"", "META"&amp;APIResultMessage!B20, "")</f>
        <v/>
      </c>
      <c r="C43" s="111" t="str">
        <f t="shared" si="1"/>
        <v/>
      </c>
      <c r="D43" s="111" t="str">
        <f>IF(B43&lt;&gt;"", "new ResponseMetaInfo("&amp;
IFERROR("HttpStatus."&amp;INDEX(httpCodeStatus, MATCH(APIResultMessage!F20, httpCode, 0), 2), "null")&amp;", "&amp;
IFERROR(INDEX(resultCodeName, MATCH(APIResultMessage!G20, resultCode, 0), 2), "null")&amp;", "&amp;
""""&amp;IF(APIResultMessage!H20&lt;&gt;"", APIResultMessage!H20, "")&amp;""""&amp;", "&amp;
""""&amp;""""&amp;", "&amp;""""&amp;""""&amp;
")","")</f>
        <v/>
      </c>
      <c r="E43" s="231" t="str">
        <f>IF(B43&lt;&gt;"", APIResultMessage!D20&amp;"&lt;BR&gt;"&amp;CHAR(10)&amp;"&lt;BR&gt;"&amp;CHAR(10)&amp;APIResultMessage!$E$3&amp;": "&amp;APIResultMessage!E20&amp;"&lt;BR&gt;"&amp;CHAR(10)&amp;APIResultMessage!$I$3&amp;": "&amp;APIResultMessage!I20, "")</f>
        <v/>
      </c>
      <c r="F43" s="232"/>
      <c r="G43" s="104"/>
      <c r="H43" s="104" t="e">
        <f>#VALUE!</f>
        <v>#VALUE!</v>
      </c>
    </row>
    <row r="44" spans="1:8" ht="119" customHeight="1">
      <c r="A44" s="110" t="str">
        <f t="shared" si="0"/>
        <v/>
      </c>
      <c r="B44" s="85" t="str">
        <f>IF(APIResultMessage!B21&lt;&gt;"", "META"&amp;APIResultMessage!B21, "")</f>
        <v/>
      </c>
      <c r="C44" s="111" t="str">
        <f t="shared" si="1"/>
        <v/>
      </c>
      <c r="D44" s="111" t="str">
        <f>IF(B44&lt;&gt;"", "new ResponseMetaInfo("&amp;
IFERROR("HttpStatus."&amp;INDEX(httpCodeStatus, MATCH(APIResultMessage!F21, httpCode, 0), 2), "null")&amp;", "&amp;
IFERROR(INDEX(resultCodeName, MATCH(APIResultMessage!G21, resultCode, 0), 2), "null")&amp;", "&amp;
""""&amp;IF(APIResultMessage!H21&lt;&gt;"", APIResultMessage!H21, "")&amp;""""&amp;", "&amp;
""""&amp;""""&amp;", "&amp;""""&amp;""""&amp;
")","")</f>
        <v/>
      </c>
      <c r="E44" s="231" t="str">
        <f>IF(B44&lt;&gt;"", APIResultMessage!D21&amp;"&lt;BR&gt;"&amp;CHAR(10)&amp;"&lt;BR&gt;"&amp;CHAR(10)&amp;APIResultMessage!$E$3&amp;": "&amp;APIResultMessage!E21&amp;"&lt;BR&gt;"&amp;CHAR(10)&amp;APIResultMessage!$I$3&amp;": "&amp;APIResultMessage!I21, "")</f>
        <v/>
      </c>
      <c r="F44" s="232"/>
      <c r="G44" s="104"/>
      <c r="H44" s="104" t="e">
        <f>#VALUE!</f>
        <v>#VALUE!</v>
      </c>
    </row>
    <row r="45" spans="1:8" ht="119" customHeight="1">
      <c r="A45" s="110" t="str">
        <f t="shared" si="0"/>
        <v/>
      </c>
      <c r="B45" s="85" t="str">
        <f>IF(APIResultMessage!B22&lt;&gt;"", "META"&amp;APIResultMessage!B22, "")</f>
        <v/>
      </c>
      <c r="C45" s="111" t="str">
        <f t="shared" si="1"/>
        <v/>
      </c>
      <c r="D45" s="111" t="str">
        <f>IF(B45&lt;&gt;"", "new ResponseMetaInfo("&amp;
IFERROR("HttpStatus."&amp;INDEX(httpCodeStatus, MATCH(APIResultMessage!F22, httpCode, 0), 2), "null")&amp;", "&amp;
IFERROR(INDEX(resultCodeName, MATCH(APIResultMessage!G22, resultCode, 0), 2), "null")&amp;", "&amp;
""""&amp;IF(APIResultMessage!H22&lt;&gt;"", APIResultMessage!H22, "")&amp;""""&amp;", "&amp;
""""&amp;""""&amp;", "&amp;""""&amp;""""&amp;
")","")</f>
        <v/>
      </c>
      <c r="E45" s="231" t="str">
        <f>IF(B45&lt;&gt;"", APIResultMessage!D22&amp;"&lt;BR&gt;"&amp;CHAR(10)&amp;"&lt;BR&gt;"&amp;CHAR(10)&amp;APIResultMessage!$E$3&amp;": "&amp;APIResultMessage!E22&amp;"&lt;BR&gt;"&amp;CHAR(10)&amp;APIResultMessage!$I$3&amp;": "&amp;APIResultMessage!I22, "")</f>
        <v/>
      </c>
      <c r="F45" s="232"/>
      <c r="G45" s="104"/>
      <c r="H45" s="104" t="e">
        <f>#VALUE!</f>
        <v>#VALUE!</v>
      </c>
    </row>
    <row r="46" spans="1:8" ht="119" customHeight="1">
      <c r="A46" s="110" t="str">
        <f t="shared" si="0"/>
        <v/>
      </c>
      <c r="B46" s="85" t="str">
        <f>IF(APIResultMessage!B23&lt;&gt;"", "META"&amp;APIResultMessage!B23, "")</f>
        <v/>
      </c>
      <c r="C46" s="111" t="str">
        <f t="shared" si="1"/>
        <v/>
      </c>
      <c r="D46" s="111" t="str">
        <f>IF(B46&lt;&gt;"", "new ResponseMetaInfo("&amp;
IFERROR("HttpStatus."&amp;INDEX(httpCodeStatus, MATCH(APIResultMessage!F23, httpCode, 0), 2), "null")&amp;", "&amp;
IFERROR(INDEX(resultCodeName, MATCH(APIResultMessage!G23, resultCode, 0), 2), "null")&amp;", "&amp;
""""&amp;IF(APIResultMessage!H23&lt;&gt;"", APIResultMessage!H23, "")&amp;""""&amp;", "&amp;
""""&amp;""""&amp;", "&amp;""""&amp;""""&amp;
")","")</f>
        <v/>
      </c>
      <c r="E46" s="231" t="str">
        <f>IF(B46&lt;&gt;"", APIResultMessage!D23&amp;"&lt;BR&gt;"&amp;CHAR(10)&amp;"&lt;BR&gt;"&amp;CHAR(10)&amp;APIResultMessage!$E$3&amp;": "&amp;APIResultMessage!E23&amp;"&lt;BR&gt;"&amp;CHAR(10)&amp;APIResultMessage!$I$3&amp;": "&amp;APIResultMessage!I23, "")</f>
        <v/>
      </c>
      <c r="F46" s="232"/>
      <c r="G46" s="104"/>
      <c r="H46" s="104" t="e">
        <f>#VALUE!</f>
        <v>#VALUE!</v>
      </c>
    </row>
    <row r="47" spans="1:8" ht="119" customHeight="1">
      <c r="A47" s="110" t="str">
        <f t="shared" si="0"/>
        <v/>
      </c>
      <c r="B47" s="85" t="str">
        <f>IF(APIResultMessage!B24&lt;&gt;"", "META"&amp;APIResultMessage!B24, "")</f>
        <v/>
      </c>
      <c r="C47" s="111" t="str">
        <f t="shared" si="1"/>
        <v/>
      </c>
      <c r="D47" s="111" t="str">
        <f>IF(B47&lt;&gt;"", "new ResponseMetaInfo("&amp;
IFERROR("HttpStatus."&amp;INDEX(httpCodeStatus, MATCH(APIResultMessage!F24, httpCode, 0), 2), "null")&amp;", "&amp;
IFERROR(INDEX(resultCodeName, MATCH(APIResultMessage!G24, resultCode, 0), 2), "null")&amp;", "&amp;
""""&amp;IF(APIResultMessage!H24&lt;&gt;"", APIResultMessage!H24, "")&amp;""""&amp;", "&amp;
""""&amp;""""&amp;", "&amp;""""&amp;""""&amp;
")","")</f>
        <v/>
      </c>
      <c r="E47" s="231" t="str">
        <f>IF(B47&lt;&gt;"", APIResultMessage!D24&amp;"&lt;BR&gt;"&amp;CHAR(10)&amp;"&lt;BR&gt;"&amp;CHAR(10)&amp;APIResultMessage!$E$3&amp;": "&amp;APIResultMessage!E24&amp;"&lt;BR&gt;"&amp;CHAR(10)&amp;APIResultMessage!$I$3&amp;": "&amp;APIResultMessage!I24, "")</f>
        <v/>
      </c>
      <c r="F47" s="232"/>
      <c r="G47" s="104"/>
      <c r="H47" s="104" t="e">
        <f>#VALUE!</f>
        <v>#VALUE!</v>
      </c>
    </row>
    <row r="48" spans="1:8" ht="119" customHeight="1">
      <c r="A48" s="110" t="str">
        <f t="shared" si="0"/>
        <v/>
      </c>
      <c r="B48" s="85" t="str">
        <f>IF(APIResultMessage!B25&lt;&gt;"", "META"&amp;APIResultMessage!B25, "")</f>
        <v/>
      </c>
      <c r="C48" s="111" t="str">
        <f t="shared" si="1"/>
        <v/>
      </c>
      <c r="D48" s="111" t="str">
        <f>IF(B48&lt;&gt;"", "new ResponseMetaInfo("&amp;
IFERROR("HttpStatus."&amp;INDEX(httpCodeStatus, MATCH(APIResultMessage!F25, httpCode, 0), 2), "null")&amp;", "&amp;
IFERROR(INDEX(resultCodeName, MATCH(APIResultMessage!G25, resultCode, 0), 2), "null")&amp;", "&amp;
""""&amp;IF(APIResultMessage!H25&lt;&gt;"", APIResultMessage!H25, "")&amp;""""&amp;", "&amp;
""""&amp;""""&amp;", "&amp;""""&amp;""""&amp;
")","")</f>
        <v/>
      </c>
      <c r="E48" s="231" t="str">
        <f>IF(B48&lt;&gt;"", APIResultMessage!D25&amp;"&lt;BR&gt;"&amp;CHAR(10)&amp;"&lt;BR&gt;"&amp;CHAR(10)&amp;APIResultMessage!$E$3&amp;": "&amp;APIResultMessage!E25&amp;"&lt;BR&gt;"&amp;CHAR(10)&amp;APIResultMessage!$I$3&amp;": "&amp;APIResultMessage!I25, "")</f>
        <v/>
      </c>
      <c r="F48" s="232"/>
      <c r="G48" s="104"/>
      <c r="H48" s="104" t="e">
        <f>#VALUE!</f>
        <v>#VALUE!</v>
      </c>
    </row>
    <row r="49" spans="1:8" ht="119" customHeight="1">
      <c r="A49" s="110" t="str">
        <f t="shared" si="0"/>
        <v/>
      </c>
      <c r="B49" s="85" t="str">
        <f>IF(APIResultMessage!B26&lt;&gt;"", "META"&amp;APIResultMessage!B26, "")</f>
        <v/>
      </c>
      <c r="C49" s="111" t="str">
        <f t="shared" si="1"/>
        <v/>
      </c>
      <c r="D49" s="111" t="str">
        <f>IF(B49&lt;&gt;"", "new ResponseMetaInfo("&amp;
IFERROR("HttpStatus."&amp;INDEX(httpCodeStatus, MATCH(APIResultMessage!F26, httpCode, 0), 2), "null")&amp;", "&amp;
IFERROR(INDEX(resultCodeName, MATCH(APIResultMessage!G26, resultCode, 0), 2), "null")&amp;", "&amp;
""""&amp;IF(APIResultMessage!H26&lt;&gt;"", APIResultMessage!H26, "")&amp;""""&amp;", "&amp;
""""&amp;""""&amp;", "&amp;""""&amp;""""&amp;
")","")</f>
        <v/>
      </c>
      <c r="E49" s="231" t="str">
        <f>IF(B49&lt;&gt;"", APIResultMessage!D26&amp;"&lt;BR&gt;"&amp;CHAR(10)&amp;"&lt;BR&gt;"&amp;CHAR(10)&amp;APIResultMessage!$E$3&amp;": "&amp;APIResultMessage!E26&amp;"&lt;BR&gt;"&amp;CHAR(10)&amp;APIResultMessage!$I$3&amp;": "&amp;APIResultMessage!I26, "")</f>
        <v/>
      </c>
      <c r="F49" s="232"/>
      <c r="G49" s="104"/>
      <c r="H49" s="104" t="e">
        <f>#VALUE!</f>
        <v>#VALUE!</v>
      </c>
    </row>
    <row r="50" spans="1:8" ht="119" customHeight="1">
      <c r="A50" s="110" t="str">
        <f t="shared" si="0"/>
        <v/>
      </c>
      <c r="B50" s="85" t="str">
        <f>IF(APIResultMessage!B27&lt;&gt;"", "META"&amp;APIResultMessage!B27, "")</f>
        <v/>
      </c>
      <c r="C50" s="111" t="str">
        <f t="shared" si="1"/>
        <v/>
      </c>
      <c r="D50" s="111" t="str">
        <f>IF(B50&lt;&gt;"", "new ResponseMetaInfo("&amp;
IFERROR("HttpStatus."&amp;INDEX(httpCodeStatus, MATCH(APIResultMessage!F27, httpCode, 0), 2), "null")&amp;", "&amp;
IFERROR(INDEX(resultCodeName, MATCH(APIResultMessage!G27, resultCode, 0), 2), "null")&amp;", "&amp;
""""&amp;IF(APIResultMessage!H27&lt;&gt;"", APIResultMessage!H27, "")&amp;""""&amp;", "&amp;
""""&amp;""""&amp;", "&amp;""""&amp;""""&amp;
")","")</f>
        <v/>
      </c>
      <c r="E50" s="231" t="str">
        <f>IF(B50&lt;&gt;"", APIResultMessage!D27&amp;"&lt;BR&gt;"&amp;CHAR(10)&amp;"&lt;BR&gt;"&amp;CHAR(10)&amp;APIResultMessage!$E$3&amp;": "&amp;APIResultMessage!E27&amp;"&lt;BR&gt;"&amp;CHAR(10)&amp;APIResultMessage!$I$3&amp;": "&amp;APIResultMessage!I27, "")</f>
        <v/>
      </c>
      <c r="F50" s="232"/>
      <c r="G50" s="104"/>
      <c r="H50" s="104" t="e">
        <f>#VALUE!</f>
        <v>#VALUE!</v>
      </c>
    </row>
    <row r="51" spans="1:8" ht="119" customHeight="1">
      <c r="A51" s="110" t="str">
        <f t="shared" si="0"/>
        <v/>
      </c>
      <c r="B51" s="85" t="str">
        <f>IF(APIResultMessage!B28&lt;&gt;"", "META"&amp;APIResultMessage!B28, "")</f>
        <v/>
      </c>
      <c r="C51" s="111" t="str">
        <f t="shared" si="1"/>
        <v/>
      </c>
      <c r="D51" s="111" t="str">
        <f>IF(B51&lt;&gt;"", "new ResponseMetaInfo("&amp;
IFERROR("HttpStatus."&amp;INDEX(httpCodeStatus, MATCH(APIResultMessage!F28, httpCode, 0), 2), "null")&amp;", "&amp;
IFERROR(INDEX(resultCodeName, MATCH(APIResultMessage!G28, resultCode, 0), 2), "null")&amp;", "&amp;
""""&amp;IF(APIResultMessage!H28&lt;&gt;"", APIResultMessage!H28, "")&amp;""""&amp;", "&amp;
""""&amp;""""&amp;", "&amp;""""&amp;""""&amp;
")","")</f>
        <v/>
      </c>
      <c r="E51" s="231" t="str">
        <f>IF(B51&lt;&gt;"", APIResultMessage!D28&amp;"&lt;BR&gt;"&amp;CHAR(10)&amp;"&lt;BR&gt;"&amp;CHAR(10)&amp;APIResultMessage!$E$3&amp;": "&amp;APIResultMessage!E28&amp;"&lt;BR&gt;"&amp;CHAR(10)&amp;APIResultMessage!$I$3&amp;": "&amp;APIResultMessage!I28, "")</f>
        <v/>
      </c>
      <c r="F51" s="232"/>
      <c r="G51" s="104"/>
      <c r="H51" s="104" t="e">
        <f>#VALUE!</f>
        <v>#VALUE!</v>
      </c>
    </row>
    <row r="52" spans="1:8" ht="119" customHeight="1">
      <c r="A52" s="110" t="str">
        <f t="shared" si="0"/>
        <v/>
      </c>
      <c r="B52" s="85" t="str">
        <f>IF(APIResultMessage!B29&lt;&gt;"", "META"&amp;APIResultMessage!B29, "")</f>
        <v/>
      </c>
      <c r="C52" s="111" t="str">
        <f t="shared" si="1"/>
        <v/>
      </c>
      <c r="D52" s="111" t="str">
        <f>IF(B52&lt;&gt;"", "new ResponseMetaInfo("&amp;
IFERROR("HttpStatus."&amp;INDEX(httpCodeStatus, MATCH(APIResultMessage!F29, httpCode, 0), 2), "null")&amp;", "&amp;
IFERROR(INDEX(resultCodeName, MATCH(APIResultMessage!G29, resultCode, 0), 2), "null")&amp;", "&amp;
""""&amp;IF(APIResultMessage!H29&lt;&gt;"", APIResultMessage!H29, "")&amp;""""&amp;", "&amp;
""""&amp;""""&amp;", "&amp;""""&amp;""""&amp;
")","")</f>
        <v/>
      </c>
      <c r="E52" s="231" t="str">
        <f>IF(B52&lt;&gt;"", APIResultMessage!D29&amp;"&lt;BR&gt;"&amp;CHAR(10)&amp;"&lt;BR&gt;"&amp;CHAR(10)&amp;APIResultMessage!$E$3&amp;": "&amp;APIResultMessage!E29&amp;"&lt;BR&gt;"&amp;CHAR(10)&amp;APIResultMessage!$I$3&amp;": "&amp;APIResultMessage!I29, "")</f>
        <v/>
      </c>
      <c r="F52" s="232"/>
      <c r="G52" s="104"/>
      <c r="H52" s="104" t="e">
        <f>#VALUE!</f>
        <v>#VALUE!</v>
      </c>
    </row>
    <row r="53" spans="1:8" ht="119" customHeight="1">
      <c r="A53" s="110" t="str">
        <f t="shared" si="0"/>
        <v/>
      </c>
      <c r="B53" s="85" t="str">
        <f>IF(APIResultMessage!B30&lt;&gt;"", "META"&amp;APIResultMessage!B30, "")</f>
        <v/>
      </c>
      <c r="C53" s="111" t="str">
        <f t="shared" si="1"/>
        <v/>
      </c>
      <c r="D53" s="111" t="str">
        <f>IF(B53&lt;&gt;"", "new ResponseMetaInfo("&amp;
IFERROR("HttpStatus."&amp;INDEX(httpCodeStatus, MATCH(APIResultMessage!F30, httpCode, 0), 2), "null")&amp;", "&amp;
IFERROR(INDEX(resultCodeName, MATCH(APIResultMessage!G30, resultCode, 0), 2), "null")&amp;", "&amp;
""""&amp;IF(APIResultMessage!H30&lt;&gt;"", APIResultMessage!H30, "")&amp;""""&amp;", "&amp;
""""&amp;""""&amp;", "&amp;""""&amp;""""&amp;
")","")</f>
        <v/>
      </c>
      <c r="E53" s="231" t="str">
        <f>IF(B53&lt;&gt;"", APIResultMessage!D30&amp;"&lt;BR&gt;"&amp;CHAR(10)&amp;"&lt;BR&gt;"&amp;CHAR(10)&amp;APIResultMessage!$E$3&amp;": "&amp;APIResultMessage!E30&amp;"&lt;BR&gt;"&amp;CHAR(10)&amp;APIResultMessage!$I$3&amp;": "&amp;APIResultMessage!I30, "")</f>
        <v/>
      </c>
      <c r="F53" s="232"/>
      <c r="G53" s="104"/>
      <c r="H53" s="104" t="e">
        <f>#VALUE!</f>
        <v>#VALUE!</v>
      </c>
    </row>
    <row r="54" spans="1:8" ht="119" customHeight="1">
      <c r="A54" s="110" t="str">
        <f t="shared" si="0"/>
        <v/>
      </c>
      <c r="B54" s="85" t="str">
        <f>IF(APIResultMessage!B31&lt;&gt;"", "META"&amp;APIResultMessage!B31, "")</f>
        <v/>
      </c>
      <c r="C54" s="111" t="str">
        <f t="shared" si="1"/>
        <v/>
      </c>
      <c r="D54" s="111" t="str">
        <f>IF(B54&lt;&gt;"", "new ResponseMetaInfo("&amp;
IFERROR("HttpStatus."&amp;INDEX(httpCodeStatus, MATCH(APIResultMessage!F31, httpCode, 0), 2), "null")&amp;", "&amp;
IFERROR(INDEX(resultCodeName, MATCH(APIResultMessage!G31, resultCode, 0), 2), "null")&amp;", "&amp;
""""&amp;IF(APIResultMessage!H31&lt;&gt;"", APIResultMessage!H31, "")&amp;""""&amp;", "&amp;
""""&amp;""""&amp;", "&amp;""""&amp;""""&amp;
")","")</f>
        <v/>
      </c>
      <c r="E54" s="231" t="str">
        <f>IF(B54&lt;&gt;"", APIResultMessage!D31&amp;"&lt;BR&gt;"&amp;CHAR(10)&amp;"&lt;BR&gt;"&amp;CHAR(10)&amp;APIResultMessage!$E$3&amp;": "&amp;APIResultMessage!E31&amp;"&lt;BR&gt;"&amp;CHAR(10)&amp;APIResultMessage!$I$3&amp;": "&amp;APIResultMessage!I31, "")</f>
        <v/>
      </c>
      <c r="F54" s="232"/>
      <c r="G54" s="104"/>
      <c r="H54" s="104" t="e">
        <f>#VALUE!</f>
        <v>#VALUE!</v>
      </c>
    </row>
    <row r="55" spans="1:8" ht="119" customHeight="1">
      <c r="A55" s="110" t="str">
        <f t="shared" si="0"/>
        <v/>
      </c>
      <c r="B55" s="85" t="str">
        <f>IF(APIResultMessage!B32&lt;&gt;"", "META"&amp;APIResultMessage!B32, "")</f>
        <v/>
      </c>
      <c r="C55" s="111" t="str">
        <f t="shared" si="1"/>
        <v/>
      </c>
      <c r="D55" s="111" t="str">
        <f>IF(B55&lt;&gt;"", "new ResponseMetaInfo("&amp;
IFERROR("HttpStatus."&amp;INDEX(httpCodeStatus, MATCH(APIResultMessage!F32, httpCode, 0), 2), "null")&amp;", "&amp;
IFERROR(INDEX(resultCodeName, MATCH(APIResultMessage!G32, resultCode, 0), 2), "null")&amp;", "&amp;
""""&amp;IF(APIResultMessage!H32&lt;&gt;"", APIResultMessage!H32, "")&amp;""""&amp;", "&amp;
""""&amp;""""&amp;", "&amp;""""&amp;""""&amp;
")","")</f>
        <v/>
      </c>
      <c r="E55" s="231" t="str">
        <f>IF(B55&lt;&gt;"", APIResultMessage!D32&amp;"&lt;BR&gt;"&amp;CHAR(10)&amp;"&lt;BR&gt;"&amp;CHAR(10)&amp;APIResultMessage!$E$3&amp;": "&amp;APIResultMessage!E32&amp;"&lt;BR&gt;"&amp;CHAR(10)&amp;APIResultMessage!$I$3&amp;": "&amp;APIResultMessage!I32, "")</f>
        <v/>
      </c>
      <c r="F55" s="232"/>
      <c r="G55" s="104"/>
      <c r="H55" s="104" t="e">
        <f>#VALUE!</f>
        <v>#VALUE!</v>
      </c>
    </row>
    <row r="56" spans="1:8" ht="119" customHeight="1">
      <c r="A56" s="110" t="str">
        <f t="shared" si="0"/>
        <v/>
      </c>
      <c r="B56" s="85" t="str">
        <f>IF(APIResultMessage!B33&lt;&gt;"", "META"&amp;APIResultMessage!B33, "")</f>
        <v/>
      </c>
      <c r="C56" s="111" t="str">
        <f t="shared" si="1"/>
        <v/>
      </c>
      <c r="D56" s="111" t="str">
        <f>IF(B56&lt;&gt;"", "new ResponseMetaInfo("&amp;
IFERROR("HttpStatus."&amp;INDEX(httpCodeStatus, MATCH(APIResultMessage!F33, httpCode, 0), 2), "null")&amp;", "&amp;
IFERROR(INDEX(resultCodeName, MATCH(APIResultMessage!G33, resultCode, 0), 2), "null")&amp;", "&amp;
""""&amp;IF(APIResultMessage!H33&lt;&gt;"", APIResultMessage!H33, "")&amp;""""&amp;", "&amp;
""""&amp;""""&amp;", "&amp;""""&amp;""""&amp;
")","")</f>
        <v/>
      </c>
      <c r="E56" s="231" t="str">
        <f>IF(B56&lt;&gt;"", APIResultMessage!D33&amp;"&lt;BR&gt;"&amp;CHAR(10)&amp;"&lt;BR&gt;"&amp;CHAR(10)&amp;APIResultMessage!$E$3&amp;": "&amp;APIResultMessage!E33&amp;"&lt;BR&gt;"&amp;CHAR(10)&amp;APIResultMessage!$I$3&amp;": "&amp;APIResultMessage!I33, "")</f>
        <v/>
      </c>
      <c r="F56" s="232"/>
      <c r="G56" s="104"/>
      <c r="H56" s="104" t="e">
        <f>#VALUE!</f>
        <v>#VALUE!</v>
      </c>
    </row>
    <row r="57" spans="1:8" ht="119" customHeight="1">
      <c r="A57" s="110" t="str">
        <f t="shared" si="0"/>
        <v/>
      </c>
      <c r="B57" s="85" t="str">
        <f>IF(APIResultMessage!B34&lt;&gt;"", "META"&amp;APIResultMessage!B34, "")</f>
        <v/>
      </c>
      <c r="C57" s="111" t="str">
        <f t="shared" si="1"/>
        <v/>
      </c>
      <c r="D57" s="111" t="str">
        <f>IF(B57&lt;&gt;"", "new ResponseMetaInfo("&amp;
IFERROR("HttpStatus."&amp;INDEX(httpCodeStatus, MATCH(APIResultMessage!F34, httpCode, 0), 2), "null")&amp;", "&amp;
IFERROR(INDEX(resultCodeName, MATCH(APIResultMessage!G34, resultCode, 0), 2), "null")&amp;", "&amp;
""""&amp;IF(APIResultMessage!H34&lt;&gt;"", APIResultMessage!H34, "")&amp;""""&amp;", "&amp;
""""&amp;""""&amp;", "&amp;""""&amp;""""&amp;
")","")</f>
        <v/>
      </c>
      <c r="E57" s="231" t="str">
        <f>IF(B57&lt;&gt;"", APIResultMessage!D34&amp;"&lt;BR&gt;"&amp;CHAR(10)&amp;"&lt;BR&gt;"&amp;CHAR(10)&amp;APIResultMessage!$E$3&amp;": "&amp;APIResultMessage!E34&amp;"&lt;BR&gt;"&amp;CHAR(10)&amp;APIResultMessage!$I$3&amp;": "&amp;APIResultMessage!I34, "")</f>
        <v/>
      </c>
      <c r="F57" s="232"/>
      <c r="G57" s="104"/>
      <c r="H57" s="104" t="e">
        <f>#VALUE!</f>
        <v>#VALUE!</v>
      </c>
    </row>
    <row r="58" spans="1:8" ht="119" customHeight="1">
      <c r="A58" s="110" t="str">
        <f t="shared" si="0"/>
        <v/>
      </c>
      <c r="B58" s="85" t="str">
        <f>IF(APIResultMessage!B35&lt;&gt;"", "META"&amp;APIResultMessage!B35, "")</f>
        <v/>
      </c>
      <c r="C58" s="111" t="str">
        <f t="shared" si="1"/>
        <v/>
      </c>
      <c r="D58" s="111" t="str">
        <f>IF(B58&lt;&gt;"", "new ResponseMetaInfo("&amp;
IFERROR("HttpStatus."&amp;INDEX(httpCodeStatus, MATCH(APIResultMessage!F35, httpCode, 0), 2), "null")&amp;", "&amp;
IFERROR(INDEX(resultCodeName, MATCH(APIResultMessage!G35, resultCode, 0), 2), "null")&amp;", "&amp;
""""&amp;IF(APIResultMessage!H35&lt;&gt;"", APIResultMessage!H35, "")&amp;""""&amp;", "&amp;
""""&amp;""""&amp;", "&amp;""""&amp;""""&amp;
")","")</f>
        <v/>
      </c>
      <c r="E58" s="231" t="str">
        <f>IF(B58&lt;&gt;"", APIResultMessage!D35&amp;"&lt;BR&gt;"&amp;CHAR(10)&amp;"&lt;BR&gt;"&amp;CHAR(10)&amp;APIResultMessage!$E$3&amp;": "&amp;APIResultMessage!E35&amp;"&lt;BR&gt;"&amp;CHAR(10)&amp;APIResultMessage!$I$3&amp;": "&amp;APIResultMessage!I35, "")</f>
        <v/>
      </c>
      <c r="F58" s="232"/>
      <c r="G58" s="104"/>
      <c r="H58" s="104" t="e">
        <f>#VALUE!</f>
        <v>#VALUE!</v>
      </c>
    </row>
    <row r="59" spans="1:8" ht="119" customHeight="1">
      <c r="A59" s="110" t="str">
        <f t="shared" si="0"/>
        <v/>
      </c>
      <c r="B59" s="85" t="str">
        <f>IF(APIResultMessage!B36&lt;&gt;"", "META"&amp;APIResultMessage!B36, "")</f>
        <v/>
      </c>
      <c r="C59" s="111" t="str">
        <f t="shared" si="1"/>
        <v/>
      </c>
      <c r="D59" s="111" t="str">
        <f>IF(B59&lt;&gt;"", "new ResponseMetaInfo("&amp;
IFERROR("HttpStatus."&amp;INDEX(httpCodeStatus, MATCH(APIResultMessage!F36, httpCode, 0), 2), "null")&amp;", "&amp;
IFERROR(INDEX(resultCodeName, MATCH(APIResultMessage!G36, resultCode, 0), 2), "null")&amp;", "&amp;
""""&amp;IF(APIResultMessage!H36&lt;&gt;"", APIResultMessage!H36, "")&amp;""""&amp;", "&amp;
""""&amp;""""&amp;", "&amp;""""&amp;""""&amp;
")","")</f>
        <v/>
      </c>
      <c r="E59" s="231" t="str">
        <f>IF(B59&lt;&gt;"", APIResultMessage!D36&amp;"&lt;BR&gt;"&amp;CHAR(10)&amp;"&lt;BR&gt;"&amp;CHAR(10)&amp;APIResultMessage!$E$3&amp;": "&amp;APIResultMessage!E36&amp;"&lt;BR&gt;"&amp;CHAR(10)&amp;APIResultMessage!$I$3&amp;": "&amp;APIResultMessage!I36, "")</f>
        <v/>
      </c>
      <c r="F59" s="232"/>
      <c r="G59" s="104"/>
      <c r="H59" s="104" t="e">
        <f>#VALUE!</f>
        <v>#VALUE!</v>
      </c>
    </row>
    <row r="60" spans="1:8" ht="119" customHeight="1">
      <c r="A60" s="110" t="str">
        <f t="shared" si="0"/>
        <v/>
      </c>
      <c r="B60" s="85" t="str">
        <f>IF(APIResultMessage!B37&lt;&gt;"", "META"&amp;APIResultMessage!B37, "")</f>
        <v/>
      </c>
      <c r="C60" s="111" t="str">
        <f t="shared" si="1"/>
        <v/>
      </c>
      <c r="D60" s="111" t="str">
        <f>IF(B60&lt;&gt;"", "new ResponseMetaInfo("&amp;
IFERROR("HttpStatus."&amp;INDEX(httpCodeStatus, MATCH(APIResultMessage!F37, httpCode, 0), 2), "null")&amp;", "&amp;
IFERROR(INDEX(resultCodeName, MATCH(APIResultMessage!G37, resultCode, 0), 2), "null")&amp;", "&amp;
""""&amp;IF(APIResultMessage!H37&lt;&gt;"", APIResultMessage!H37, "")&amp;""""&amp;", "&amp;
""""&amp;""""&amp;", "&amp;""""&amp;""""&amp;
")","")</f>
        <v/>
      </c>
      <c r="E60" s="231" t="str">
        <f>IF(B60&lt;&gt;"", APIResultMessage!D37&amp;"&lt;BR&gt;"&amp;CHAR(10)&amp;"&lt;BR&gt;"&amp;CHAR(10)&amp;APIResultMessage!$E$3&amp;": "&amp;APIResultMessage!E37&amp;"&lt;BR&gt;"&amp;CHAR(10)&amp;APIResultMessage!$I$3&amp;": "&amp;APIResultMessage!I37, "")</f>
        <v/>
      </c>
      <c r="F60" s="232"/>
      <c r="G60" s="104"/>
      <c r="H60" s="104" t="e">
        <f>#VALUE!</f>
        <v>#VALUE!</v>
      </c>
    </row>
    <row r="61" spans="1:8" ht="119" customHeight="1">
      <c r="A61" s="110" t="str">
        <f t="shared" si="0"/>
        <v/>
      </c>
      <c r="B61" s="85" t="str">
        <f>IF(APIResultMessage!B38&lt;&gt;"", "META"&amp;APIResultMessage!B38, "")</f>
        <v/>
      </c>
      <c r="C61" s="111" t="str">
        <f t="shared" si="1"/>
        <v/>
      </c>
      <c r="D61" s="111" t="str">
        <f>IF(B61&lt;&gt;"", "new ResponseMetaInfo("&amp;
IFERROR("HttpStatus."&amp;INDEX(httpCodeStatus, MATCH(APIResultMessage!F38, httpCode, 0), 2), "null")&amp;", "&amp;
IFERROR(INDEX(resultCodeName, MATCH(APIResultMessage!G38, resultCode, 0), 2), "null")&amp;", "&amp;
""""&amp;IF(APIResultMessage!H38&lt;&gt;"", APIResultMessage!H38, "")&amp;""""&amp;", "&amp;
""""&amp;""""&amp;", "&amp;""""&amp;""""&amp;
")","")</f>
        <v/>
      </c>
      <c r="E61" s="231" t="str">
        <f>IF(B61&lt;&gt;"", APIResultMessage!D38&amp;"&lt;BR&gt;"&amp;CHAR(10)&amp;"&lt;BR&gt;"&amp;CHAR(10)&amp;APIResultMessage!$E$3&amp;": "&amp;APIResultMessage!E38&amp;"&lt;BR&gt;"&amp;CHAR(10)&amp;APIResultMessage!$I$3&amp;": "&amp;APIResultMessage!I38, "")</f>
        <v/>
      </c>
      <c r="F61" s="232"/>
      <c r="G61" s="104"/>
      <c r="H61" s="104" t="e">
        <f>#VALUE!</f>
        <v>#VALUE!</v>
      </c>
    </row>
    <row r="62" spans="1:8" ht="119" customHeight="1">
      <c r="A62" s="110" t="str">
        <f t="shared" si="0"/>
        <v/>
      </c>
      <c r="B62" s="85" t="str">
        <f>IF(APIResultMessage!B39&lt;&gt;"", "META"&amp;APIResultMessage!B39, "")</f>
        <v/>
      </c>
      <c r="C62" s="111" t="str">
        <f t="shared" si="1"/>
        <v/>
      </c>
      <c r="D62" s="111" t="str">
        <f>IF(B62&lt;&gt;"", "new ResponseMetaInfo("&amp;
IFERROR("HttpStatus."&amp;INDEX(httpCodeStatus, MATCH(APIResultMessage!F39, httpCode, 0), 2), "null")&amp;", "&amp;
IFERROR(INDEX(resultCodeName, MATCH(APIResultMessage!G39, resultCode, 0), 2), "null")&amp;", "&amp;
""""&amp;IF(APIResultMessage!H39&lt;&gt;"", APIResultMessage!H39, "")&amp;""""&amp;", "&amp;
""""&amp;""""&amp;", "&amp;""""&amp;""""&amp;
")","")</f>
        <v/>
      </c>
      <c r="E62" s="231" t="str">
        <f>IF(B62&lt;&gt;"", APIResultMessage!D39&amp;"&lt;BR&gt;"&amp;CHAR(10)&amp;"&lt;BR&gt;"&amp;CHAR(10)&amp;APIResultMessage!$E$3&amp;": "&amp;APIResultMessage!E39&amp;"&lt;BR&gt;"&amp;CHAR(10)&amp;APIResultMessage!$I$3&amp;": "&amp;APIResultMessage!I39, "")</f>
        <v/>
      </c>
      <c r="F62" s="232"/>
      <c r="G62" s="104"/>
      <c r="H62" s="104" t="e">
        <f>#VALUE!</f>
        <v>#VALUE!</v>
      </c>
    </row>
    <row r="63" spans="1:8" ht="119" customHeight="1">
      <c r="A63" s="110" t="str">
        <f t="shared" si="0"/>
        <v/>
      </c>
      <c r="B63" s="85" t="str">
        <f>IF(APIResultMessage!B40&lt;&gt;"", "META"&amp;APIResultMessage!B40, "")</f>
        <v/>
      </c>
      <c r="C63" s="111" t="str">
        <f t="shared" si="1"/>
        <v/>
      </c>
      <c r="D63" s="111" t="str">
        <f>IF(B63&lt;&gt;"", "new ResponseMetaInfo("&amp;
IFERROR("HttpStatus."&amp;INDEX(httpCodeStatus, MATCH(APIResultMessage!F40, httpCode, 0), 2), "null")&amp;", "&amp;
IFERROR(INDEX(resultCodeName, MATCH(APIResultMessage!G40, resultCode, 0), 2), "null")&amp;", "&amp;
""""&amp;IF(APIResultMessage!H40&lt;&gt;"", APIResultMessage!H40, "")&amp;""""&amp;", "&amp;
""""&amp;""""&amp;", "&amp;""""&amp;""""&amp;
")","")</f>
        <v/>
      </c>
      <c r="E63" s="231" t="str">
        <f>IF(B63&lt;&gt;"", APIResultMessage!D40&amp;"&lt;BR&gt;"&amp;CHAR(10)&amp;"&lt;BR&gt;"&amp;CHAR(10)&amp;APIResultMessage!$E$3&amp;": "&amp;APIResultMessage!E40&amp;"&lt;BR&gt;"&amp;CHAR(10)&amp;APIResultMessage!$I$3&amp;": "&amp;APIResultMessage!I40, "")</f>
        <v/>
      </c>
      <c r="F63" s="232"/>
      <c r="G63" s="104"/>
      <c r="H63" s="104" t="e">
        <f>#VALUE!</f>
        <v>#VALUE!</v>
      </c>
    </row>
    <row r="64" spans="1:8" ht="119" customHeight="1">
      <c r="A64" s="110" t="str">
        <f t="shared" si="0"/>
        <v/>
      </c>
      <c r="B64" s="85" t="str">
        <f>IF(APIResultMessage!B41&lt;&gt;"", "META"&amp;APIResultMessage!B41, "")</f>
        <v/>
      </c>
      <c r="C64" s="111" t="str">
        <f t="shared" si="1"/>
        <v/>
      </c>
      <c r="D64" s="111" t="str">
        <f>IF(B64&lt;&gt;"", "new ResponseMetaInfo("&amp;
IFERROR("HttpStatus."&amp;INDEX(httpCodeStatus, MATCH(APIResultMessage!F41, httpCode, 0), 2), "null")&amp;", "&amp;
IFERROR(INDEX(resultCodeName, MATCH(APIResultMessage!G41, resultCode, 0), 2), "null")&amp;", "&amp;
""""&amp;IF(APIResultMessage!H41&lt;&gt;"", APIResultMessage!H41, "")&amp;""""&amp;", "&amp;
""""&amp;""""&amp;", "&amp;""""&amp;""""&amp;
")","")</f>
        <v/>
      </c>
      <c r="E64" s="231" t="str">
        <f>IF(B64&lt;&gt;"", APIResultMessage!D41&amp;"&lt;BR&gt;"&amp;CHAR(10)&amp;"&lt;BR&gt;"&amp;CHAR(10)&amp;APIResultMessage!$E$3&amp;": "&amp;APIResultMessage!E41&amp;"&lt;BR&gt;"&amp;CHAR(10)&amp;APIResultMessage!$I$3&amp;": "&amp;APIResultMessage!I41, "")</f>
        <v/>
      </c>
      <c r="F64" s="232"/>
      <c r="G64" s="104"/>
      <c r="H64" s="104" t="e">
        <f>#VALUE!</f>
        <v>#VALUE!</v>
      </c>
    </row>
    <row r="65" spans="1:8" ht="119" customHeight="1">
      <c r="A65" s="110" t="str">
        <f t="shared" si="0"/>
        <v/>
      </c>
      <c r="B65" s="85" t="str">
        <f>IF(APIResultMessage!B42&lt;&gt;"", "META"&amp;APIResultMessage!B42, "")</f>
        <v/>
      </c>
      <c r="C65" s="111" t="str">
        <f t="shared" si="1"/>
        <v/>
      </c>
      <c r="D65" s="111" t="str">
        <f>IF(B65&lt;&gt;"", "new ResponseMetaInfo("&amp;
IFERROR("HttpStatus."&amp;INDEX(httpCodeStatus, MATCH(APIResultMessage!F42, httpCode, 0), 2), "null")&amp;", "&amp;
IFERROR(INDEX(resultCodeName, MATCH(APIResultMessage!G42, resultCode, 0), 2), "null")&amp;", "&amp;
""""&amp;IF(APIResultMessage!H42&lt;&gt;"", APIResultMessage!H42, "")&amp;""""&amp;", "&amp;
""""&amp;""""&amp;", "&amp;""""&amp;""""&amp;
")","")</f>
        <v/>
      </c>
      <c r="E65" s="231" t="str">
        <f>IF(B65&lt;&gt;"", APIResultMessage!D42&amp;"&lt;BR&gt;"&amp;CHAR(10)&amp;"&lt;BR&gt;"&amp;CHAR(10)&amp;APIResultMessage!$E$3&amp;": "&amp;APIResultMessage!E42&amp;"&lt;BR&gt;"&amp;CHAR(10)&amp;APIResultMessage!$I$3&amp;": "&amp;APIResultMessage!I42, "")</f>
        <v/>
      </c>
      <c r="F65" s="232"/>
      <c r="G65" s="104"/>
      <c r="H65" s="104" t="e">
        <f>#VALUE!</f>
        <v>#VALUE!</v>
      </c>
    </row>
    <row r="66" spans="1:8" ht="119" customHeight="1">
      <c r="A66" s="110" t="str">
        <f t="shared" si="0"/>
        <v/>
      </c>
      <c r="B66" s="85" t="str">
        <f>IF(APIResultMessage!B43&lt;&gt;"", "META"&amp;APIResultMessage!B43, "")</f>
        <v/>
      </c>
      <c r="C66" s="111" t="str">
        <f t="shared" si="1"/>
        <v/>
      </c>
      <c r="D66" s="111" t="str">
        <f>IF(B66&lt;&gt;"", "new ResponseMetaInfo("&amp;
IFERROR("HttpStatus."&amp;INDEX(httpCodeStatus, MATCH(APIResultMessage!F43, httpCode, 0), 2), "null")&amp;", "&amp;
IFERROR(INDEX(resultCodeName, MATCH(APIResultMessage!G43, resultCode, 0), 2), "null")&amp;", "&amp;
""""&amp;IF(APIResultMessage!H43&lt;&gt;"", APIResultMessage!H43, "")&amp;""""&amp;", "&amp;
""""&amp;""""&amp;", "&amp;""""&amp;""""&amp;
")","")</f>
        <v/>
      </c>
      <c r="E66" s="231" t="str">
        <f>IF(B66&lt;&gt;"", APIResultMessage!D43&amp;"&lt;BR&gt;"&amp;CHAR(10)&amp;"&lt;BR&gt;"&amp;CHAR(10)&amp;APIResultMessage!$E$3&amp;": "&amp;APIResultMessage!E43&amp;"&lt;BR&gt;"&amp;CHAR(10)&amp;APIResultMessage!$I$3&amp;": "&amp;APIResultMessage!I43, "")</f>
        <v/>
      </c>
      <c r="F66" s="232"/>
      <c r="G66" s="104"/>
      <c r="H66" s="104" t="e">
        <f>#VALUE!</f>
        <v>#VALUE!</v>
      </c>
    </row>
    <row r="67" spans="1:8" ht="119" customHeight="1">
      <c r="A67" s="110" t="str">
        <f t="shared" si="0"/>
        <v/>
      </c>
      <c r="B67" s="85" t="str">
        <f>IF(APIResultMessage!B44&lt;&gt;"", "META"&amp;APIResultMessage!B44, "")</f>
        <v/>
      </c>
      <c r="C67" s="111" t="str">
        <f t="shared" si="1"/>
        <v/>
      </c>
      <c r="D67" s="111" t="str">
        <f>IF(B67&lt;&gt;"", "new ResponseMetaInfo("&amp;
IFERROR("HttpStatus."&amp;INDEX(httpCodeStatus, MATCH(APIResultMessage!F44, httpCode, 0), 2), "null")&amp;", "&amp;
IFERROR(INDEX(resultCodeName, MATCH(APIResultMessage!G44, resultCode, 0), 2), "null")&amp;", "&amp;
""""&amp;IF(APIResultMessage!H44&lt;&gt;"", APIResultMessage!H44, "")&amp;""""&amp;", "&amp;
""""&amp;""""&amp;", "&amp;""""&amp;""""&amp;
")","")</f>
        <v/>
      </c>
      <c r="E67" s="231" t="str">
        <f>IF(B67&lt;&gt;"", APIResultMessage!D44&amp;"&lt;BR&gt;"&amp;CHAR(10)&amp;"&lt;BR&gt;"&amp;CHAR(10)&amp;APIResultMessage!$E$3&amp;": "&amp;APIResultMessage!E44&amp;"&lt;BR&gt;"&amp;CHAR(10)&amp;APIResultMessage!$I$3&amp;": "&amp;APIResultMessage!I44, "")</f>
        <v/>
      </c>
      <c r="F67" s="232"/>
      <c r="G67" s="104"/>
      <c r="H67" s="104" t="e">
        <f>#VALUE!</f>
        <v>#VALUE!</v>
      </c>
    </row>
    <row r="68" spans="1:8" ht="119" customHeight="1">
      <c r="A68" s="110" t="str">
        <f t="shared" si="0"/>
        <v/>
      </c>
      <c r="B68" s="85" t="str">
        <f>IF(APIResultMessage!B45&lt;&gt;"", "META"&amp;APIResultMessage!B45, "")</f>
        <v/>
      </c>
      <c r="C68" s="111" t="str">
        <f t="shared" si="1"/>
        <v/>
      </c>
      <c r="D68" s="111" t="str">
        <f>IF(B68&lt;&gt;"", "new ResponseMetaInfo("&amp;
IFERROR("HttpStatus."&amp;INDEX(httpCodeStatus, MATCH(APIResultMessage!F45, httpCode, 0), 2), "null")&amp;", "&amp;
IFERROR(INDEX(resultCodeName, MATCH(APIResultMessage!G45, resultCode, 0), 2), "null")&amp;", "&amp;
""""&amp;IF(APIResultMessage!H45&lt;&gt;"", APIResultMessage!H45, "")&amp;""""&amp;", "&amp;
""""&amp;""""&amp;", "&amp;""""&amp;""""&amp;
")","")</f>
        <v/>
      </c>
      <c r="E68" s="231" t="str">
        <f>IF(B68&lt;&gt;"", APIResultMessage!D45&amp;"&lt;BR&gt;"&amp;CHAR(10)&amp;"&lt;BR&gt;"&amp;CHAR(10)&amp;APIResultMessage!$E$3&amp;": "&amp;APIResultMessage!E45&amp;"&lt;BR&gt;"&amp;CHAR(10)&amp;APIResultMessage!$I$3&amp;": "&amp;APIResultMessage!I45, "")</f>
        <v/>
      </c>
      <c r="F68" s="232"/>
      <c r="G68" s="104"/>
      <c r="H68" s="104" t="e">
        <f>#VALUE!</f>
        <v>#VALUE!</v>
      </c>
    </row>
    <row r="69" spans="1:8" ht="119" customHeight="1">
      <c r="A69" s="110" t="str">
        <f t="shared" si="0"/>
        <v/>
      </c>
      <c r="B69" s="85" t="str">
        <f>IF(APIResultMessage!B46&lt;&gt;"", "META"&amp;APIResultMessage!B46, "")</f>
        <v/>
      </c>
      <c r="C69" s="111" t="str">
        <f t="shared" si="1"/>
        <v/>
      </c>
      <c r="D69" s="111" t="str">
        <f>IF(B69&lt;&gt;"", "new ResponseMetaInfo("&amp;
IFERROR("HttpStatus."&amp;INDEX(httpCodeStatus, MATCH(APIResultMessage!F46, httpCode, 0), 2), "null")&amp;", "&amp;
IFERROR(INDEX(resultCodeName, MATCH(APIResultMessage!G46, resultCode, 0), 2), "null")&amp;", "&amp;
""""&amp;IF(APIResultMessage!H46&lt;&gt;"", APIResultMessage!H46, "")&amp;""""&amp;", "&amp;
""""&amp;""""&amp;", "&amp;""""&amp;""""&amp;
")","")</f>
        <v/>
      </c>
      <c r="E69" s="231" t="str">
        <f>IF(B69&lt;&gt;"", APIResultMessage!D46&amp;"&lt;BR&gt;"&amp;CHAR(10)&amp;"&lt;BR&gt;"&amp;CHAR(10)&amp;APIResultMessage!$E$3&amp;": "&amp;APIResultMessage!E46&amp;"&lt;BR&gt;"&amp;CHAR(10)&amp;APIResultMessage!$I$3&amp;": "&amp;APIResultMessage!I46, "")</f>
        <v/>
      </c>
      <c r="F69" s="232"/>
      <c r="G69" s="104"/>
      <c r="H69" s="104" t="e">
        <f>#VALUE!</f>
        <v>#VALUE!</v>
      </c>
    </row>
    <row r="70" spans="1:8" ht="119" customHeight="1">
      <c r="A70" s="110" t="str">
        <f t="shared" si="0"/>
        <v/>
      </c>
      <c r="B70" s="85" t="str">
        <f>IF(APIResultMessage!B47&lt;&gt;"", "META"&amp;APIResultMessage!B47, "")</f>
        <v/>
      </c>
      <c r="C70" s="111" t="str">
        <f t="shared" si="1"/>
        <v/>
      </c>
      <c r="D70" s="111" t="str">
        <f>IF(B70&lt;&gt;"", "new ResponseMetaInfo("&amp;
IFERROR("HttpStatus."&amp;INDEX(httpCodeStatus, MATCH(APIResultMessage!F47, httpCode, 0), 2), "null")&amp;", "&amp;
IFERROR(INDEX(resultCodeName, MATCH(APIResultMessage!G47, resultCode, 0), 2), "null")&amp;", "&amp;
""""&amp;IF(APIResultMessage!H47&lt;&gt;"", APIResultMessage!H47, "")&amp;""""&amp;", "&amp;
""""&amp;""""&amp;", "&amp;""""&amp;""""&amp;
")","")</f>
        <v/>
      </c>
      <c r="E70" s="231" t="str">
        <f>IF(B70&lt;&gt;"", APIResultMessage!D47&amp;"&lt;BR&gt;"&amp;CHAR(10)&amp;"&lt;BR&gt;"&amp;CHAR(10)&amp;APIResultMessage!$E$3&amp;": "&amp;APIResultMessage!E47&amp;"&lt;BR&gt;"&amp;CHAR(10)&amp;APIResultMessage!$I$3&amp;": "&amp;APIResultMessage!I47, "")</f>
        <v/>
      </c>
      <c r="F70" s="232"/>
      <c r="G70" s="104"/>
      <c r="H70" s="104" t="e">
        <f>#VALUE!</f>
        <v>#VALUE!</v>
      </c>
    </row>
    <row r="71" spans="1:8" ht="119" customHeight="1">
      <c r="A71" s="110" t="str">
        <f t="shared" si="0"/>
        <v/>
      </c>
      <c r="B71" s="85" t="str">
        <f>IF(APIResultMessage!B48&lt;&gt;"", "META"&amp;APIResultMessage!B48, "")</f>
        <v/>
      </c>
      <c r="C71" s="111" t="str">
        <f t="shared" si="1"/>
        <v/>
      </c>
      <c r="D71" s="111" t="str">
        <f>IF(B71&lt;&gt;"", "new ResponseMetaInfo("&amp;
IFERROR("HttpStatus."&amp;INDEX(httpCodeStatus, MATCH(APIResultMessage!F48, httpCode, 0), 2), "null")&amp;", "&amp;
IFERROR(INDEX(resultCodeName, MATCH(APIResultMessage!G48, resultCode, 0), 2), "null")&amp;", "&amp;
""""&amp;IF(APIResultMessage!H48&lt;&gt;"", APIResultMessage!H48, "")&amp;""""&amp;", "&amp;
""""&amp;""""&amp;", "&amp;""""&amp;""""&amp;
")","")</f>
        <v/>
      </c>
      <c r="E71" s="231" t="str">
        <f>IF(B71&lt;&gt;"", APIResultMessage!D48&amp;"&lt;BR&gt;"&amp;CHAR(10)&amp;"&lt;BR&gt;"&amp;CHAR(10)&amp;APIResultMessage!$E$3&amp;": "&amp;APIResultMessage!E48&amp;"&lt;BR&gt;"&amp;CHAR(10)&amp;APIResultMessage!$I$3&amp;": "&amp;APIResultMessage!I48, "")</f>
        <v/>
      </c>
      <c r="F71" s="232"/>
      <c r="G71" s="104"/>
      <c r="H71" s="104" t="e">
        <f>#VALUE!</f>
        <v>#VALUE!</v>
      </c>
    </row>
    <row r="72" spans="1:8" ht="119" customHeight="1">
      <c r="A72" s="110" t="str">
        <f t="shared" si="0"/>
        <v/>
      </c>
      <c r="B72" s="85" t="str">
        <f>IF(APIResultMessage!B49&lt;&gt;"", "META"&amp;APIResultMessage!B49, "")</f>
        <v/>
      </c>
      <c r="C72" s="111" t="str">
        <f t="shared" si="1"/>
        <v/>
      </c>
      <c r="D72" s="111" t="str">
        <f>IF(B72&lt;&gt;"", "new ResponseMetaInfo("&amp;
IFERROR("HttpStatus."&amp;INDEX(httpCodeStatus, MATCH(APIResultMessage!F49, httpCode, 0), 2), "null")&amp;", "&amp;
IFERROR(INDEX(resultCodeName, MATCH(APIResultMessage!G49, resultCode, 0), 2), "null")&amp;", "&amp;
""""&amp;IF(APIResultMessage!H49&lt;&gt;"", APIResultMessage!H49, "")&amp;""""&amp;", "&amp;
""""&amp;""""&amp;", "&amp;""""&amp;""""&amp;
")","")</f>
        <v/>
      </c>
      <c r="E72" s="231" t="str">
        <f>IF(B72&lt;&gt;"", APIResultMessage!D49&amp;"&lt;BR&gt;"&amp;CHAR(10)&amp;"&lt;BR&gt;"&amp;CHAR(10)&amp;APIResultMessage!$E$3&amp;": "&amp;APIResultMessage!E49&amp;"&lt;BR&gt;"&amp;CHAR(10)&amp;APIResultMessage!$I$3&amp;": "&amp;APIResultMessage!I49, "")</f>
        <v/>
      </c>
      <c r="F72" s="232"/>
      <c r="G72" s="104"/>
      <c r="H72" s="104" t="e">
        <f>#VALUE!</f>
        <v>#VALUE!</v>
      </c>
    </row>
    <row r="73" spans="1:8" ht="119" customHeight="1">
      <c r="A73" s="110" t="str">
        <f t="shared" si="0"/>
        <v/>
      </c>
      <c r="B73" s="85" t="str">
        <f>IF(APIResultMessage!B50&lt;&gt;"", "META"&amp;APIResultMessage!B50, "")</f>
        <v/>
      </c>
      <c r="C73" s="111" t="str">
        <f t="shared" si="1"/>
        <v/>
      </c>
      <c r="D73" s="111" t="str">
        <f>IF(B73&lt;&gt;"", "new ResponseMetaInfo("&amp;
IFERROR("HttpStatus."&amp;INDEX(httpCodeStatus, MATCH(APIResultMessage!F50, httpCode, 0), 2), "null")&amp;", "&amp;
IFERROR(INDEX(resultCodeName, MATCH(APIResultMessage!G50, resultCode, 0), 2), "null")&amp;", "&amp;
""""&amp;IF(APIResultMessage!H50&lt;&gt;"", APIResultMessage!H50, "")&amp;""""&amp;", "&amp;
""""&amp;""""&amp;", "&amp;""""&amp;""""&amp;
")","")</f>
        <v/>
      </c>
      <c r="E73" s="231" t="str">
        <f>IF(B73&lt;&gt;"", APIResultMessage!D50&amp;"&lt;BR&gt;"&amp;CHAR(10)&amp;"&lt;BR&gt;"&amp;CHAR(10)&amp;APIResultMessage!$E$3&amp;": "&amp;APIResultMessage!E50&amp;"&lt;BR&gt;"&amp;CHAR(10)&amp;APIResultMessage!$I$3&amp;": "&amp;APIResultMessage!I50, "")</f>
        <v/>
      </c>
      <c r="F73" s="232"/>
      <c r="G73" s="104"/>
      <c r="H73" s="104" t="e">
        <f>#VALUE!</f>
        <v>#VALUE!</v>
      </c>
    </row>
    <row r="74" spans="1:8" ht="119" customHeight="1">
      <c r="A74" s="110" t="str">
        <f t="shared" si="0"/>
        <v/>
      </c>
      <c r="B74" s="85" t="str">
        <f>IF(APIResultMessage!B51&lt;&gt;"", "META"&amp;APIResultMessage!B51, "")</f>
        <v/>
      </c>
      <c r="C74" s="111" t="str">
        <f t="shared" si="1"/>
        <v/>
      </c>
      <c r="D74" s="111" t="str">
        <f>IF(B74&lt;&gt;"", "new ResponseMetaInfo("&amp;
IFERROR("HttpStatus."&amp;INDEX(httpCodeStatus, MATCH(APIResultMessage!F51, httpCode, 0), 2), "null")&amp;", "&amp;
IFERROR(INDEX(resultCodeName, MATCH(APIResultMessage!G51, resultCode, 0), 2), "null")&amp;", "&amp;
""""&amp;IF(APIResultMessage!H51&lt;&gt;"", APIResultMessage!H51, "")&amp;""""&amp;", "&amp;
""""&amp;""""&amp;", "&amp;""""&amp;""""&amp;
")","")</f>
        <v/>
      </c>
      <c r="E74" s="231" t="str">
        <f>IF(B74&lt;&gt;"", APIResultMessage!D51&amp;"&lt;BR&gt;"&amp;CHAR(10)&amp;"&lt;BR&gt;"&amp;CHAR(10)&amp;APIResultMessage!$E$3&amp;": "&amp;APIResultMessage!E51&amp;"&lt;BR&gt;"&amp;CHAR(10)&amp;APIResultMessage!$I$3&amp;": "&amp;APIResultMessage!I51, "")</f>
        <v/>
      </c>
      <c r="F74" s="232"/>
      <c r="G74" s="104"/>
      <c r="H74" s="104" t="e">
        <f>#VALUE!</f>
        <v>#VALUE!</v>
      </c>
    </row>
    <row r="75" spans="1:8" ht="119" customHeight="1">
      <c r="A75" s="110" t="str">
        <f t="shared" si="0"/>
        <v/>
      </c>
      <c r="B75" s="85" t="str">
        <f>IF(APIResultMessage!B52&lt;&gt;"", "META"&amp;APIResultMessage!B52, "")</f>
        <v/>
      </c>
      <c r="C75" s="111" t="str">
        <f t="shared" si="1"/>
        <v/>
      </c>
      <c r="D75" s="111" t="str">
        <f>IF(B75&lt;&gt;"", "new ResponseMetaInfo("&amp;
IFERROR("HttpStatus."&amp;INDEX(httpCodeStatus, MATCH(APIResultMessage!F52, httpCode, 0), 2), "null")&amp;", "&amp;
IFERROR(INDEX(resultCodeName, MATCH(APIResultMessage!G52, resultCode, 0), 2), "null")&amp;", "&amp;
""""&amp;IF(APIResultMessage!H52&lt;&gt;"", APIResultMessage!H52, "")&amp;""""&amp;", "&amp;
""""&amp;""""&amp;", "&amp;""""&amp;""""&amp;
")","")</f>
        <v/>
      </c>
      <c r="E75" s="231" t="str">
        <f>IF(B75&lt;&gt;"", APIResultMessage!D52&amp;"&lt;BR&gt;"&amp;CHAR(10)&amp;"&lt;BR&gt;"&amp;CHAR(10)&amp;APIResultMessage!$E$3&amp;": "&amp;APIResultMessage!E52&amp;"&lt;BR&gt;"&amp;CHAR(10)&amp;APIResultMessage!$I$3&amp;": "&amp;APIResultMessage!I52, "")</f>
        <v/>
      </c>
      <c r="F75" s="232"/>
      <c r="G75" s="104"/>
      <c r="H75" s="104" t="e">
        <f>#VALUE!</f>
        <v>#VALUE!</v>
      </c>
    </row>
    <row r="76" spans="1:8" ht="119" customHeight="1">
      <c r="A76" s="110" t="str">
        <f t="shared" si="0"/>
        <v/>
      </c>
      <c r="B76" s="85" t="str">
        <f>IF(APIResultMessage!B53&lt;&gt;"", "META"&amp;APIResultMessage!B53, "")</f>
        <v/>
      </c>
      <c r="C76" s="111" t="str">
        <f t="shared" si="1"/>
        <v/>
      </c>
      <c r="D76" s="111" t="str">
        <f>IF(B76&lt;&gt;"", "new ResponseMetaInfo("&amp;
IFERROR("HttpStatus."&amp;INDEX(httpCodeStatus, MATCH(APIResultMessage!F53, httpCode, 0), 2), "null")&amp;", "&amp;
IFERROR(INDEX(resultCodeName, MATCH(APIResultMessage!G53, resultCode, 0), 2), "null")&amp;", "&amp;
""""&amp;IF(APIResultMessage!H53&lt;&gt;"", APIResultMessage!H53, "")&amp;""""&amp;", "&amp;
""""&amp;""""&amp;", "&amp;""""&amp;""""&amp;
")","")</f>
        <v/>
      </c>
      <c r="E76" s="231" t="str">
        <f>IF(B76&lt;&gt;"", APIResultMessage!D53&amp;"&lt;BR&gt;"&amp;CHAR(10)&amp;"&lt;BR&gt;"&amp;CHAR(10)&amp;APIResultMessage!$E$3&amp;": "&amp;APIResultMessage!E53&amp;"&lt;BR&gt;"&amp;CHAR(10)&amp;APIResultMessage!$I$3&amp;": "&amp;APIResultMessage!I53, "")</f>
        <v/>
      </c>
      <c r="F76" s="232"/>
      <c r="G76" s="104"/>
      <c r="H76" s="104" t="e">
        <f>#VALUE!</f>
        <v>#VALUE!</v>
      </c>
    </row>
    <row r="77" spans="1:8" ht="119" customHeight="1">
      <c r="A77" s="110" t="str">
        <f t="shared" si="0"/>
        <v/>
      </c>
      <c r="B77" s="85" t="str">
        <f>IF(APIResultMessage!B54&lt;&gt;"", "META"&amp;APIResultMessage!B54, "")</f>
        <v/>
      </c>
      <c r="C77" s="111" t="str">
        <f t="shared" si="1"/>
        <v/>
      </c>
      <c r="D77" s="111" t="str">
        <f>IF(B77&lt;&gt;"", "new ResponseMetaInfo("&amp;
IFERROR("HttpStatus."&amp;INDEX(httpCodeStatus, MATCH(APIResultMessage!F54, httpCode, 0), 2), "null")&amp;", "&amp;
IFERROR(INDEX(resultCodeName, MATCH(APIResultMessage!G54, resultCode, 0), 2), "null")&amp;", "&amp;
""""&amp;IF(APIResultMessage!H54&lt;&gt;"", APIResultMessage!H54, "")&amp;""""&amp;", "&amp;
""""&amp;""""&amp;", "&amp;""""&amp;""""&amp;
")","")</f>
        <v/>
      </c>
      <c r="E77" s="231" t="str">
        <f>IF(B77&lt;&gt;"", APIResultMessage!D54&amp;"&lt;BR&gt;"&amp;CHAR(10)&amp;"&lt;BR&gt;"&amp;CHAR(10)&amp;APIResultMessage!$E$3&amp;": "&amp;APIResultMessage!E54&amp;"&lt;BR&gt;"&amp;CHAR(10)&amp;APIResultMessage!$I$3&amp;": "&amp;APIResultMessage!I54, "")</f>
        <v/>
      </c>
      <c r="F77" s="232"/>
      <c r="G77" s="104"/>
      <c r="H77" s="104" t="e">
        <f>#VALUE!</f>
        <v>#VALUE!</v>
      </c>
    </row>
    <row r="78" spans="1:8" ht="119" customHeight="1">
      <c r="A78" s="110" t="str">
        <f t="shared" si="0"/>
        <v/>
      </c>
      <c r="B78" s="85" t="str">
        <f>IF(APIResultMessage!B55&lt;&gt;"", "META"&amp;APIResultMessage!B55, "")</f>
        <v/>
      </c>
      <c r="C78" s="111" t="str">
        <f t="shared" si="1"/>
        <v/>
      </c>
      <c r="D78" s="111" t="str">
        <f>IF(B78&lt;&gt;"", "new ResponseMetaInfo("&amp;
IFERROR("HttpStatus."&amp;INDEX(httpCodeStatus, MATCH(APIResultMessage!F55, httpCode, 0), 2), "null")&amp;", "&amp;
IFERROR(INDEX(resultCodeName, MATCH(APIResultMessage!G55, resultCode, 0), 2), "null")&amp;", "&amp;
""""&amp;IF(APIResultMessage!H55&lt;&gt;"", APIResultMessage!H55, "")&amp;""""&amp;", "&amp;
""""&amp;""""&amp;", "&amp;""""&amp;""""&amp;
")","")</f>
        <v/>
      </c>
      <c r="E78" s="231" t="str">
        <f>IF(B78&lt;&gt;"", APIResultMessage!D55&amp;"&lt;BR&gt;"&amp;CHAR(10)&amp;"&lt;BR&gt;"&amp;CHAR(10)&amp;APIResultMessage!$E$3&amp;": "&amp;APIResultMessage!E55&amp;"&lt;BR&gt;"&amp;CHAR(10)&amp;APIResultMessage!$I$3&amp;": "&amp;APIResultMessage!I55, "")</f>
        <v/>
      </c>
      <c r="F78" s="232"/>
      <c r="G78" s="104"/>
      <c r="H78" s="104" t="e">
        <f>#VALUE!</f>
        <v>#VALUE!</v>
      </c>
    </row>
    <row r="79" spans="1:8" ht="119" customHeight="1">
      <c r="A79" s="110" t="str">
        <f t="shared" si="0"/>
        <v/>
      </c>
      <c r="B79" s="85" t="str">
        <f>IF(APIResultMessage!B56&lt;&gt;"", "META"&amp;APIResultMessage!B56, "")</f>
        <v/>
      </c>
      <c r="C79" s="111" t="str">
        <f t="shared" si="1"/>
        <v/>
      </c>
      <c r="D79" s="111" t="str">
        <f>IF(B79&lt;&gt;"", "new ResponseMetaInfo("&amp;
IFERROR("HttpStatus."&amp;INDEX(httpCodeStatus, MATCH(APIResultMessage!F56, httpCode, 0), 2), "null")&amp;", "&amp;
IFERROR(INDEX(resultCodeName, MATCH(APIResultMessage!G56, resultCode, 0), 2), "null")&amp;", "&amp;
""""&amp;IF(APIResultMessage!H56&lt;&gt;"", APIResultMessage!H56, "")&amp;""""&amp;", "&amp;
""""&amp;""""&amp;", "&amp;""""&amp;""""&amp;
")","")</f>
        <v/>
      </c>
      <c r="E79" s="231" t="str">
        <f>IF(B79&lt;&gt;"", APIResultMessage!D56&amp;"&lt;BR&gt;"&amp;CHAR(10)&amp;"&lt;BR&gt;"&amp;CHAR(10)&amp;APIResultMessage!$E$3&amp;": "&amp;APIResultMessage!E56&amp;"&lt;BR&gt;"&amp;CHAR(10)&amp;APIResultMessage!$I$3&amp;": "&amp;APIResultMessage!I56, "")</f>
        <v/>
      </c>
      <c r="F79" s="232"/>
      <c r="G79" s="104"/>
      <c r="H79" s="104" t="e">
        <f>#VALUE!</f>
        <v>#VALUE!</v>
      </c>
    </row>
    <row r="80" spans="1:8" ht="119" customHeight="1">
      <c r="A80" s="110" t="str">
        <f t="shared" si="0"/>
        <v/>
      </c>
      <c r="B80" s="85" t="str">
        <f>IF(APIResultMessage!B57&lt;&gt;"", "META"&amp;APIResultMessage!B57, "")</f>
        <v/>
      </c>
      <c r="C80" s="111" t="str">
        <f t="shared" si="1"/>
        <v/>
      </c>
      <c r="D80" s="111" t="str">
        <f>IF(B80&lt;&gt;"", "new ResponseMetaInfo("&amp;
IFERROR("HttpStatus."&amp;INDEX(httpCodeStatus, MATCH(APIResultMessage!F57, httpCode, 0), 2), "null")&amp;", "&amp;
IFERROR(INDEX(resultCodeName, MATCH(APIResultMessage!G57, resultCode, 0), 2), "null")&amp;", "&amp;
""""&amp;IF(APIResultMessage!H57&lt;&gt;"", APIResultMessage!H57, "")&amp;""""&amp;", "&amp;
""""&amp;""""&amp;", "&amp;""""&amp;""""&amp;
")","")</f>
        <v/>
      </c>
      <c r="E80" s="231" t="str">
        <f>IF(B80&lt;&gt;"", APIResultMessage!D57&amp;"&lt;BR&gt;"&amp;CHAR(10)&amp;"&lt;BR&gt;"&amp;CHAR(10)&amp;APIResultMessage!$E$3&amp;": "&amp;APIResultMessage!E57&amp;"&lt;BR&gt;"&amp;CHAR(10)&amp;APIResultMessage!$I$3&amp;": "&amp;APIResultMessage!I57, "")</f>
        <v/>
      </c>
      <c r="F80" s="232"/>
      <c r="G80" s="104"/>
      <c r="H80" s="104" t="e">
        <f>#VALUE!</f>
        <v>#VALUE!</v>
      </c>
    </row>
    <row r="81" spans="1:8" ht="119" customHeight="1">
      <c r="A81" s="110" t="str">
        <f t="shared" si="0"/>
        <v/>
      </c>
      <c r="B81" s="85" t="str">
        <f>IF(APIResultMessage!B58&lt;&gt;"", "META"&amp;APIResultMessage!B58, "")</f>
        <v/>
      </c>
      <c r="C81" s="111" t="str">
        <f t="shared" si="1"/>
        <v/>
      </c>
      <c r="D81" s="111" t="str">
        <f>IF(B81&lt;&gt;"", "new ResponseMetaInfo("&amp;
IFERROR("HttpStatus."&amp;INDEX(httpCodeStatus, MATCH(APIResultMessage!F58, httpCode, 0), 2), "null")&amp;", "&amp;
IFERROR(INDEX(resultCodeName, MATCH(APIResultMessage!G58, resultCode, 0), 2), "null")&amp;", "&amp;
""""&amp;IF(APIResultMessage!H58&lt;&gt;"", APIResultMessage!H58, "")&amp;""""&amp;", "&amp;
""""&amp;""""&amp;", "&amp;""""&amp;""""&amp;
")","")</f>
        <v/>
      </c>
      <c r="E81" s="231" t="str">
        <f>IF(B81&lt;&gt;"", APIResultMessage!D58&amp;"&lt;BR&gt;"&amp;CHAR(10)&amp;"&lt;BR&gt;"&amp;CHAR(10)&amp;APIResultMessage!$E$3&amp;": "&amp;APIResultMessage!E58&amp;"&lt;BR&gt;"&amp;CHAR(10)&amp;APIResultMessage!$I$3&amp;": "&amp;APIResultMessage!I58, "")</f>
        <v/>
      </c>
      <c r="F81" s="232"/>
      <c r="G81" s="104"/>
      <c r="H81" s="104" t="e">
        <f>#VALUE!</f>
        <v>#VALUE!</v>
      </c>
    </row>
    <row r="82" spans="1:8" ht="119" customHeight="1">
      <c r="A82" s="110" t="str">
        <f t="shared" si="0"/>
        <v/>
      </c>
      <c r="B82" s="85" t="str">
        <f>IF(APIResultMessage!B59&lt;&gt;"", "META"&amp;APIResultMessage!B59, "")</f>
        <v/>
      </c>
      <c r="C82" s="111" t="str">
        <f t="shared" si="1"/>
        <v/>
      </c>
      <c r="D82" s="111" t="str">
        <f>IF(B82&lt;&gt;"", "new ResponseMetaInfo("&amp;
IFERROR("HttpStatus."&amp;INDEX(httpCodeStatus, MATCH(APIResultMessage!F59, httpCode, 0), 2), "null")&amp;", "&amp;
IFERROR(INDEX(resultCodeName, MATCH(APIResultMessage!G59, resultCode, 0), 2), "null")&amp;", "&amp;
""""&amp;IF(APIResultMessage!H59&lt;&gt;"", APIResultMessage!H59, "")&amp;""""&amp;", "&amp;
""""&amp;""""&amp;", "&amp;""""&amp;""""&amp;
")","")</f>
        <v/>
      </c>
      <c r="E82" s="231" t="str">
        <f>IF(B82&lt;&gt;"", APIResultMessage!D59&amp;"&lt;BR&gt;"&amp;CHAR(10)&amp;"&lt;BR&gt;"&amp;CHAR(10)&amp;APIResultMessage!$E$3&amp;": "&amp;APIResultMessage!E59&amp;"&lt;BR&gt;"&amp;CHAR(10)&amp;APIResultMessage!$I$3&amp;": "&amp;APIResultMessage!I59, "")</f>
        <v/>
      </c>
      <c r="F82" s="232"/>
      <c r="G82" s="104"/>
      <c r="H82" s="104" t="e">
        <f>#VALUE!</f>
        <v>#VALUE!</v>
      </c>
    </row>
    <row r="83" spans="1:8" ht="119" customHeight="1">
      <c r="A83" s="110" t="str">
        <f t="shared" si="0"/>
        <v/>
      </c>
      <c r="B83" s="85" t="str">
        <f>IF(APIResultMessage!B60&lt;&gt;"", "META"&amp;APIResultMessage!B60, "")</f>
        <v/>
      </c>
      <c r="C83" s="111" t="str">
        <f t="shared" si="1"/>
        <v/>
      </c>
      <c r="D83" s="111" t="str">
        <f>IF(B83&lt;&gt;"", "new ResponseMetaInfo("&amp;
IFERROR("HttpStatus."&amp;INDEX(httpCodeStatus, MATCH(APIResultMessage!F60, httpCode, 0), 2), "null")&amp;", "&amp;
IFERROR(INDEX(resultCodeName, MATCH(APIResultMessage!G60, resultCode, 0), 2), "null")&amp;", "&amp;
""""&amp;IF(APIResultMessage!H60&lt;&gt;"", APIResultMessage!H60, "")&amp;""""&amp;", "&amp;
""""&amp;""""&amp;", "&amp;""""&amp;""""&amp;
")","")</f>
        <v/>
      </c>
      <c r="E83" s="231" t="str">
        <f>IF(B83&lt;&gt;"", APIResultMessage!D60&amp;"&lt;BR&gt;"&amp;CHAR(10)&amp;"&lt;BR&gt;"&amp;CHAR(10)&amp;APIResultMessage!$E$3&amp;": "&amp;APIResultMessage!E60&amp;"&lt;BR&gt;"&amp;CHAR(10)&amp;APIResultMessage!$I$3&amp;": "&amp;APIResultMessage!I60, "")</f>
        <v/>
      </c>
      <c r="F83" s="232"/>
      <c r="G83" s="104"/>
      <c r="H83" s="104" t="e">
        <f>#VALUE!</f>
        <v>#VALUE!</v>
      </c>
    </row>
    <row r="84" spans="1:8" ht="119" customHeight="1">
      <c r="A84" s="110" t="str">
        <f t="shared" si="0"/>
        <v/>
      </c>
      <c r="B84" s="85" t="str">
        <f>IF(APIResultMessage!B61&lt;&gt;"", "META"&amp;APIResultMessage!B61, "")</f>
        <v/>
      </c>
      <c r="C84" s="111" t="str">
        <f t="shared" si="1"/>
        <v/>
      </c>
      <c r="D84" s="111" t="str">
        <f>IF(B84&lt;&gt;"", "new ResponseMetaInfo("&amp;
IFERROR("HttpStatus."&amp;INDEX(httpCodeStatus, MATCH(APIResultMessage!F61, httpCode, 0), 2), "null")&amp;", "&amp;
IFERROR(INDEX(resultCodeName, MATCH(APIResultMessage!G61, resultCode, 0), 2), "null")&amp;", "&amp;
""""&amp;IF(APIResultMessage!H61&lt;&gt;"", APIResultMessage!H61, "")&amp;""""&amp;", "&amp;
""""&amp;""""&amp;", "&amp;""""&amp;""""&amp;
")","")</f>
        <v/>
      </c>
      <c r="E84" s="231" t="str">
        <f>IF(B84&lt;&gt;"", APIResultMessage!D61&amp;"&lt;BR&gt;"&amp;CHAR(10)&amp;"&lt;BR&gt;"&amp;CHAR(10)&amp;APIResultMessage!$E$3&amp;": "&amp;APIResultMessage!E61&amp;"&lt;BR&gt;"&amp;CHAR(10)&amp;APIResultMessage!$I$3&amp;": "&amp;APIResultMessage!I61, "")</f>
        <v/>
      </c>
      <c r="F84" s="232"/>
      <c r="G84" s="104"/>
      <c r="H84" s="104" t="e">
        <f>#VALUE!</f>
        <v>#VALUE!</v>
      </c>
    </row>
    <row r="85" spans="1:8" ht="119" customHeight="1">
      <c r="A85" s="110" t="str">
        <f t="shared" si="0"/>
        <v/>
      </c>
      <c r="B85" s="85" t="str">
        <f>IF(APIResultMessage!B62&lt;&gt;"", "META"&amp;APIResultMessage!B62, "")</f>
        <v/>
      </c>
      <c r="C85" s="111" t="str">
        <f t="shared" si="1"/>
        <v/>
      </c>
      <c r="D85" s="111" t="str">
        <f>IF(B85&lt;&gt;"", "new ResponseMetaInfo("&amp;
IFERROR("HttpStatus."&amp;INDEX(httpCodeStatus, MATCH(APIResultMessage!F62, httpCode, 0), 2), "null")&amp;", "&amp;
IFERROR(INDEX(resultCodeName, MATCH(APIResultMessage!G62, resultCode, 0), 2), "null")&amp;", "&amp;
""""&amp;IF(APIResultMessage!H62&lt;&gt;"", APIResultMessage!H62, "")&amp;""""&amp;", "&amp;
""""&amp;""""&amp;", "&amp;""""&amp;""""&amp;
")","")</f>
        <v/>
      </c>
      <c r="E85" s="231" t="str">
        <f>IF(B85&lt;&gt;"", APIResultMessage!D62&amp;"&lt;BR&gt;"&amp;CHAR(10)&amp;"&lt;BR&gt;"&amp;CHAR(10)&amp;APIResultMessage!$E$3&amp;": "&amp;APIResultMessage!E62&amp;"&lt;BR&gt;"&amp;CHAR(10)&amp;APIResultMessage!$I$3&amp;": "&amp;APIResultMessage!I62, "")</f>
        <v/>
      </c>
      <c r="F85" s="232"/>
      <c r="G85" s="104"/>
      <c r="H85" s="104" t="e">
        <f>#VALUE!</f>
        <v>#VALUE!</v>
      </c>
    </row>
    <row r="86" spans="1:8" ht="119" customHeight="1">
      <c r="A86" s="110" t="str">
        <f t="shared" si="0"/>
        <v/>
      </c>
      <c r="B86" s="85" t="str">
        <f>IF(APIResultMessage!B63&lt;&gt;"", "META"&amp;APIResultMessage!B63, "")</f>
        <v/>
      </c>
      <c r="C86" s="111" t="str">
        <f t="shared" si="1"/>
        <v/>
      </c>
      <c r="D86" s="111" t="str">
        <f>IF(B86&lt;&gt;"", "new ResponseMetaInfo("&amp;
IFERROR("HttpStatus."&amp;INDEX(httpCodeStatus, MATCH(APIResultMessage!F63, httpCode, 0), 2), "null")&amp;", "&amp;
IFERROR(INDEX(resultCodeName, MATCH(APIResultMessage!G63, resultCode, 0), 2), "null")&amp;", "&amp;
""""&amp;IF(APIResultMessage!H63&lt;&gt;"", APIResultMessage!H63, "")&amp;""""&amp;", "&amp;
""""&amp;""""&amp;", "&amp;""""&amp;""""&amp;
")","")</f>
        <v/>
      </c>
      <c r="E86" s="231" t="str">
        <f>IF(B86&lt;&gt;"", APIResultMessage!D63&amp;"&lt;BR&gt;"&amp;CHAR(10)&amp;"&lt;BR&gt;"&amp;CHAR(10)&amp;APIResultMessage!$E$3&amp;": "&amp;APIResultMessage!E63&amp;"&lt;BR&gt;"&amp;CHAR(10)&amp;APIResultMessage!$I$3&amp;": "&amp;APIResultMessage!I63, "")</f>
        <v/>
      </c>
      <c r="F86" s="232"/>
      <c r="G86" s="104"/>
      <c r="H86" s="104" t="e">
        <f>#VALUE!</f>
        <v>#VALUE!</v>
      </c>
    </row>
    <row r="87" spans="1:8" ht="119" customHeight="1">
      <c r="A87" s="110" t="str">
        <f t="shared" si="0"/>
        <v/>
      </c>
      <c r="B87" s="85" t="str">
        <f>IF(APIResultMessage!B64&lt;&gt;"", "META"&amp;APIResultMessage!B64, "")</f>
        <v/>
      </c>
      <c r="C87" s="111" t="str">
        <f t="shared" si="1"/>
        <v/>
      </c>
      <c r="D87" s="111" t="str">
        <f>IF(B87&lt;&gt;"", "new ResponseMetaInfo("&amp;
IFERROR("HttpStatus."&amp;INDEX(httpCodeStatus, MATCH(APIResultMessage!F64, httpCode, 0), 2), "null")&amp;", "&amp;
IFERROR(INDEX(resultCodeName, MATCH(APIResultMessage!G64, resultCode, 0), 2), "null")&amp;", "&amp;
""""&amp;IF(APIResultMessage!H64&lt;&gt;"", APIResultMessage!H64, "")&amp;""""&amp;", "&amp;
""""&amp;""""&amp;", "&amp;""""&amp;""""&amp;
")","")</f>
        <v/>
      </c>
      <c r="E87" s="231" t="str">
        <f>IF(B87&lt;&gt;"", APIResultMessage!D64&amp;"&lt;BR&gt;"&amp;CHAR(10)&amp;"&lt;BR&gt;"&amp;CHAR(10)&amp;APIResultMessage!$E$3&amp;": "&amp;APIResultMessage!E64&amp;"&lt;BR&gt;"&amp;CHAR(10)&amp;APIResultMessage!$I$3&amp;": "&amp;APIResultMessage!I64, "")</f>
        <v/>
      </c>
      <c r="F87" s="232"/>
      <c r="G87" s="104"/>
      <c r="H87" s="104" t="e">
        <f>#VALUE!</f>
        <v>#VALUE!</v>
      </c>
    </row>
    <row r="88" spans="1:8" ht="119" customHeight="1">
      <c r="A88" s="110" t="str">
        <f t="shared" si="0"/>
        <v/>
      </c>
      <c r="B88" s="85" t="str">
        <f>IF(APIResultMessage!B65&lt;&gt;"", "META"&amp;APIResultMessage!B65, "")</f>
        <v/>
      </c>
      <c r="C88" s="111" t="str">
        <f t="shared" si="1"/>
        <v/>
      </c>
      <c r="D88" s="111" t="str">
        <f>IF(B88&lt;&gt;"", "new ResponseMetaInfo("&amp;
IFERROR("HttpStatus."&amp;INDEX(httpCodeStatus, MATCH(APIResultMessage!F65, httpCode, 0), 2), "null")&amp;", "&amp;
IFERROR(INDEX(resultCodeName, MATCH(APIResultMessage!G65, resultCode, 0), 2), "null")&amp;", "&amp;
""""&amp;IF(APIResultMessage!H65&lt;&gt;"", APIResultMessage!H65, "")&amp;""""&amp;", "&amp;
""""&amp;""""&amp;", "&amp;""""&amp;""""&amp;
")","")</f>
        <v/>
      </c>
      <c r="E88" s="231" t="str">
        <f>IF(B88&lt;&gt;"", APIResultMessage!D65&amp;"&lt;BR&gt;"&amp;CHAR(10)&amp;"&lt;BR&gt;"&amp;CHAR(10)&amp;APIResultMessage!$E$3&amp;": "&amp;APIResultMessage!E65&amp;"&lt;BR&gt;"&amp;CHAR(10)&amp;APIResultMessage!$I$3&amp;": "&amp;APIResultMessage!I65, "")</f>
        <v/>
      </c>
      <c r="F88" s="232"/>
      <c r="G88" s="104"/>
      <c r="H88" s="104" t="e">
        <f>#VALUE!</f>
        <v>#VALUE!</v>
      </c>
    </row>
    <row r="89" spans="1:8" ht="119" customHeight="1">
      <c r="A89" s="110" t="str">
        <f t="shared" si="0"/>
        <v/>
      </c>
      <c r="B89" s="85" t="str">
        <f>IF(APIResultMessage!B66&lt;&gt;"", "META"&amp;APIResultMessage!B66, "")</f>
        <v/>
      </c>
      <c r="C89" s="111" t="str">
        <f t="shared" si="1"/>
        <v/>
      </c>
      <c r="D89" s="111" t="str">
        <f>IF(B89&lt;&gt;"", "new ResponseMetaInfo("&amp;
IFERROR("HttpStatus."&amp;INDEX(httpCodeStatus, MATCH(APIResultMessage!F66, httpCode, 0), 2), "null")&amp;", "&amp;
IFERROR(INDEX(resultCodeName, MATCH(APIResultMessage!G66, resultCode, 0), 2), "null")&amp;", "&amp;
""""&amp;IF(APIResultMessage!H66&lt;&gt;"", APIResultMessage!H66, "")&amp;""""&amp;", "&amp;
""""&amp;""""&amp;", "&amp;""""&amp;""""&amp;
")","")</f>
        <v/>
      </c>
      <c r="E89" s="231" t="str">
        <f>IF(B89&lt;&gt;"", APIResultMessage!D66&amp;"&lt;BR&gt;"&amp;CHAR(10)&amp;"&lt;BR&gt;"&amp;CHAR(10)&amp;APIResultMessage!$E$3&amp;": "&amp;APIResultMessage!E66&amp;"&lt;BR&gt;"&amp;CHAR(10)&amp;APIResultMessage!$I$3&amp;": "&amp;APIResultMessage!I66, "")</f>
        <v/>
      </c>
      <c r="F89" s="232"/>
      <c r="G89" s="104"/>
      <c r="H89" s="104" t="e">
        <f>#VALUE!</f>
        <v>#VALUE!</v>
      </c>
    </row>
    <row r="90" spans="1:8" ht="119" customHeight="1">
      <c r="A90" s="110" t="str">
        <f t="shared" si="0"/>
        <v/>
      </c>
      <c r="B90" s="85" t="str">
        <f>IF(APIResultMessage!B67&lt;&gt;"", "META"&amp;APIResultMessage!B67, "")</f>
        <v/>
      </c>
      <c r="C90" s="111" t="str">
        <f t="shared" si="1"/>
        <v/>
      </c>
      <c r="D90" s="111" t="str">
        <f>IF(B90&lt;&gt;"", "new ResponseMetaInfo("&amp;
IFERROR("HttpStatus."&amp;INDEX(httpCodeStatus, MATCH(APIResultMessage!F67, httpCode, 0), 2), "null")&amp;", "&amp;
IFERROR(INDEX(resultCodeName, MATCH(APIResultMessage!G67, resultCode, 0), 2), "null")&amp;", "&amp;
""""&amp;IF(APIResultMessage!H67&lt;&gt;"", APIResultMessage!H67, "")&amp;""""&amp;", "&amp;
""""&amp;""""&amp;", "&amp;""""&amp;""""&amp;
")","")</f>
        <v/>
      </c>
      <c r="E90" s="231" t="str">
        <f>IF(B90&lt;&gt;"", APIResultMessage!D67&amp;"&lt;BR&gt;"&amp;CHAR(10)&amp;"&lt;BR&gt;"&amp;CHAR(10)&amp;APIResultMessage!$E$3&amp;": "&amp;APIResultMessage!E67&amp;"&lt;BR&gt;"&amp;CHAR(10)&amp;APIResultMessage!$I$3&amp;": "&amp;APIResultMessage!I67, "")</f>
        <v/>
      </c>
      <c r="F90" s="232"/>
      <c r="G90" s="104"/>
      <c r="H90" s="104" t="e">
        <f>#VALUE!</f>
        <v>#VALUE!</v>
      </c>
    </row>
    <row r="91" spans="1:8" ht="119" customHeight="1">
      <c r="A91" s="110" t="str">
        <f t="shared" si="0"/>
        <v/>
      </c>
      <c r="B91" s="85" t="str">
        <f>IF(APIResultMessage!B68&lt;&gt;"", "META"&amp;APIResultMessage!B68, "")</f>
        <v/>
      </c>
      <c r="C91" s="111" t="str">
        <f t="shared" si="1"/>
        <v/>
      </c>
      <c r="D91" s="111" t="str">
        <f>IF(B91&lt;&gt;"", "new ResponseMetaInfo("&amp;
IFERROR("HttpStatus."&amp;INDEX(httpCodeStatus, MATCH(APIResultMessage!F68, httpCode, 0), 2), "null")&amp;", "&amp;
IFERROR(INDEX(resultCodeName, MATCH(APIResultMessage!G68, resultCode, 0), 2), "null")&amp;", "&amp;
""""&amp;IF(APIResultMessage!H68&lt;&gt;"", APIResultMessage!H68, "")&amp;""""&amp;", "&amp;
""""&amp;""""&amp;", "&amp;""""&amp;""""&amp;
")","")</f>
        <v/>
      </c>
      <c r="E91" s="231" t="str">
        <f>IF(B91&lt;&gt;"", APIResultMessage!D68&amp;"&lt;BR&gt;"&amp;CHAR(10)&amp;"&lt;BR&gt;"&amp;CHAR(10)&amp;APIResultMessage!$E$3&amp;": "&amp;APIResultMessage!E68&amp;"&lt;BR&gt;"&amp;CHAR(10)&amp;APIResultMessage!$I$3&amp;": "&amp;APIResultMessage!I68, "")</f>
        <v/>
      </c>
      <c r="F91" s="232"/>
      <c r="G91" s="104"/>
      <c r="H91" s="104" t="e">
        <f>#VALUE!</f>
        <v>#VALUE!</v>
      </c>
    </row>
    <row r="92" spans="1:8" ht="119" customHeight="1">
      <c r="A92" s="110" t="str">
        <f t="shared" ref="A92:A124" si="2">IF(B92&lt;&gt;"",ROW()-26,"")</f>
        <v/>
      </c>
      <c r="B92" s="85" t="str">
        <f>IF(APIResultMessage!B69&lt;&gt;"", "META"&amp;APIResultMessage!B69, "")</f>
        <v/>
      </c>
      <c r="C92" s="111" t="str">
        <f t="shared" ref="C92:C124" si="3">IF(B92&lt;&gt;"","blanco.restgenerator.valueobject.ResponseMetaInfo","")</f>
        <v/>
      </c>
      <c r="D92" s="111" t="str">
        <f>IF(B92&lt;&gt;"", "new ResponseMetaInfo("&amp;
IFERROR("HttpStatus."&amp;INDEX(httpCodeStatus, MATCH(APIResultMessage!F69, httpCode, 0), 2), "null")&amp;", "&amp;
IFERROR(INDEX(resultCodeName, MATCH(APIResultMessage!G69, resultCode, 0), 2), "null")&amp;", "&amp;
""""&amp;IF(APIResultMessage!H69&lt;&gt;"", APIResultMessage!H69, "")&amp;""""&amp;", "&amp;
""""&amp;""""&amp;", "&amp;""""&amp;""""&amp;
")","")</f>
        <v/>
      </c>
      <c r="E92" s="231" t="str">
        <f>IF(B92&lt;&gt;"", APIResultMessage!D69&amp;"&lt;BR&gt;"&amp;CHAR(10)&amp;"&lt;BR&gt;"&amp;CHAR(10)&amp;APIResultMessage!$E$3&amp;": "&amp;APIResultMessage!E69&amp;"&lt;BR&gt;"&amp;CHAR(10)&amp;APIResultMessage!$I$3&amp;": "&amp;APIResultMessage!I69, "")</f>
        <v/>
      </c>
      <c r="F92" s="232"/>
      <c r="G92" s="104"/>
      <c r="H92" s="104" t="e">
        <f>#VALUE!</f>
        <v>#VALUE!</v>
      </c>
    </row>
    <row r="93" spans="1:8" ht="119" customHeight="1">
      <c r="A93" s="110" t="str">
        <f t="shared" si="2"/>
        <v/>
      </c>
      <c r="B93" s="85" t="str">
        <f>IF(APIResultMessage!B70&lt;&gt;"", "META"&amp;APIResultMessage!B70, "")</f>
        <v/>
      </c>
      <c r="C93" s="111" t="str">
        <f t="shared" si="3"/>
        <v/>
      </c>
      <c r="D93" s="111" t="str">
        <f>IF(B93&lt;&gt;"", "new ResponseMetaInfo("&amp;
IFERROR("HttpStatus."&amp;INDEX(httpCodeStatus, MATCH(APIResultMessage!F70, httpCode, 0), 2), "null")&amp;", "&amp;
IFERROR(INDEX(resultCodeName, MATCH(APIResultMessage!G70, resultCode, 0), 2), "null")&amp;", "&amp;
""""&amp;IF(APIResultMessage!H70&lt;&gt;"", APIResultMessage!H70, "")&amp;""""&amp;", "&amp;
""""&amp;""""&amp;", "&amp;""""&amp;""""&amp;
")","")</f>
        <v/>
      </c>
      <c r="E93" s="231" t="str">
        <f>IF(B93&lt;&gt;"", APIResultMessage!D70&amp;"&lt;BR&gt;"&amp;CHAR(10)&amp;"&lt;BR&gt;"&amp;CHAR(10)&amp;APIResultMessage!$E$3&amp;": "&amp;APIResultMessage!E70&amp;"&lt;BR&gt;"&amp;CHAR(10)&amp;APIResultMessage!$I$3&amp;": "&amp;APIResultMessage!I70, "")</f>
        <v/>
      </c>
      <c r="F93" s="232"/>
      <c r="G93" s="104"/>
      <c r="H93" s="104" t="e">
        <f>#VALUE!</f>
        <v>#VALUE!</v>
      </c>
    </row>
    <row r="94" spans="1:8" ht="119" customHeight="1">
      <c r="A94" s="110" t="str">
        <f t="shared" si="2"/>
        <v/>
      </c>
      <c r="B94" s="85" t="str">
        <f>IF(APIResultMessage!B71&lt;&gt;"", "META"&amp;APIResultMessage!B71, "")</f>
        <v/>
      </c>
      <c r="C94" s="111" t="str">
        <f t="shared" si="3"/>
        <v/>
      </c>
      <c r="D94" s="111" t="str">
        <f>IF(B94&lt;&gt;"", "new ResponseMetaInfo("&amp;
IFERROR("HttpStatus."&amp;INDEX(httpCodeStatus, MATCH(APIResultMessage!F71, httpCode, 0), 2), "null")&amp;", "&amp;
IFERROR(INDEX(resultCodeName, MATCH(APIResultMessage!G71, resultCode, 0), 2), "null")&amp;", "&amp;
""""&amp;IF(APIResultMessage!H71&lt;&gt;"", APIResultMessage!H71, "")&amp;""""&amp;", "&amp;
""""&amp;""""&amp;", "&amp;""""&amp;""""&amp;
")","")</f>
        <v/>
      </c>
      <c r="E94" s="231" t="str">
        <f>IF(B94&lt;&gt;"", APIResultMessage!D71&amp;"&lt;BR&gt;"&amp;CHAR(10)&amp;"&lt;BR&gt;"&amp;CHAR(10)&amp;APIResultMessage!$E$3&amp;": "&amp;APIResultMessage!E71&amp;"&lt;BR&gt;"&amp;CHAR(10)&amp;APIResultMessage!$I$3&amp;": "&amp;APIResultMessage!I71, "")</f>
        <v/>
      </c>
      <c r="F94" s="232"/>
      <c r="G94" s="104"/>
      <c r="H94" s="104" t="e">
        <f>#VALUE!</f>
        <v>#VALUE!</v>
      </c>
    </row>
    <row r="95" spans="1:8" ht="119" customHeight="1">
      <c r="A95" s="110" t="str">
        <f t="shared" si="2"/>
        <v/>
      </c>
      <c r="B95" s="85" t="str">
        <f>IF(APIResultMessage!B72&lt;&gt;"", "META"&amp;APIResultMessage!B72, "")</f>
        <v/>
      </c>
      <c r="C95" s="111" t="str">
        <f t="shared" si="3"/>
        <v/>
      </c>
      <c r="D95" s="111" t="str">
        <f>IF(B95&lt;&gt;"", "new ResponseMetaInfo("&amp;
IFERROR("HttpStatus."&amp;INDEX(httpCodeStatus, MATCH(APIResultMessage!F72, httpCode, 0), 2), "null")&amp;", "&amp;
IFERROR(INDEX(resultCodeName, MATCH(APIResultMessage!G72, resultCode, 0), 2), "null")&amp;", "&amp;
""""&amp;IF(APIResultMessage!H72&lt;&gt;"", APIResultMessage!H72, "")&amp;""""&amp;", "&amp;
""""&amp;""""&amp;", "&amp;""""&amp;""""&amp;
")","")</f>
        <v/>
      </c>
      <c r="E95" s="231" t="str">
        <f>IF(B95&lt;&gt;"", APIResultMessage!D72&amp;"&lt;BR&gt;"&amp;CHAR(10)&amp;"&lt;BR&gt;"&amp;CHAR(10)&amp;APIResultMessage!$E$3&amp;": "&amp;APIResultMessage!E72&amp;"&lt;BR&gt;"&amp;CHAR(10)&amp;APIResultMessage!$I$3&amp;": "&amp;APIResultMessage!I72, "")</f>
        <v/>
      </c>
      <c r="F95" s="232"/>
      <c r="G95" s="104"/>
      <c r="H95" s="104" t="e">
        <f>#VALUE!</f>
        <v>#VALUE!</v>
      </c>
    </row>
    <row r="96" spans="1:8" ht="119" customHeight="1">
      <c r="A96" s="110" t="str">
        <f t="shared" si="2"/>
        <v/>
      </c>
      <c r="B96" s="85" t="str">
        <f>IF(APIResultMessage!B73&lt;&gt;"", "META"&amp;APIResultMessage!B73, "")</f>
        <v/>
      </c>
      <c r="C96" s="111" t="str">
        <f t="shared" si="3"/>
        <v/>
      </c>
      <c r="D96" s="111" t="str">
        <f>IF(B96&lt;&gt;"", "new ResponseMetaInfo("&amp;
IFERROR("HttpStatus."&amp;INDEX(httpCodeStatus, MATCH(APIResultMessage!F73, httpCode, 0), 2), "null")&amp;", "&amp;
IFERROR(INDEX(resultCodeName, MATCH(APIResultMessage!G73, resultCode, 0), 2), "null")&amp;", "&amp;
""""&amp;IF(APIResultMessage!H73&lt;&gt;"", APIResultMessage!H73, "")&amp;""""&amp;", "&amp;
""""&amp;""""&amp;", "&amp;""""&amp;""""&amp;
")","")</f>
        <v/>
      </c>
      <c r="E96" s="231" t="str">
        <f>IF(B96&lt;&gt;"", APIResultMessage!D73&amp;"&lt;BR&gt;"&amp;CHAR(10)&amp;"&lt;BR&gt;"&amp;CHAR(10)&amp;APIResultMessage!$E$3&amp;": "&amp;APIResultMessage!E73&amp;"&lt;BR&gt;"&amp;CHAR(10)&amp;APIResultMessage!$I$3&amp;": "&amp;APIResultMessage!I73, "")</f>
        <v/>
      </c>
      <c r="F96" s="232"/>
      <c r="G96" s="104"/>
      <c r="H96" s="104" t="e">
        <f>#VALUE!</f>
        <v>#VALUE!</v>
      </c>
    </row>
    <row r="97" spans="1:8" ht="119" customHeight="1">
      <c r="A97" s="110" t="str">
        <f t="shared" si="2"/>
        <v/>
      </c>
      <c r="B97" s="85" t="str">
        <f>IF(APIResultMessage!B74&lt;&gt;"", "META"&amp;APIResultMessage!B74, "")</f>
        <v/>
      </c>
      <c r="C97" s="111" t="str">
        <f t="shared" si="3"/>
        <v/>
      </c>
      <c r="D97" s="111" t="str">
        <f>IF(B97&lt;&gt;"", "new ResponseMetaInfo("&amp;
IFERROR("HttpStatus."&amp;INDEX(httpCodeStatus, MATCH(APIResultMessage!F74, httpCode, 0), 2), "null")&amp;", "&amp;
IFERROR(INDEX(resultCodeName, MATCH(APIResultMessage!G74, resultCode, 0), 2), "null")&amp;", "&amp;
""""&amp;IF(APIResultMessage!H74&lt;&gt;"", APIResultMessage!H74, "")&amp;""""&amp;", "&amp;
""""&amp;""""&amp;", "&amp;""""&amp;""""&amp;
")","")</f>
        <v/>
      </c>
      <c r="E97" s="231" t="str">
        <f>IF(B97&lt;&gt;"", APIResultMessage!D74&amp;"&lt;BR&gt;"&amp;CHAR(10)&amp;"&lt;BR&gt;"&amp;CHAR(10)&amp;APIResultMessage!$E$3&amp;": "&amp;APIResultMessage!E74&amp;"&lt;BR&gt;"&amp;CHAR(10)&amp;APIResultMessage!$I$3&amp;": "&amp;APIResultMessage!I74, "")</f>
        <v/>
      </c>
      <c r="F97" s="232"/>
      <c r="G97" s="104"/>
      <c r="H97" s="104" t="e">
        <f>#VALUE!</f>
        <v>#VALUE!</v>
      </c>
    </row>
    <row r="98" spans="1:8" ht="119" customHeight="1">
      <c r="A98" s="110" t="str">
        <f t="shared" si="2"/>
        <v/>
      </c>
      <c r="B98" s="85" t="str">
        <f>IF(APIResultMessage!B75&lt;&gt;"", "META"&amp;APIResultMessage!B75, "")</f>
        <v/>
      </c>
      <c r="C98" s="111" t="str">
        <f t="shared" si="3"/>
        <v/>
      </c>
      <c r="D98" s="111" t="str">
        <f>IF(B98&lt;&gt;"", "new ResponseMetaInfo("&amp;
IFERROR("HttpStatus."&amp;INDEX(httpCodeStatus, MATCH(APIResultMessage!F75, httpCode, 0), 2), "null")&amp;", "&amp;
IFERROR(INDEX(resultCodeName, MATCH(APIResultMessage!G75, resultCode, 0), 2), "null")&amp;", "&amp;
""""&amp;IF(APIResultMessage!H75&lt;&gt;"", APIResultMessage!H75, "")&amp;""""&amp;", "&amp;
""""&amp;""""&amp;", "&amp;""""&amp;""""&amp;
")","")</f>
        <v/>
      </c>
      <c r="E98" s="231" t="str">
        <f>IF(B98&lt;&gt;"", APIResultMessage!D75&amp;"&lt;BR&gt;"&amp;CHAR(10)&amp;"&lt;BR&gt;"&amp;CHAR(10)&amp;APIResultMessage!$E$3&amp;": "&amp;APIResultMessage!E75&amp;"&lt;BR&gt;"&amp;CHAR(10)&amp;APIResultMessage!$I$3&amp;": "&amp;APIResultMessage!I75, "")</f>
        <v/>
      </c>
      <c r="F98" s="232"/>
      <c r="G98" s="104"/>
      <c r="H98" s="104" t="e">
        <f>#VALUE!</f>
        <v>#VALUE!</v>
      </c>
    </row>
    <row r="99" spans="1:8" ht="119" customHeight="1">
      <c r="A99" s="110" t="str">
        <f t="shared" si="2"/>
        <v/>
      </c>
      <c r="B99" s="85" t="str">
        <f>IF(APIResultMessage!B76&lt;&gt;"", "META"&amp;APIResultMessage!B76, "")</f>
        <v/>
      </c>
      <c r="C99" s="111" t="str">
        <f t="shared" si="3"/>
        <v/>
      </c>
      <c r="D99" s="111" t="str">
        <f>IF(B99&lt;&gt;"", "new ResponseMetaInfo("&amp;
IFERROR("HttpStatus."&amp;INDEX(httpCodeStatus, MATCH(APIResultMessage!F76, httpCode, 0), 2), "null")&amp;", "&amp;
IFERROR(INDEX(resultCodeName, MATCH(APIResultMessage!G76, resultCode, 0), 2), "null")&amp;", "&amp;
""""&amp;IF(APIResultMessage!H76&lt;&gt;"", APIResultMessage!H76, "")&amp;""""&amp;", "&amp;
""""&amp;""""&amp;", "&amp;""""&amp;""""&amp;
")","")</f>
        <v/>
      </c>
      <c r="E99" s="231" t="str">
        <f>IF(B99&lt;&gt;"", APIResultMessage!D76&amp;"&lt;BR&gt;"&amp;CHAR(10)&amp;"&lt;BR&gt;"&amp;CHAR(10)&amp;APIResultMessage!$E$3&amp;": "&amp;APIResultMessage!E76&amp;"&lt;BR&gt;"&amp;CHAR(10)&amp;APIResultMessage!$I$3&amp;": "&amp;APIResultMessage!I76, "")</f>
        <v/>
      </c>
      <c r="F99" s="232"/>
      <c r="G99" s="104"/>
      <c r="H99" s="104" t="e">
        <f>#VALUE!</f>
        <v>#VALUE!</v>
      </c>
    </row>
    <row r="100" spans="1:8" ht="119" customHeight="1">
      <c r="A100" s="110" t="str">
        <f t="shared" si="2"/>
        <v/>
      </c>
      <c r="B100" s="85" t="str">
        <f>IF(APIResultMessage!B77&lt;&gt;"", "META"&amp;APIResultMessage!B77, "")</f>
        <v/>
      </c>
      <c r="C100" s="111" t="str">
        <f t="shared" si="3"/>
        <v/>
      </c>
      <c r="D100" s="111" t="str">
        <f>IF(B100&lt;&gt;"", "new ResponseMetaInfo("&amp;
IFERROR("HttpStatus."&amp;INDEX(httpCodeStatus, MATCH(APIResultMessage!F77, httpCode, 0), 2), "null")&amp;", "&amp;
IFERROR(INDEX(resultCodeName, MATCH(APIResultMessage!G77, resultCode, 0), 2), "null")&amp;", "&amp;
""""&amp;IF(APIResultMessage!H77&lt;&gt;"", APIResultMessage!H77, "")&amp;""""&amp;", "&amp;
""""&amp;""""&amp;", "&amp;""""&amp;""""&amp;
")","")</f>
        <v/>
      </c>
      <c r="E100" s="231" t="str">
        <f>IF(B100&lt;&gt;"", APIResultMessage!D77&amp;"&lt;BR&gt;"&amp;CHAR(10)&amp;"&lt;BR&gt;"&amp;CHAR(10)&amp;APIResultMessage!$E$3&amp;": "&amp;APIResultMessage!E77&amp;"&lt;BR&gt;"&amp;CHAR(10)&amp;APIResultMessage!$I$3&amp;": "&amp;APIResultMessage!I77, "")</f>
        <v/>
      </c>
      <c r="F100" s="232"/>
      <c r="G100" s="104"/>
      <c r="H100" s="104" t="e">
        <f>#VALUE!</f>
        <v>#VALUE!</v>
      </c>
    </row>
    <row r="101" spans="1:8" ht="119" customHeight="1">
      <c r="A101" s="110" t="str">
        <f t="shared" si="2"/>
        <v/>
      </c>
      <c r="B101" s="85" t="str">
        <f>IF(APIResultMessage!B78&lt;&gt;"", "META"&amp;APIResultMessage!B78, "")</f>
        <v/>
      </c>
      <c r="C101" s="111" t="str">
        <f t="shared" si="3"/>
        <v/>
      </c>
      <c r="D101" s="111" t="str">
        <f>IF(B101&lt;&gt;"", "new ResponseMetaInfo("&amp;
IFERROR("HttpStatus."&amp;INDEX(httpCodeStatus, MATCH(APIResultMessage!F78, httpCode, 0), 2), "null")&amp;", "&amp;
IFERROR(INDEX(resultCodeName, MATCH(APIResultMessage!G78, resultCode, 0), 2), "null")&amp;", "&amp;
""""&amp;IF(APIResultMessage!H78&lt;&gt;"", APIResultMessage!H78, "")&amp;""""&amp;", "&amp;
""""&amp;""""&amp;", "&amp;""""&amp;""""&amp;
")","")</f>
        <v/>
      </c>
      <c r="E101" s="231" t="str">
        <f>IF(B101&lt;&gt;"", APIResultMessage!D78&amp;"&lt;BR&gt;"&amp;CHAR(10)&amp;"&lt;BR&gt;"&amp;CHAR(10)&amp;APIResultMessage!$E$3&amp;": "&amp;APIResultMessage!E78&amp;"&lt;BR&gt;"&amp;CHAR(10)&amp;APIResultMessage!$I$3&amp;": "&amp;APIResultMessage!I78, "")</f>
        <v/>
      </c>
      <c r="F101" s="232"/>
      <c r="G101" s="104"/>
      <c r="H101" s="104" t="e">
        <f>#VALUE!</f>
        <v>#VALUE!</v>
      </c>
    </row>
    <row r="102" spans="1:8" ht="119" customHeight="1">
      <c r="A102" s="110" t="str">
        <f t="shared" si="2"/>
        <v/>
      </c>
      <c r="B102" s="85" t="str">
        <f>IF(APIResultMessage!B79&lt;&gt;"", "META"&amp;APIResultMessage!B79, "")</f>
        <v/>
      </c>
      <c r="C102" s="111" t="str">
        <f t="shared" si="3"/>
        <v/>
      </c>
      <c r="D102" s="111" t="str">
        <f>IF(B102&lt;&gt;"", "new ResponseMetaInfo("&amp;
IFERROR("HttpStatus."&amp;INDEX(httpCodeStatus, MATCH(APIResultMessage!F79, httpCode, 0), 2), "null")&amp;", "&amp;
IFERROR(INDEX(resultCodeName, MATCH(APIResultMessage!G79, resultCode, 0), 2), "null")&amp;", "&amp;
""""&amp;IF(APIResultMessage!H79&lt;&gt;"", APIResultMessage!H79, "")&amp;""""&amp;", "&amp;
""""&amp;""""&amp;", "&amp;""""&amp;""""&amp;
")","")</f>
        <v/>
      </c>
      <c r="E102" s="231" t="str">
        <f>IF(B102&lt;&gt;"", APIResultMessage!D79&amp;"&lt;BR&gt;"&amp;CHAR(10)&amp;"&lt;BR&gt;"&amp;CHAR(10)&amp;APIResultMessage!$E$3&amp;": "&amp;APIResultMessage!E79&amp;"&lt;BR&gt;"&amp;CHAR(10)&amp;APIResultMessage!$I$3&amp;": "&amp;APIResultMessage!I79, "")</f>
        <v/>
      </c>
      <c r="F102" s="232"/>
      <c r="G102" s="104"/>
      <c r="H102" s="104" t="e">
        <f>#VALUE!</f>
        <v>#VALUE!</v>
      </c>
    </row>
    <row r="103" spans="1:8" ht="119" customHeight="1">
      <c r="A103" s="110" t="str">
        <f t="shared" si="2"/>
        <v/>
      </c>
      <c r="B103" s="85" t="str">
        <f>IF(APIResultMessage!B80&lt;&gt;"", "META"&amp;APIResultMessage!B80, "")</f>
        <v/>
      </c>
      <c r="C103" s="111" t="str">
        <f t="shared" si="3"/>
        <v/>
      </c>
      <c r="D103" s="111" t="str">
        <f>IF(B103&lt;&gt;"", "new ResponseMetaInfo("&amp;
IFERROR("HttpStatus."&amp;INDEX(httpCodeStatus, MATCH(APIResultMessage!F80, httpCode, 0), 2), "null")&amp;", "&amp;
IFERROR(INDEX(resultCodeName, MATCH(APIResultMessage!G80, resultCode, 0), 2), "null")&amp;", "&amp;
""""&amp;IF(APIResultMessage!H80&lt;&gt;"", APIResultMessage!H80, "")&amp;""""&amp;", "&amp;
""""&amp;""""&amp;", "&amp;""""&amp;""""&amp;
")","")</f>
        <v/>
      </c>
      <c r="E103" s="231" t="str">
        <f>IF(B103&lt;&gt;"", APIResultMessage!D80&amp;"&lt;BR&gt;"&amp;CHAR(10)&amp;"&lt;BR&gt;"&amp;CHAR(10)&amp;APIResultMessage!$E$3&amp;": "&amp;APIResultMessage!E80&amp;"&lt;BR&gt;"&amp;CHAR(10)&amp;APIResultMessage!$I$3&amp;": "&amp;APIResultMessage!I80, "")</f>
        <v/>
      </c>
      <c r="F103" s="232"/>
      <c r="G103" s="104"/>
      <c r="H103" s="104" t="e">
        <f>#VALUE!</f>
        <v>#VALUE!</v>
      </c>
    </row>
    <row r="104" spans="1:8" ht="119" customHeight="1">
      <c r="A104" s="110" t="str">
        <f t="shared" si="2"/>
        <v/>
      </c>
      <c r="B104" s="85" t="str">
        <f>IF(APIResultMessage!B81&lt;&gt;"", "META"&amp;APIResultMessage!B81, "")</f>
        <v/>
      </c>
      <c r="C104" s="111" t="str">
        <f t="shared" si="3"/>
        <v/>
      </c>
      <c r="D104" s="111" t="str">
        <f>IF(B104&lt;&gt;"", "new ResponseMetaInfo("&amp;
IFERROR("HttpStatus."&amp;INDEX(httpCodeStatus, MATCH(APIResultMessage!F81, httpCode, 0), 2), "null")&amp;", "&amp;
IFERROR(INDEX(resultCodeName, MATCH(APIResultMessage!G81, resultCode, 0), 2), "null")&amp;", "&amp;
""""&amp;IF(APIResultMessage!H81&lt;&gt;"", APIResultMessage!H81, "")&amp;""""&amp;", "&amp;
""""&amp;""""&amp;", "&amp;""""&amp;""""&amp;
")","")</f>
        <v/>
      </c>
      <c r="E104" s="231" t="str">
        <f>IF(B104&lt;&gt;"", APIResultMessage!D81&amp;"&lt;BR&gt;"&amp;CHAR(10)&amp;"&lt;BR&gt;"&amp;CHAR(10)&amp;APIResultMessage!$E$3&amp;": "&amp;APIResultMessage!E81&amp;"&lt;BR&gt;"&amp;CHAR(10)&amp;APIResultMessage!$I$3&amp;": "&amp;APIResultMessage!I81, "")</f>
        <v/>
      </c>
      <c r="F104" s="232"/>
      <c r="G104" s="104"/>
      <c r="H104" s="104" t="e">
        <f>#VALUE!</f>
        <v>#VALUE!</v>
      </c>
    </row>
    <row r="105" spans="1:8" ht="119" customHeight="1">
      <c r="A105" s="110" t="str">
        <f t="shared" si="2"/>
        <v/>
      </c>
      <c r="B105" s="85" t="str">
        <f>IF(APIResultMessage!B82&lt;&gt;"", "META"&amp;APIResultMessage!B82, "")</f>
        <v/>
      </c>
      <c r="C105" s="111" t="str">
        <f t="shared" si="3"/>
        <v/>
      </c>
      <c r="D105" s="111" t="str">
        <f>IF(B105&lt;&gt;"", "new ResponseMetaInfo("&amp;
IFERROR("HttpStatus."&amp;INDEX(httpCodeStatus, MATCH(APIResultMessage!F82, httpCode, 0), 2), "null")&amp;", "&amp;
IFERROR(INDEX(resultCodeName, MATCH(APIResultMessage!G82, resultCode, 0), 2), "null")&amp;", "&amp;
""""&amp;IF(APIResultMessage!H82&lt;&gt;"", APIResultMessage!H82, "")&amp;""""&amp;", "&amp;
""""&amp;""""&amp;", "&amp;""""&amp;""""&amp;
")","")</f>
        <v/>
      </c>
      <c r="E105" s="231" t="str">
        <f>IF(B105&lt;&gt;"", APIResultMessage!D82&amp;"&lt;BR&gt;"&amp;CHAR(10)&amp;"&lt;BR&gt;"&amp;CHAR(10)&amp;APIResultMessage!$E$3&amp;": "&amp;APIResultMessage!E82&amp;"&lt;BR&gt;"&amp;CHAR(10)&amp;APIResultMessage!$I$3&amp;": "&amp;APIResultMessage!I82, "")</f>
        <v/>
      </c>
      <c r="F105" s="232"/>
      <c r="G105" s="104"/>
      <c r="H105" s="104" t="e">
        <f>#VALUE!</f>
        <v>#VALUE!</v>
      </c>
    </row>
    <row r="106" spans="1:8" ht="119" customHeight="1">
      <c r="A106" s="110" t="str">
        <f t="shared" si="2"/>
        <v/>
      </c>
      <c r="B106" s="85" t="str">
        <f>IF(APIResultMessage!B83&lt;&gt;"", "META"&amp;APIResultMessage!B83, "")</f>
        <v/>
      </c>
      <c r="C106" s="111" t="str">
        <f t="shared" si="3"/>
        <v/>
      </c>
      <c r="D106" s="111" t="str">
        <f>IF(B106&lt;&gt;"", "new ResponseMetaInfo("&amp;
IFERROR("HttpStatus."&amp;INDEX(httpCodeStatus, MATCH(APIResultMessage!F83, httpCode, 0), 2), "null")&amp;", "&amp;
IFERROR(INDEX(resultCodeName, MATCH(APIResultMessage!G83, resultCode, 0), 2), "null")&amp;", "&amp;
""""&amp;IF(APIResultMessage!H83&lt;&gt;"", APIResultMessage!H83, "")&amp;""""&amp;", "&amp;
""""&amp;""""&amp;", "&amp;""""&amp;""""&amp;
")","")</f>
        <v/>
      </c>
      <c r="E106" s="231" t="str">
        <f>IF(B106&lt;&gt;"", APIResultMessage!D83&amp;"&lt;BR&gt;"&amp;CHAR(10)&amp;"&lt;BR&gt;"&amp;CHAR(10)&amp;APIResultMessage!$E$3&amp;": "&amp;APIResultMessage!E83&amp;"&lt;BR&gt;"&amp;CHAR(10)&amp;APIResultMessage!$I$3&amp;": "&amp;APIResultMessage!I83, "")</f>
        <v/>
      </c>
      <c r="F106" s="232"/>
      <c r="G106" s="104"/>
      <c r="H106" s="104" t="e">
        <f>#VALUE!</f>
        <v>#VALUE!</v>
      </c>
    </row>
    <row r="107" spans="1:8" ht="119" customHeight="1">
      <c r="A107" s="110" t="str">
        <f t="shared" si="2"/>
        <v/>
      </c>
      <c r="B107" s="85" t="str">
        <f>IF(APIResultMessage!B84&lt;&gt;"", "META"&amp;APIResultMessage!B84, "")</f>
        <v/>
      </c>
      <c r="C107" s="111" t="str">
        <f t="shared" si="3"/>
        <v/>
      </c>
      <c r="D107" s="111" t="str">
        <f>IF(B107&lt;&gt;"", "new ResponseMetaInfo("&amp;
IFERROR("HttpStatus."&amp;INDEX(httpCodeStatus, MATCH(APIResultMessage!F84, httpCode, 0), 2), "null")&amp;", "&amp;
IFERROR(INDEX(resultCodeName, MATCH(APIResultMessage!G84, resultCode, 0), 2), "null")&amp;", "&amp;
""""&amp;IF(APIResultMessage!H84&lt;&gt;"", APIResultMessage!H84, "")&amp;""""&amp;", "&amp;
""""&amp;""""&amp;", "&amp;""""&amp;""""&amp;
")","")</f>
        <v/>
      </c>
      <c r="E107" s="231" t="str">
        <f>IF(B107&lt;&gt;"", APIResultMessage!D84&amp;"&lt;BR&gt;"&amp;CHAR(10)&amp;"&lt;BR&gt;"&amp;CHAR(10)&amp;APIResultMessage!$E$3&amp;": "&amp;APIResultMessage!E84&amp;"&lt;BR&gt;"&amp;CHAR(10)&amp;APIResultMessage!$I$3&amp;": "&amp;APIResultMessage!I84, "")</f>
        <v/>
      </c>
      <c r="F107" s="232"/>
      <c r="G107" s="104"/>
      <c r="H107" s="104" t="e">
        <f>#VALUE!</f>
        <v>#VALUE!</v>
      </c>
    </row>
    <row r="108" spans="1:8" ht="119" customHeight="1">
      <c r="A108" s="110" t="str">
        <f t="shared" si="2"/>
        <v/>
      </c>
      <c r="B108" s="85" t="str">
        <f>IF(APIResultMessage!B85&lt;&gt;"", "META"&amp;APIResultMessage!B85, "")</f>
        <v/>
      </c>
      <c r="C108" s="111" t="str">
        <f t="shared" si="3"/>
        <v/>
      </c>
      <c r="D108" s="111" t="str">
        <f>IF(B108&lt;&gt;"", "new ResponseMetaInfo("&amp;
IFERROR("HttpStatus."&amp;INDEX(httpCodeStatus, MATCH(APIResultMessage!F85, httpCode, 0), 2), "null")&amp;", "&amp;
IFERROR(INDEX(resultCodeName, MATCH(APIResultMessage!G85, resultCode, 0), 2), "null")&amp;", "&amp;
""""&amp;IF(APIResultMessage!H85&lt;&gt;"", APIResultMessage!H85, "")&amp;""""&amp;", "&amp;
""""&amp;""""&amp;", "&amp;""""&amp;""""&amp;
")","")</f>
        <v/>
      </c>
      <c r="E108" s="231" t="str">
        <f>IF(B108&lt;&gt;"", APIResultMessage!D85&amp;"&lt;BR&gt;"&amp;CHAR(10)&amp;"&lt;BR&gt;"&amp;CHAR(10)&amp;APIResultMessage!$E$3&amp;": "&amp;APIResultMessage!E85&amp;"&lt;BR&gt;"&amp;CHAR(10)&amp;APIResultMessage!$I$3&amp;": "&amp;APIResultMessage!I85, "")</f>
        <v/>
      </c>
      <c r="F108" s="232"/>
      <c r="G108" s="104"/>
      <c r="H108" s="104" t="e">
        <f>#VALUE!</f>
        <v>#VALUE!</v>
      </c>
    </row>
    <row r="109" spans="1:8" ht="119" customHeight="1">
      <c r="A109" s="110" t="str">
        <f t="shared" si="2"/>
        <v/>
      </c>
      <c r="B109" s="85" t="str">
        <f>IF(APIResultMessage!B86&lt;&gt;"", "META"&amp;APIResultMessage!B86, "")</f>
        <v/>
      </c>
      <c r="C109" s="111" t="str">
        <f t="shared" si="3"/>
        <v/>
      </c>
      <c r="D109" s="111" t="str">
        <f>IF(B109&lt;&gt;"", "new ResponseMetaInfo("&amp;
IFERROR("HttpStatus."&amp;INDEX(httpCodeStatus, MATCH(APIResultMessage!F86, httpCode, 0), 2), "null")&amp;", "&amp;
IFERROR(INDEX(resultCodeName, MATCH(APIResultMessage!G86, resultCode, 0), 2), "null")&amp;", "&amp;
""""&amp;IF(APIResultMessage!H86&lt;&gt;"", APIResultMessage!H86, "")&amp;""""&amp;", "&amp;
""""&amp;""""&amp;", "&amp;""""&amp;""""&amp;
")","")</f>
        <v/>
      </c>
      <c r="E109" s="231" t="str">
        <f>IF(B109&lt;&gt;"", APIResultMessage!D86&amp;"&lt;BR&gt;"&amp;CHAR(10)&amp;"&lt;BR&gt;"&amp;CHAR(10)&amp;APIResultMessage!$E$3&amp;": "&amp;APIResultMessage!E86&amp;"&lt;BR&gt;"&amp;CHAR(10)&amp;APIResultMessage!$I$3&amp;": "&amp;APIResultMessage!I86, "")</f>
        <v/>
      </c>
      <c r="F109" s="232"/>
      <c r="G109" s="104"/>
      <c r="H109" s="104" t="e">
        <f>#VALUE!</f>
        <v>#VALUE!</v>
      </c>
    </row>
    <row r="110" spans="1:8" ht="119" customHeight="1">
      <c r="A110" s="110" t="str">
        <f t="shared" si="2"/>
        <v/>
      </c>
      <c r="B110" s="85" t="str">
        <f>IF(APIResultMessage!B87&lt;&gt;"", "META"&amp;APIResultMessage!B87, "")</f>
        <v/>
      </c>
      <c r="C110" s="111" t="str">
        <f t="shared" si="3"/>
        <v/>
      </c>
      <c r="D110" s="111" t="str">
        <f>IF(B110&lt;&gt;"", "new ResponseMetaInfo("&amp;
IFERROR("HttpStatus."&amp;INDEX(httpCodeStatus, MATCH(APIResultMessage!F87, httpCode, 0), 2), "null")&amp;", "&amp;
IFERROR(INDEX(resultCodeName, MATCH(APIResultMessage!G87, resultCode, 0), 2), "null")&amp;", "&amp;
""""&amp;IF(APIResultMessage!H87&lt;&gt;"", APIResultMessage!H87, "")&amp;""""&amp;", "&amp;
""""&amp;""""&amp;", "&amp;""""&amp;""""&amp;
")","")</f>
        <v/>
      </c>
      <c r="E110" s="231" t="str">
        <f>IF(B110&lt;&gt;"", APIResultMessage!D87&amp;"&lt;BR&gt;"&amp;CHAR(10)&amp;"&lt;BR&gt;"&amp;CHAR(10)&amp;APIResultMessage!$E$3&amp;": "&amp;APIResultMessage!E87&amp;"&lt;BR&gt;"&amp;CHAR(10)&amp;APIResultMessage!$I$3&amp;": "&amp;APIResultMessage!I87, "")</f>
        <v/>
      </c>
      <c r="F110" s="232"/>
      <c r="G110" s="104"/>
      <c r="H110" s="104" t="e">
        <f>#VALUE!</f>
        <v>#VALUE!</v>
      </c>
    </row>
    <row r="111" spans="1:8" ht="119" customHeight="1">
      <c r="A111" s="110" t="str">
        <f t="shared" si="2"/>
        <v/>
      </c>
      <c r="B111" s="85" t="str">
        <f>IF(APIResultMessage!B88&lt;&gt;"", "META"&amp;APIResultMessage!B88, "")</f>
        <v/>
      </c>
      <c r="C111" s="111" t="str">
        <f t="shared" si="3"/>
        <v/>
      </c>
      <c r="D111" s="111" t="str">
        <f>IF(B111&lt;&gt;"", "new ResponseMetaInfo("&amp;
IFERROR("HttpStatus."&amp;INDEX(httpCodeStatus, MATCH(APIResultMessage!F88, httpCode, 0), 2), "null")&amp;", "&amp;
IFERROR(INDEX(resultCodeName, MATCH(APIResultMessage!G88, resultCode, 0), 2), "null")&amp;", "&amp;
""""&amp;IF(APIResultMessage!H88&lt;&gt;"", APIResultMessage!H88, "")&amp;""""&amp;", "&amp;
""""&amp;""""&amp;", "&amp;""""&amp;""""&amp;
")","")</f>
        <v/>
      </c>
      <c r="E111" s="231" t="str">
        <f>IF(B111&lt;&gt;"", APIResultMessage!D88&amp;"&lt;BR&gt;"&amp;CHAR(10)&amp;"&lt;BR&gt;"&amp;CHAR(10)&amp;APIResultMessage!$E$3&amp;": "&amp;APIResultMessage!E88&amp;"&lt;BR&gt;"&amp;CHAR(10)&amp;APIResultMessage!$I$3&amp;": "&amp;APIResultMessage!I88, "")</f>
        <v/>
      </c>
      <c r="F111" s="232"/>
      <c r="G111" s="104"/>
      <c r="H111" s="104" t="e">
        <f>#VALUE!</f>
        <v>#VALUE!</v>
      </c>
    </row>
    <row r="112" spans="1:8" ht="119" customHeight="1">
      <c r="A112" s="110" t="str">
        <f t="shared" si="2"/>
        <v/>
      </c>
      <c r="B112" s="85" t="str">
        <f>IF(APIResultMessage!B89&lt;&gt;"", "META"&amp;APIResultMessage!B89, "")</f>
        <v/>
      </c>
      <c r="C112" s="111" t="str">
        <f t="shared" si="3"/>
        <v/>
      </c>
      <c r="D112" s="111" t="str">
        <f>IF(B112&lt;&gt;"", "new ResponseMetaInfo("&amp;
IFERROR("HttpStatus."&amp;INDEX(httpCodeStatus, MATCH(APIResultMessage!F89, httpCode, 0), 2), "null")&amp;", "&amp;
IFERROR(INDEX(resultCodeName, MATCH(APIResultMessage!G89, resultCode, 0), 2), "null")&amp;", "&amp;
""""&amp;IF(APIResultMessage!H89&lt;&gt;"", APIResultMessage!H89, "")&amp;""""&amp;", "&amp;
""""&amp;""""&amp;", "&amp;""""&amp;""""&amp;
")","")</f>
        <v/>
      </c>
      <c r="E112" s="231" t="str">
        <f>IF(B112&lt;&gt;"", APIResultMessage!D89&amp;"&lt;BR&gt;"&amp;CHAR(10)&amp;"&lt;BR&gt;"&amp;CHAR(10)&amp;APIResultMessage!$E$3&amp;": "&amp;APIResultMessage!E89&amp;"&lt;BR&gt;"&amp;CHAR(10)&amp;APIResultMessage!$I$3&amp;": "&amp;APIResultMessage!I89, "")</f>
        <v/>
      </c>
      <c r="F112" s="232"/>
      <c r="G112" s="104"/>
      <c r="H112" s="104" t="e">
        <f>#VALUE!</f>
        <v>#VALUE!</v>
      </c>
    </row>
    <row r="113" spans="1:8" ht="119" customHeight="1">
      <c r="A113" s="110" t="str">
        <f t="shared" si="2"/>
        <v/>
      </c>
      <c r="B113" s="85" t="str">
        <f>IF(APIResultMessage!B90&lt;&gt;"", "META"&amp;APIResultMessage!B90, "")</f>
        <v/>
      </c>
      <c r="C113" s="111" t="str">
        <f t="shared" si="3"/>
        <v/>
      </c>
      <c r="D113" s="111" t="str">
        <f>IF(B113&lt;&gt;"", "new ResponseMetaInfo("&amp;
IFERROR("HttpStatus."&amp;INDEX(httpCodeStatus, MATCH(APIResultMessage!F90, httpCode, 0), 2), "null")&amp;", "&amp;
IFERROR(INDEX(resultCodeName, MATCH(APIResultMessage!G90, resultCode, 0), 2), "null")&amp;", "&amp;
""""&amp;IF(APIResultMessage!H90&lt;&gt;"", APIResultMessage!H90, "")&amp;""""&amp;", "&amp;
""""&amp;""""&amp;", "&amp;""""&amp;""""&amp;
")","")</f>
        <v/>
      </c>
      <c r="E113" s="231" t="str">
        <f>IF(B113&lt;&gt;"", APIResultMessage!D90&amp;"&lt;BR&gt;"&amp;CHAR(10)&amp;"&lt;BR&gt;"&amp;CHAR(10)&amp;APIResultMessage!$E$3&amp;": "&amp;APIResultMessage!E90&amp;"&lt;BR&gt;"&amp;CHAR(10)&amp;APIResultMessage!$I$3&amp;": "&amp;APIResultMessage!I90, "")</f>
        <v/>
      </c>
      <c r="F113" s="232"/>
      <c r="G113" s="104"/>
      <c r="H113" s="104" t="e">
        <f>#VALUE!</f>
        <v>#VALUE!</v>
      </c>
    </row>
    <row r="114" spans="1:8" ht="119" customHeight="1">
      <c r="A114" s="110" t="str">
        <f t="shared" si="2"/>
        <v/>
      </c>
      <c r="B114" s="85" t="str">
        <f>IF(APIResultMessage!B91&lt;&gt;"", "META"&amp;APIResultMessage!B91, "")</f>
        <v/>
      </c>
      <c r="C114" s="111" t="str">
        <f t="shared" si="3"/>
        <v/>
      </c>
      <c r="D114" s="111" t="str">
        <f>IF(B114&lt;&gt;"", "new ResponseMetaInfo("&amp;
IFERROR("HttpStatus."&amp;INDEX(httpCodeStatus, MATCH(APIResultMessage!F91, httpCode, 0), 2), "null")&amp;", "&amp;
IFERROR(INDEX(resultCodeName, MATCH(APIResultMessage!G91, resultCode, 0), 2), "null")&amp;", "&amp;
""""&amp;IF(APIResultMessage!H91&lt;&gt;"", APIResultMessage!H91, "")&amp;""""&amp;", "&amp;
""""&amp;""""&amp;", "&amp;""""&amp;""""&amp;
")","")</f>
        <v/>
      </c>
      <c r="E114" s="231" t="str">
        <f>IF(B114&lt;&gt;"", APIResultMessage!D91&amp;"&lt;BR&gt;"&amp;CHAR(10)&amp;"&lt;BR&gt;"&amp;CHAR(10)&amp;APIResultMessage!$E$3&amp;": "&amp;APIResultMessage!E91&amp;"&lt;BR&gt;"&amp;CHAR(10)&amp;APIResultMessage!$I$3&amp;": "&amp;APIResultMessage!I91, "")</f>
        <v/>
      </c>
      <c r="F114" s="232"/>
      <c r="G114" s="104"/>
      <c r="H114" s="104" t="e">
        <f>#VALUE!</f>
        <v>#VALUE!</v>
      </c>
    </row>
    <row r="115" spans="1:8" ht="119" customHeight="1">
      <c r="A115" s="110" t="str">
        <f t="shared" si="2"/>
        <v/>
      </c>
      <c r="B115" s="85" t="str">
        <f>IF(APIResultMessage!B92&lt;&gt;"", "META"&amp;APIResultMessage!B92, "")</f>
        <v/>
      </c>
      <c r="C115" s="111" t="str">
        <f t="shared" si="3"/>
        <v/>
      </c>
      <c r="D115" s="111" t="str">
        <f>IF(B115&lt;&gt;"", "new ResponseMetaInfo("&amp;
IFERROR("HttpStatus."&amp;INDEX(httpCodeStatus, MATCH(APIResultMessage!F92, httpCode, 0), 2), "null")&amp;", "&amp;
IFERROR(INDEX(resultCodeName, MATCH(APIResultMessage!G92, resultCode, 0), 2), "null")&amp;", "&amp;
""""&amp;IF(APIResultMessage!H92&lt;&gt;"", APIResultMessage!H92, "")&amp;""""&amp;", "&amp;
""""&amp;""""&amp;", "&amp;""""&amp;""""&amp;
")","")</f>
        <v/>
      </c>
      <c r="E115" s="231" t="str">
        <f>IF(B115&lt;&gt;"", APIResultMessage!D92&amp;"&lt;BR&gt;"&amp;CHAR(10)&amp;"&lt;BR&gt;"&amp;CHAR(10)&amp;APIResultMessage!$E$3&amp;": "&amp;APIResultMessage!E92&amp;"&lt;BR&gt;"&amp;CHAR(10)&amp;APIResultMessage!$I$3&amp;": "&amp;APIResultMessage!I92, "")</f>
        <v/>
      </c>
      <c r="F115" s="232"/>
      <c r="G115" s="104"/>
      <c r="H115" s="104" t="e">
        <f>#VALUE!</f>
        <v>#VALUE!</v>
      </c>
    </row>
    <row r="116" spans="1:8" ht="119" customHeight="1">
      <c r="A116" s="110" t="str">
        <f t="shared" si="2"/>
        <v/>
      </c>
      <c r="B116" s="85" t="str">
        <f>IF(APIResultMessage!B93&lt;&gt;"", "META"&amp;APIResultMessage!B93, "")</f>
        <v/>
      </c>
      <c r="C116" s="111" t="str">
        <f t="shared" si="3"/>
        <v/>
      </c>
      <c r="D116" s="111" t="str">
        <f>IF(B116&lt;&gt;"", "new ResponseMetaInfo("&amp;
IFERROR("HttpStatus."&amp;INDEX(httpCodeStatus, MATCH(APIResultMessage!F93, httpCode, 0), 2), "null")&amp;", "&amp;
IFERROR(INDEX(resultCodeName, MATCH(APIResultMessage!G93, resultCode, 0), 2), "null")&amp;", "&amp;
""""&amp;IF(APIResultMessage!H93&lt;&gt;"", APIResultMessage!H93, "")&amp;""""&amp;", "&amp;
""""&amp;""""&amp;", "&amp;""""&amp;""""&amp;
")","")</f>
        <v/>
      </c>
      <c r="E116" s="231" t="str">
        <f>IF(B116&lt;&gt;"", APIResultMessage!D93&amp;"&lt;BR&gt;"&amp;CHAR(10)&amp;"&lt;BR&gt;"&amp;CHAR(10)&amp;APIResultMessage!$E$3&amp;": "&amp;APIResultMessage!E93&amp;"&lt;BR&gt;"&amp;CHAR(10)&amp;APIResultMessage!$I$3&amp;": "&amp;APIResultMessage!I93, "")</f>
        <v/>
      </c>
      <c r="F116" s="232"/>
      <c r="G116" s="104"/>
      <c r="H116" s="104" t="e">
        <f>#VALUE!</f>
        <v>#VALUE!</v>
      </c>
    </row>
    <row r="117" spans="1:8" ht="119" customHeight="1">
      <c r="A117" s="110" t="str">
        <f t="shared" si="2"/>
        <v/>
      </c>
      <c r="B117" s="85" t="str">
        <f>IF(APIResultMessage!B94&lt;&gt;"", "META"&amp;APIResultMessage!B94, "")</f>
        <v/>
      </c>
      <c r="C117" s="111" t="str">
        <f t="shared" si="3"/>
        <v/>
      </c>
      <c r="D117" s="111" t="str">
        <f>IF(B117&lt;&gt;"", "new ResponseMetaInfo("&amp;
IFERROR("HttpStatus."&amp;INDEX(httpCodeStatus, MATCH(APIResultMessage!F94, httpCode, 0), 2), "null")&amp;", "&amp;
IFERROR(INDEX(resultCodeName, MATCH(APIResultMessage!G94, resultCode, 0), 2), "null")&amp;", "&amp;
""""&amp;IF(APIResultMessage!H94&lt;&gt;"", APIResultMessage!H94, "")&amp;""""&amp;", "&amp;
""""&amp;""""&amp;", "&amp;""""&amp;""""&amp;
")","")</f>
        <v/>
      </c>
      <c r="E117" s="231" t="str">
        <f>IF(B117&lt;&gt;"", APIResultMessage!D94&amp;"&lt;BR&gt;"&amp;CHAR(10)&amp;"&lt;BR&gt;"&amp;CHAR(10)&amp;APIResultMessage!$E$3&amp;": "&amp;APIResultMessage!E94&amp;"&lt;BR&gt;"&amp;CHAR(10)&amp;APIResultMessage!$I$3&amp;": "&amp;APIResultMessage!I94, "")</f>
        <v/>
      </c>
      <c r="F117" s="232"/>
      <c r="G117" s="104"/>
      <c r="H117" s="104" t="e">
        <f>#VALUE!</f>
        <v>#VALUE!</v>
      </c>
    </row>
    <row r="118" spans="1:8" ht="119" customHeight="1">
      <c r="A118" s="110" t="str">
        <f t="shared" si="2"/>
        <v/>
      </c>
      <c r="B118" s="85" t="str">
        <f>IF(APIResultMessage!B95&lt;&gt;"", "META"&amp;APIResultMessage!B95, "")</f>
        <v/>
      </c>
      <c r="C118" s="111" t="str">
        <f t="shared" si="3"/>
        <v/>
      </c>
      <c r="D118" s="111" t="str">
        <f>IF(B118&lt;&gt;"", "new ResponseMetaInfo("&amp;
IFERROR("HttpStatus."&amp;INDEX(httpCodeStatus, MATCH(APIResultMessage!F95, httpCode, 0), 2), "null")&amp;", "&amp;
IFERROR(INDEX(resultCodeName, MATCH(APIResultMessage!G95, resultCode, 0), 2), "null")&amp;", "&amp;
""""&amp;IF(APIResultMessage!H95&lt;&gt;"", APIResultMessage!H95, "")&amp;""""&amp;", "&amp;
""""&amp;""""&amp;", "&amp;""""&amp;""""&amp;
")","")</f>
        <v/>
      </c>
      <c r="E118" s="231" t="str">
        <f>IF(B118&lt;&gt;"", APIResultMessage!D95&amp;"&lt;BR&gt;"&amp;CHAR(10)&amp;"&lt;BR&gt;"&amp;CHAR(10)&amp;APIResultMessage!$E$3&amp;": "&amp;APIResultMessage!E95&amp;"&lt;BR&gt;"&amp;CHAR(10)&amp;APIResultMessage!$I$3&amp;": "&amp;APIResultMessage!I95, "")</f>
        <v/>
      </c>
      <c r="F118" s="232"/>
      <c r="G118" s="104"/>
      <c r="H118" s="104" t="e">
        <f>#VALUE!</f>
        <v>#VALUE!</v>
      </c>
    </row>
    <row r="119" spans="1:8" ht="119" customHeight="1">
      <c r="A119" s="110" t="str">
        <f t="shared" si="2"/>
        <v/>
      </c>
      <c r="B119" s="85" t="str">
        <f>IF(APIResultMessage!B96&lt;&gt;"", "META"&amp;APIResultMessage!B96, "")</f>
        <v/>
      </c>
      <c r="C119" s="111" t="str">
        <f t="shared" si="3"/>
        <v/>
      </c>
      <c r="D119" s="111" t="str">
        <f>IF(B119&lt;&gt;"", "new ResponseMetaInfo("&amp;
IFERROR("HttpStatus."&amp;INDEX(httpCodeStatus, MATCH(APIResultMessage!F96, httpCode, 0), 2), "null")&amp;", "&amp;
IFERROR(INDEX(resultCodeName, MATCH(APIResultMessage!G96, resultCode, 0), 2), "null")&amp;", "&amp;
""""&amp;IF(APIResultMessage!H96&lt;&gt;"", APIResultMessage!H96, "")&amp;""""&amp;", "&amp;
""""&amp;""""&amp;", "&amp;""""&amp;""""&amp;
")","")</f>
        <v/>
      </c>
      <c r="E119" s="231" t="str">
        <f>IF(B119&lt;&gt;"", APIResultMessage!D96&amp;"&lt;BR&gt;"&amp;CHAR(10)&amp;"&lt;BR&gt;"&amp;CHAR(10)&amp;APIResultMessage!$E$3&amp;": "&amp;APIResultMessage!E96&amp;"&lt;BR&gt;"&amp;CHAR(10)&amp;APIResultMessage!$I$3&amp;": "&amp;APIResultMessage!I96, "")</f>
        <v/>
      </c>
      <c r="F119" s="232"/>
      <c r="G119" s="104"/>
      <c r="H119" s="104" t="e">
        <f>#VALUE!</f>
        <v>#VALUE!</v>
      </c>
    </row>
    <row r="120" spans="1:8" ht="119" customHeight="1">
      <c r="A120" s="110" t="str">
        <f t="shared" si="2"/>
        <v/>
      </c>
      <c r="B120" s="85" t="str">
        <f>IF(APIResultMessage!B97&lt;&gt;"", "META"&amp;APIResultMessage!B97, "")</f>
        <v/>
      </c>
      <c r="C120" s="111" t="str">
        <f t="shared" si="3"/>
        <v/>
      </c>
      <c r="D120" s="111" t="str">
        <f>IF(B120&lt;&gt;"", "new ResponseMetaInfo("&amp;
IFERROR("HttpStatus."&amp;INDEX(httpCodeStatus, MATCH(APIResultMessage!F97, httpCode, 0), 2), "null")&amp;", "&amp;
IFERROR(INDEX(resultCodeName, MATCH(APIResultMessage!G97, resultCode, 0), 2), "null")&amp;", "&amp;
""""&amp;IF(APIResultMessage!H97&lt;&gt;"", APIResultMessage!H97, "")&amp;""""&amp;", "&amp;
""""&amp;""""&amp;", "&amp;""""&amp;""""&amp;
")","")</f>
        <v/>
      </c>
      <c r="E120" s="231" t="str">
        <f>IF(B120&lt;&gt;"", APIResultMessage!D97&amp;"&lt;BR&gt;"&amp;CHAR(10)&amp;"&lt;BR&gt;"&amp;CHAR(10)&amp;APIResultMessage!$E$3&amp;": "&amp;APIResultMessage!E97&amp;"&lt;BR&gt;"&amp;CHAR(10)&amp;APIResultMessage!$I$3&amp;": "&amp;APIResultMessage!I97, "")</f>
        <v/>
      </c>
      <c r="F120" s="232"/>
      <c r="G120" s="104"/>
      <c r="H120" s="104" t="e">
        <f>#VALUE!</f>
        <v>#VALUE!</v>
      </c>
    </row>
    <row r="121" spans="1:8" ht="119" customHeight="1">
      <c r="A121" s="110" t="str">
        <f t="shared" si="2"/>
        <v/>
      </c>
      <c r="B121" s="85" t="str">
        <f>IF(APIResultMessage!B98&lt;&gt;"", "META"&amp;APIResultMessage!B98, "")</f>
        <v/>
      </c>
      <c r="C121" s="111" t="str">
        <f t="shared" si="3"/>
        <v/>
      </c>
      <c r="D121" s="111" t="str">
        <f>IF(B121&lt;&gt;"", "new ResponseMetaInfo("&amp;
IFERROR("HttpStatus."&amp;INDEX(httpCodeStatus, MATCH(APIResultMessage!F98, httpCode, 0), 2), "null")&amp;", "&amp;
IFERROR(INDEX(resultCodeName, MATCH(APIResultMessage!G98, resultCode, 0), 2), "null")&amp;", "&amp;
""""&amp;IF(APIResultMessage!H98&lt;&gt;"", APIResultMessage!H98, "")&amp;""""&amp;", "&amp;
""""&amp;""""&amp;", "&amp;""""&amp;""""&amp;
")","")</f>
        <v/>
      </c>
      <c r="E121" s="231" t="str">
        <f>IF(B121&lt;&gt;"", APIResultMessage!D98&amp;"&lt;BR&gt;"&amp;CHAR(10)&amp;"&lt;BR&gt;"&amp;CHAR(10)&amp;APIResultMessage!$E$3&amp;": "&amp;APIResultMessage!E98&amp;"&lt;BR&gt;"&amp;CHAR(10)&amp;APIResultMessage!$I$3&amp;": "&amp;APIResultMessage!I98, "")</f>
        <v/>
      </c>
      <c r="F121" s="232"/>
      <c r="G121" s="104"/>
      <c r="H121" s="104" t="e">
        <f>#VALUE!</f>
        <v>#VALUE!</v>
      </c>
    </row>
    <row r="122" spans="1:8" ht="119" customHeight="1">
      <c r="A122" s="110" t="str">
        <f t="shared" si="2"/>
        <v/>
      </c>
      <c r="B122" s="85" t="str">
        <f>IF(APIResultMessage!B99&lt;&gt;"", "META"&amp;APIResultMessage!B99, "")</f>
        <v/>
      </c>
      <c r="C122" s="111" t="str">
        <f t="shared" si="3"/>
        <v/>
      </c>
      <c r="D122" s="111" t="str">
        <f>IF(B122&lt;&gt;"", "new ResponseMetaInfo("&amp;
IFERROR("HttpStatus."&amp;INDEX(httpCodeStatus, MATCH(APIResultMessage!F99, httpCode, 0), 2), "null")&amp;", "&amp;
IFERROR(INDEX(resultCodeName, MATCH(APIResultMessage!G99, resultCode, 0), 2), "null")&amp;", "&amp;
""""&amp;IF(APIResultMessage!H99&lt;&gt;"", APIResultMessage!H99, "")&amp;""""&amp;", "&amp;
""""&amp;""""&amp;", "&amp;""""&amp;""""&amp;
")","")</f>
        <v/>
      </c>
      <c r="E122" s="231" t="str">
        <f>IF(B122&lt;&gt;"", APIResultMessage!D99&amp;"&lt;BR&gt;"&amp;CHAR(10)&amp;"&lt;BR&gt;"&amp;CHAR(10)&amp;APIResultMessage!$E$3&amp;": "&amp;APIResultMessage!E99&amp;"&lt;BR&gt;"&amp;CHAR(10)&amp;APIResultMessage!$I$3&amp;": "&amp;APIResultMessage!I99, "")</f>
        <v/>
      </c>
      <c r="F122" s="232"/>
      <c r="G122" s="104"/>
      <c r="H122" s="104" t="e">
        <f>#VALUE!</f>
        <v>#VALUE!</v>
      </c>
    </row>
    <row r="123" spans="1:8" ht="119" customHeight="1">
      <c r="A123" s="110" t="str">
        <f t="shared" si="2"/>
        <v/>
      </c>
      <c r="B123" s="85" t="str">
        <f>IF(APIResultMessage!B100&lt;&gt;"", "META"&amp;APIResultMessage!B100, "")</f>
        <v/>
      </c>
      <c r="C123" s="111" t="str">
        <f t="shared" si="3"/>
        <v/>
      </c>
      <c r="D123" s="111" t="str">
        <f>IF(B123&lt;&gt;"", "new ResponseMetaInfo("&amp;
IFERROR("HttpStatus."&amp;INDEX(httpCodeStatus, MATCH(APIResultMessage!F100, httpCode, 0), 2), "null")&amp;", "&amp;
IFERROR(INDEX(resultCodeName, MATCH(APIResultMessage!G100, resultCode, 0), 2), "null")&amp;", "&amp;
""""&amp;IF(APIResultMessage!H100&lt;&gt;"", APIResultMessage!H100, "")&amp;""""&amp;", "&amp;
""""&amp;""""&amp;", "&amp;""""&amp;""""&amp;
")","")</f>
        <v/>
      </c>
      <c r="E123" s="231" t="str">
        <f>IF(B123&lt;&gt;"", APIResultMessage!D100&amp;"&lt;BR&gt;"&amp;CHAR(10)&amp;"&lt;BR&gt;"&amp;CHAR(10)&amp;APIResultMessage!$E$3&amp;": "&amp;APIResultMessage!E100&amp;"&lt;BR&gt;"&amp;CHAR(10)&amp;APIResultMessage!$I$3&amp;": "&amp;APIResultMessage!I100, "")</f>
        <v/>
      </c>
      <c r="F123" s="232"/>
      <c r="G123" s="104"/>
      <c r="H123" s="104" t="e">
        <f>#VALUE!</f>
        <v>#VALUE!</v>
      </c>
    </row>
    <row r="124" spans="1:8" ht="119" customHeight="1">
      <c r="A124" s="110" t="str">
        <f t="shared" si="2"/>
        <v/>
      </c>
      <c r="B124" s="85" t="str">
        <f>IF(APIResultMessage!B101&lt;&gt;"", "META"&amp;APIResultMessage!B101, "")</f>
        <v/>
      </c>
      <c r="C124" s="111" t="str">
        <f t="shared" si="3"/>
        <v/>
      </c>
      <c r="D124" s="111" t="str">
        <f>IF(B124&lt;&gt;"", "new ResponseMetaInfo("&amp;
IFERROR("HttpStatus."&amp;INDEX(httpCodeStatus, MATCH(APIResultMessage!F101, httpCode, 0), 2), "null")&amp;", "&amp;
IFERROR(INDEX(resultCodeName, MATCH(APIResultMessage!G101, resultCode, 0), 2), "null")&amp;", "&amp;
""""&amp;IF(APIResultMessage!H101&lt;&gt;"", APIResultMessage!H101, "")&amp;""""&amp;", "&amp;
""""&amp;""""&amp;", "&amp;""""&amp;""""&amp;
")","")</f>
        <v/>
      </c>
      <c r="E124" s="231" t="str">
        <f>IF(B124&lt;&gt;"", APIResultMessage!D101&amp;"&lt;BR&gt;"&amp;CHAR(10)&amp;"&lt;BR&gt;"&amp;CHAR(10)&amp;APIResultMessage!$E$3&amp;": "&amp;APIResultMessage!E101&amp;"&lt;BR&gt;"&amp;CHAR(10)&amp;APIResultMessage!$I$3&amp;": "&amp;APIResultMessage!I101, "")</f>
        <v/>
      </c>
      <c r="F124" s="232"/>
      <c r="G124" s="104"/>
      <c r="H124" s="104" t="e">
        <f>#VALUE!</f>
        <v>#VALUE!</v>
      </c>
    </row>
    <row r="125" spans="1:8">
      <c r="G125" s="104"/>
      <c r="H125" s="104"/>
    </row>
    <row r="126" spans="1:8">
      <c r="G126" s="104"/>
      <c r="H126" s="104"/>
    </row>
  </sheetData>
  <sheetProtection selectLockedCells="1" selectUnlockedCells="1"/>
  <mergeCells count="103">
    <mergeCell ref="E124:F124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25:A26"/>
    <mergeCell ref="B25:B26"/>
    <mergeCell ref="C25:C26"/>
    <mergeCell ref="D25:D26"/>
    <mergeCell ref="E25:E26"/>
    <mergeCell ref="E27:F27"/>
  </mergeCells>
  <phoneticPr fontId="1"/>
  <dataValidations disablePrompts="1" count="4">
    <dataValidation type="list" allowBlank="1" showErrorMessage="1" sqref="C11">
      <formula1>accessScope</formula1>
    </dataValidation>
    <dataValidation type="list" allowBlank="1" showErrorMessage="1" sqref="C12">
      <formula1>isAbstract</formula1>
    </dataValidation>
    <dataValidation type="list" allowBlank="1" showErrorMessage="1" sqref="C13">
      <formula1>adjustConstValue</formula1>
    </dataValidation>
    <dataValidation type="list" allowBlank="1" showErrorMessage="1" sqref="D140">
      <formula1>型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J126"/>
  <sheetViews>
    <sheetView topLeftCell="A33" workbookViewId="0">
      <selection activeCell="B28" sqref="B28"/>
    </sheetView>
  </sheetViews>
  <sheetFormatPr baseColWidth="10" defaultColWidth="9" defaultRowHeight="14"/>
  <cols>
    <col min="1" max="1" width="5" style="92" customWidth="1"/>
    <col min="2" max="2" width="18.1640625" style="92" customWidth="1"/>
    <col min="3" max="3" width="30.6640625" style="92" customWidth="1"/>
    <col min="4" max="4" width="41" style="92" bestFit="1" customWidth="1"/>
    <col min="5" max="6" width="22.33203125" style="92" customWidth="1"/>
    <col min="7" max="7" width="33.33203125" style="92" customWidth="1"/>
    <col min="8" max="16384" width="9" style="92"/>
  </cols>
  <sheetData>
    <row r="1" spans="1:6" ht="19">
      <c r="A1" s="91" t="s">
        <v>138</v>
      </c>
      <c r="F1" s="93" t="s">
        <v>32</v>
      </c>
    </row>
    <row r="2" spans="1:6">
      <c r="B2" s="181" t="s">
        <v>139</v>
      </c>
    </row>
    <row r="3" spans="1:6">
      <c r="B3" s="181" t="s">
        <v>140</v>
      </c>
    </row>
    <row r="5" spans="1:6">
      <c r="A5" s="94" t="s">
        <v>144</v>
      </c>
      <c r="B5" s="95"/>
      <c r="C5" s="95"/>
      <c r="D5" s="96"/>
    </row>
    <row r="6" spans="1:6">
      <c r="A6" s="94" t="s">
        <v>141</v>
      </c>
      <c r="B6" s="97"/>
      <c r="C6" s="98" t="s">
        <v>129</v>
      </c>
      <c r="D6" s="99"/>
      <c r="E6" s="100"/>
    </row>
    <row r="7" spans="1:6">
      <c r="A7" s="94" t="s">
        <v>33</v>
      </c>
      <c r="B7" s="97"/>
      <c r="C7" s="207" t="s">
        <v>166</v>
      </c>
      <c r="D7" s="101"/>
      <c r="E7" s="100"/>
    </row>
    <row r="8" spans="1:6">
      <c r="A8" s="94" t="s">
        <v>34</v>
      </c>
      <c r="B8" s="97"/>
      <c r="C8" s="98" t="s">
        <v>120</v>
      </c>
      <c r="D8" s="102"/>
      <c r="E8" s="102"/>
      <c r="F8" s="99"/>
    </row>
    <row r="9" spans="1:6">
      <c r="A9" s="94" t="s">
        <v>143</v>
      </c>
      <c r="B9" s="97"/>
      <c r="C9" s="103"/>
      <c r="D9" s="104"/>
      <c r="E9" s="104"/>
    </row>
    <row r="10" spans="1:6" s="161" customFormat="1" ht="17">
      <c r="A10" s="157" t="s">
        <v>132</v>
      </c>
      <c r="B10" s="158"/>
      <c r="C10" s="180" t="s">
        <v>133</v>
      </c>
      <c r="D10"/>
      <c r="E10"/>
    </row>
    <row r="11" spans="1:6">
      <c r="A11" s="105" t="s">
        <v>35</v>
      </c>
      <c r="B11" s="106"/>
      <c r="C11" s="107" t="s">
        <v>36</v>
      </c>
      <c r="D11" s="104"/>
      <c r="E11" s="104"/>
    </row>
    <row r="12" spans="1:6">
      <c r="A12" s="105" t="s">
        <v>37</v>
      </c>
      <c r="B12" s="106"/>
      <c r="C12" s="107"/>
      <c r="D12" s="104"/>
      <c r="E12" s="104"/>
    </row>
    <row r="13" spans="1:6">
      <c r="A13" s="105" t="s">
        <v>38</v>
      </c>
      <c r="B13" s="106"/>
      <c r="C13" s="107"/>
      <c r="D13" s="104"/>
      <c r="E13" s="104"/>
    </row>
    <row r="14" spans="1:6">
      <c r="A14" s="104"/>
      <c r="B14" s="104"/>
      <c r="C14" s="104"/>
      <c r="D14" s="104"/>
      <c r="E14" s="104"/>
    </row>
    <row r="15" spans="1:6" ht="17">
      <c r="A15"/>
      <c r="B15"/>
      <c r="C15"/>
      <c r="D15"/>
      <c r="E15"/>
    </row>
    <row r="16" spans="1:6" ht="17">
      <c r="A16"/>
      <c r="B16"/>
      <c r="C16"/>
      <c r="D16"/>
      <c r="E16"/>
    </row>
    <row r="17" spans="1:10">
      <c r="A17" s="104"/>
      <c r="B17" s="104"/>
      <c r="C17" s="104"/>
      <c r="D17" s="104"/>
      <c r="E17" s="104"/>
      <c r="F17" s="104"/>
    </row>
    <row r="18" spans="1:10" s="161" customFormat="1">
      <c r="A18" s="162" t="s">
        <v>145</v>
      </c>
      <c r="B18" s="163"/>
      <c r="C18" s="163"/>
      <c r="D18" s="163"/>
      <c r="E18" s="163"/>
      <c r="F18" s="163"/>
      <c r="G18" s="164"/>
    </row>
    <row r="19" spans="1:10" s="161" customFormat="1" ht="17">
      <c r="A19" s="165" t="s">
        <v>135</v>
      </c>
      <c r="B19" s="166" t="s">
        <v>136</v>
      </c>
      <c r="C19" s="166"/>
      <c r="D19" s="166"/>
      <c r="E19" s="166"/>
      <c r="F19" s="167"/>
      <c r="G19" s="168"/>
      <c r="I19" s="169"/>
      <c r="J19" s="169"/>
    </row>
    <row r="20" spans="1:10" s="161" customFormat="1" ht="17">
      <c r="A20" s="170">
        <v>1</v>
      </c>
      <c r="B20" s="171" t="s">
        <v>137</v>
      </c>
      <c r="C20" s="172"/>
      <c r="D20" s="172"/>
      <c r="E20" s="172"/>
      <c r="F20" s="173"/>
      <c r="G20" s="164"/>
      <c r="H20"/>
      <c r="I20"/>
      <c r="J20"/>
    </row>
    <row r="21" spans="1:10" s="161" customFormat="1" ht="17">
      <c r="A21" s="170"/>
      <c r="B21" s="171"/>
      <c r="C21" s="174"/>
      <c r="D21" s="174"/>
      <c r="E21" s="174"/>
      <c r="F21" s="175"/>
      <c r="G21" s="164"/>
      <c r="H21"/>
      <c r="I21"/>
      <c r="J21"/>
    </row>
    <row r="22" spans="1:10" s="161" customFormat="1" ht="17">
      <c r="A22" s="176"/>
      <c r="B22" s="177"/>
      <c r="C22" s="178"/>
      <c r="D22" s="178"/>
      <c r="E22" s="178"/>
      <c r="F22" s="179"/>
      <c r="G22" s="164"/>
      <c r="H22"/>
      <c r="I22"/>
      <c r="J22"/>
    </row>
    <row r="23" spans="1:10" s="161" customFormat="1" ht="17">
      <c r="A23"/>
      <c r="B23"/>
      <c r="C23"/>
      <c r="D23"/>
      <c r="E23"/>
      <c r="F23"/>
      <c r="G23"/>
      <c r="H23"/>
    </row>
    <row r="24" spans="1:10">
      <c r="A24" s="94" t="s">
        <v>146</v>
      </c>
      <c r="B24" s="106"/>
      <c r="C24" s="106"/>
      <c r="D24" s="106"/>
      <c r="E24" s="106"/>
      <c r="F24" s="97"/>
      <c r="G24" s="104"/>
      <c r="H24" s="104"/>
    </row>
    <row r="25" spans="1:10" ht="13.5" customHeight="1">
      <c r="A25" s="233" t="s">
        <v>39</v>
      </c>
      <c r="B25" s="233" t="s">
        <v>40</v>
      </c>
      <c r="C25" s="234" t="s">
        <v>41</v>
      </c>
      <c r="D25" s="234" t="s">
        <v>142</v>
      </c>
      <c r="E25" s="234" t="s">
        <v>34</v>
      </c>
      <c r="F25" s="108"/>
      <c r="G25" s="104"/>
      <c r="H25" s="104"/>
    </row>
    <row r="26" spans="1:10">
      <c r="A26" s="233"/>
      <c r="B26" s="233"/>
      <c r="C26" s="234"/>
      <c r="D26" s="234"/>
      <c r="E26" s="234"/>
      <c r="F26" s="109"/>
      <c r="G26" s="104"/>
      <c r="H26" s="104"/>
    </row>
    <row r="27" spans="1:10" ht="119" customHeight="1">
      <c r="A27" s="110">
        <f>IF(B27&lt;&gt;"",ROW()-26,"")</f>
        <v>1</v>
      </c>
      <c r="B27" s="85" t="str">
        <f>IF(APIResultMessage!B4&lt;&gt;"", "ARM"&amp;APIResultMessage!B4, "")</f>
        <v>ARM90001</v>
      </c>
      <c r="C27" s="111" t="str">
        <f>IF(B27&lt;&gt;"","java.lang.String","")</f>
        <v>java.lang.String</v>
      </c>
      <c r="D27" s="111" t="str">
        <f>IF(B27&lt;&gt;"", """"&amp;IF(APIResultMessage!H4&lt;&gt;"", APIResultMessage!H4, "")&amp;"""", "")</f>
        <v>"InvalidParam.InvalidValue"</v>
      </c>
      <c r="E27" s="231" t="str">
        <f>IF(B27&lt;&gt;"", APIResultMessage!D4&amp;"&lt;BR&gt;"&amp;CHAR(10)&amp;"&lt;BR&gt;"&amp;CHAR(10)&amp;APIResultMessage!$E$3&amp;": "&amp;APIResultMessage!E4&amp;"&lt;BR&gt;"&amp;CHAR(10)&amp;APIResultMessage!$I$3&amp;": "&amp;APIResultMessage!I4, "")</f>
        <v>リクエストパラメータに不正な値が設定されています。項目：{0}, 設定値：{1}&lt;BR&gt;
&lt;BR&gt;
可変文字: &lt;BR&gt;
用途、使う箇所: パラメータに不正な値（存在しない選択肢など）が設定されていた場合</v>
      </c>
      <c r="F27" s="232"/>
      <c r="G27" s="104"/>
      <c r="H27" s="104"/>
    </row>
    <row r="28" spans="1:10" ht="119" customHeight="1">
      <c r="A28" s="110">
        <f t="shared" ref="A28:A91" si="0">IF(B28&lt;&gt;"",ROW()-26,"")</f>
        <v>2</v>
      </c>
      <c r="B28" s="85" t="str">
        <f>IF(APIResultMessage!B5&lt;&gt;"", "ARM"&amp;APIResultMessage!B5, "")</f>
        <v>ARM90002</v>
      </c>
      <c r="C28" s="111" t="str">
        <f t="shared" ref="C28:C91" si="1">IF(B28&lt;&gt;"","java.lang.String","")</f>
        <v>java.lang.String</v>
      </c>
      <c r="D28" s="111" t="str">
        <f>IF(B28&lt;&gt;"", """"&amp;IF(APIResultMessage!H5&lt;&gt;"", APIResultMessage!H5, "")&amp;"""", "")</f>
        <v>"AuthorizeError"</v>
      </c>
      <c r="E28" s="231" t="str">
        <f>IF(B28&lt;&gt;"", APIResultMessage!D5&amp;"&lt;BR&gt;"&amp;CHAR(10)&amp;"&lt;BR&gt;"&amp;CHAR(10)&amp;APIResultMessage!$E$3&amp;": "&amp;APIResultMessage!E5&amp;"&lt;BR&gt;"&amp;CHAR(10)&amp;APIResultMessage!$I$3&amp;": "&amp;APIResultMessage!I5, "")</f>
        <v>そのユーザーIDはすでに登録されています。&lt;BR&gt;
&lt;BR&gt;
可変文字: &lt;BR&gt;
用途、使う箇所: ユーザー登録エラー</v>
      </c>
      <c r="F28" s="232"/>
      <c r="G28" s="104"/>
      <c r="H28" s="104"/>
    </row>
    <row r="29" spans="1:10" ht="119" customHeight="1">
      <c r="A29" s="110">
        <f t="shared" si="0"/>
        <v>3</v>
      </c>
      <c r="B29" s="85" t="str">
        <f>IF(APIResultMessage!B6&lt;&gt;"", "ARM"&amp;APIResultMessage!B6, "")</f>
        <v>ARM90003</v>
      </c>
      <c r="C29" s="111" t="str">
        <f t="shared" si="1"/>
        <v>java.lang.String</v>
      </c>
      <c r="D29" s="111" t="str">
        <f>IF(B29&lt;&gt;"", """"&amp;IF(APIResultMessage!H6&lt;&gt;"", APIResultMessage!H6, "")&amp;"""", "")</f>
        <v>"AuthorizeError"</v>
      </c>
      <c r="E29" s="231" t="str">
        <f>IF(B29&lt;&gt;"", APIResultMessage!D6&amp;"&lt;BR&gt;"&amp;CHAR(10)&amp;"&lt;BR&gt;"&amp;CHAR(10)&amp;APIResultMessage!$E$3&amp;": "&amp;APIResultMessage!E6&amp;"&lt;BR&gt;"&amp;CHAR(10)&amp;APIResultMessage!$I$3&amp;": "&amp;APIResultMessage!I6, "")</f>
        <v>そのユーザーIDは登録されていません。&lt;BR&gt;
&lt;BR&gt;
可変文字: &lt;BR&gt;
用途、使う箇所: ユーザー認証エラー</v>
      </c>
      <c r="F29" s="232"/>
      <c r="G29" s="104"/>
      <c r="H29" s="104"/>
    </row>
    <row r="30" spans="1:10" ht="119" customHeight="1">
      <c r="A30" s="110">
        <f t="shared" si="0"/>
        <v>4</v>
      </c>
      <c r="B30" s="85" t="str">
        <f>IF(APIResultMessage!B7&lt;&gt;"", "ARM"&amp;APIResultMessage!B7, "")</f>
        <v>ARM90004</v>
      </c>
      <c r="C30" s="111" t="str">
        <f t="shared" si="1"/>
        <v>java.lang.String</v>
      </c>
      <c r="D30" s="111" t="str">
        <f>IF(B30&lt;&gt;"", """"&amp;IF(APIResultMessage!H7&lt;&gt;"", APIResultMessage!H7, "")&amp;"""", "")</f>
        <v>"AuthenticateError"</v>
      </c>
      <c r="E30" s="231" t="str">
        <f>IF(B30&lt;&gt;"", APIResultMessage!D7&amp;"&lt;BR&gt;"&amp;CHAR(10)&amp;"&lt;BR&gt;"&amp;CHAR(10)&amp;APIResultMessage!$E$3&amp;": "&amp;APIResultMessage!E7&amp;"&lt;BR&gt;"&amp;CHAR(10)&amp;APIResultMessage!$I$3&amp;": "&amp;APIResultMessage!I7, "")</f>
        <v>パスワードが間違っています。&lt;BR&gt;
&lt;BR&gt;
可変文字: &lt;BR&gt;
用途、使う箇所: ユーザー認証エラー</v>
      </c>
      <c r="F30" s="232"/>
      <c r="G30" s="104"/>
      <c r="H30" s="104"/>
    </row>
    <row r="31" spans="1:10" ht="119" customHeight="1">
      <c r="A31" s="110">
        <f t="shared" si="0"/>
        <v>5</v>
      </c>
      <c r="B31" s="85" t="str">
        <f>IF(APIResultMessage!B8&lt;&gt;"", "ARM"&amp;APIResultMessage!B8, "")</f>
        <v>ARM90005</v>
      </c>
      <c r="C31" s="111" t="str">
        <f t="shared" si="1"/>
        <v>java.lang.String</v>
      </c>
      <c r="D31" s="111" t="str">
        <f>IF(B31&lt;&gt;"", """"&amp;IF(APIResultMessage!H8&lt;&gt;"", APIResultMessage!H8, "")&amp;"""", "")</f>
        <v>"AuthenticateError"</v>
      </c>
      <c r="E31" s="231" t="str">
        <f>IF(B31&lt;&gt;"", APIResultMessage!D8&amp;"&lt;BR&gt;"&amp;CHAR(10)&amp;"&lt;BR&gt;"&amp;CHAR(10)&amp;APIResultMessage!$E$3&amp;": "&amp;APIResultMessage!E8&amp;"&lt;BR&gt;"&amp;CHAR(10)&amp;APIResultMessage!$I$3&amp;": "&amp;APIResultMessage!I8, "")</f>
        <v>トークン認証に失敗しました。&lt;BR&gt;
&lt;BR&gt;
可変文字: &lt;BR&gt;
用途、使う箇所: トークン認証エラー</v>
      </c>
      <c r="F31" s="232"/>
      <c r="G31" s="104"/>
      <c r="H31" s="104"/>
    </row>
    <row r="32" spans="1:10" ht="119" customHeight="1">
      <c r="A32" s="110">
        <f t="shared" si="0"/>
        <v>6</v>
      </c>
      <c r="B32" s="85" t="str">
        <f>IF(APIResultMessage!B9&lt;&gt;"", "ARM"&amp;APIResultMessage!B9, "")</f>
        <v>ARM99999</v>
      </c>
      <c r="C32" s="111" t="str">
        <f t="shared" si="1"/>
        <v>java.lang.String</v>
      </c>
      <c r="D32" s="111" t="str">
        <f>IF(B32&lt;&gt;"", """"&amp;IF(APIResultMessage!H9&lt;&gt;"", APIResultMessage!H9, "")&amp;"""", "")</f>
        <v>"ServerError.InternalFailure"</v>
      </c>
      <c r="E32" s="231" t="str">
        <f>IF(B32&lt;&gt;"", APIResultMessage!D9&amp;"&lt;BR&gt;"&amp;CHAR(10)&amp;"&lt;BR&gt;"&amp;CHAR(10)&amp;APIResultMessage!$E$3&amp;": "&amp;APIResultMessage!E9&amp;"&lt;BR&gt;"&amp;CHAR(10)&amp;APIResultMessage!$I$3&amp;": "&amp;APIResultMessage!I9, "")</f>
        <v>システムエラー。システム管理者にお問い合わせください。&lt;BR&gt;
&lt;BR&gt;
可変文字: &lt;BR&gt;
用途、使う箇所: 上記に定義できないエラーが発生した場合に返却</v>
      </c>
      <c r="F32" s="232"/>
      <c r="G32" s="104"/>
      <c r="H32" s="104"/>
    </row>
    <row r="33" spans="1:8" ht="119" customHeight="1">
      <c r="A33" s="110">
        <f t="shared" si="0"/>
        <v>7</v>
      </c>
      <c r="B33" s="85" t="str">
        <f>IF(APIResultMessage!B10&lt;&gt;"", "ARM"&amp;APIResultMessage!B10, "")</f>
        <v>ARM90006</v>
      </c>
      <c r="C33" s="111" t="str">
        <f t="shared" si="1"/>
        <v>java.lang.String</v>
      </c>
      <c r="D33" s="111" t="str">
        <f>IF(B33&lt;&gt;"", """"&amp;IF(APIResultMessage!H10&lt;&gt;"", APIResultMessage!H10, "")&amp;"""", "")</f>
        <v>"InvalidParam.InvalidValue"</v>
      </c>
      <c r="E33" s="231" t="str">
        <f>IF(B33&lt;&gt;"", APIResultMessage!D10&amp;"&lt;BR&gt;"&amp;CHAR(10)&amp;"&lt;BR&gt;"&amp;CHAR(10)&amp;APIResultMessage!$E$3&amp;": "&amp;APIResultMessage!E10&amp;"&lt;BR&gt;"&amp;CHAR(10)&amp;APIResultMessage!$I$3&amp;": "&amp;APIResultMessage!I10, "")</f>
        <v>バリデーションエラーです。（{0}）&lt;BR&gt;
&lt;BR&gt;
可変文字: &lt;BR&gt;
用途、使う箇所: バリデーションエラーが発生した場合</v>
      </c>
      <c r="F33" s="232"/>
      <c r="G33" s="104"/>
      <c r="H33" s="104"/>
    </row>
    <row r="34" spans="1:8" ht="119" customHeight="1">
      <c r="A34" s="110">
        <f t="shared" si="0"/>
        <v>8</v>
      </c>
      <c r="B34" s="85" t="str">
        <f>IF(APIResultMessage!B11&lt;&gt;"", "ARM"&amp;APIResultMessage!B11, "")</f>
        <v>ARM90007</v>
      </c>
      <c r="C34" s="111" t="str">
        <f t="shared" si="1"/>
        <v>java.lang.String</v>
      </c>
      <c r="D34" s="111" t="str">
        <f>IF(B34&lt;&gt;"", """"&amp;IF(APIResultMessage!H11&lt;&gt;"", APIResultMessage!H11, "")&amp;"""", "")</f>
        <v>"MethodNotAllowedError"</v>
      </c>
      <c r="E34" s="231" t="str">
        <f>IF(B34&lt;&gt;"", APIResultMessage!D11&amp;"&lt;BR&gt;"&amp;CHAR(10)&amp;"&lt;BR&gt;"&amp;CHAR(10)&amp;APIResultMessage!$E$3&amp;": "&amp;APIResultMessage!E11&amp;"&lt;BR&gt;"&amp;CHAR(10)&amp;APIResultMessage!$I$3&amp;": "&amp;APIResultMessage!I11, "")</f>
        <v>このリクエストメソッドを使用することはできません。&lt;BR&gt;
&lt;BR&gt;
可変文字: &lt;BR&gt;
用途、使う箇所: リクエストメソッドが無効になっている場合</v>
      </c>
      <c r="F34" s="232"/>
      <c r="G34" s="104"/>
      <c r="H34" s="104"/>
    </row>
    <row r="35" spans="1:8" ht="119" customHeight="1">
      <c r="A35" s="110">
        <f t="shared" si="0"/>
        <v>9</v>
      </c>
      <c r="B35" s="85" t="str">
        <f>IF(APIResultMessage!B12&lt;&gt;"", "ARM"&amp;APIResultMessage!B12, "")</f>
        <v>ARM90009</v>
      </c>
      <c r="C35" s="111" t="str">
        <f t="shared" si="1"/>
        <v>java.lang.String</v>
      </c>
      <c r="D35" s="111" t="str">
        <f>IF(B35&lt;&gt;"", """"&amp;IF(APIResultMessage!H12&lt;&gt;"", APIResultMessage!H12, "")&amp;"""", "")</f>
        <v>"AuthenticateError"</v>
      </c>
      <c r="E35" s="231" t="str">
        <f>IF(B35&lt;&gt;"", APIResultMessage!D12&amp;"&lt;BR&gt;"&amp;CHAR(10)&amp;"&lt;BR&gt;"&amp;CHAR(10)&amp;APIResultMessage!$E$3&amp;": "&amp;APIResultMessage!E12&amp;"&lt;BR&gt;"&amp;CHAR(10)&amp;APIResultMessage!$I$3&amp;": "&amp;APIResultMessage!I12, "")</f>
        <v>認証できませんでした。&lt;BR&gt;
&lt;BR&gt;
可変文字: &lt;BR&gt;
用途、使う箇所: 認証エラー</v>
      </c>
      <c r="F35" s="232"/>
      <c r="G35" s="104"/>
      <c r="H35" s="104"/>
    </row>
    <row r="36" spans="1:8" ht="119" customHeight="1">
      <c r="A36" s="110">
        <f t="shared" si="0"/>
        <v>10</v>
      </c>
      <c r="B36" s="85" t="str">
        <f>IF(APIResultMessage!B13&lt;&gt;"", "ARM"&amp;APIResultMessage!B13, "")</f>
        <v>ARM90010</v>
      </c>
      <c r="C36" s="111" t="str">
        <f t="shared" si="1"/>
        <v>java.lang.String</v>
      </c>
      <c r="D36" s="111" t="str">
        <f>IF(B36&lt;&gt;"", """"&amp;IF(APIResultMessage!H13&lt;&gt;"", APIResultMessage!H13, "")&amp;"""", "")</f>
        <v>"PrivilegeError"</v>
      </c>
      <c r="E36" s="231" t="str">
        <f>IF(B36&lt;&gt;"", APIResultMessage!D13&amp;"&lt;BR&gt;"&amp;CHAR(10)&amp;"&lt;BR&gt;"&amp;CHAR(10)&amp;APIResultMessage!$E$3&amp;": "&amp;APIResultMessage!E13&amp;"&lt;BR&gt;"&amp;CHAR(10)&amp;APIResultMessage!$I$3&amp;": "&amp;APIResultMessage!I13, "")</f>
        <v>権限がありません。&lt;BR&gt;
&lt;BR&gt;
可変文字: &lt;BR&gt;
用途、使う箇所: 権限エラー</v>
      </c>
      <c r="F36" s="232"/>
      <c r="G36" s="104"/>
      <c r="H36" s="104"/>
    </row>
    <row r="37" spans="1:8" ht="119" customHeight="1">
      <c r="A37" s="110" t="str">
        <f t="shared" si="0"/>
        <v/>
      </c>
      <c r="B37" s="85" t="str">
        <f>IF(APIResultMessage!B14&lt;&gt;"", "ARM"&amp;APIResultMessage!B14, "")</f>
        <v/>
      </c>
      <c r="C37" s="111" t="str">
        <f t="shared" si="1"/>
        <v/>
      </c>
      <c r="D37" s="111" t="str">
        <f>IF(B37&lt;&gt;"", """"&amp;IF(APIResultMessage!H14&lt;&gt;"", APIResultMessage!H14, "")&amp;"""", "")</f>
        <v/>
      </c>
      <c r="E37" s="231" t="str">
        <f>IF(B37&lt;&gt;"", APIResultMessage!D14&amp;"&lt;BR&gt;"&amp;CHAR(10)&amp;"&lt;BR&gt;"&amp;CHAR(10)&amp;APIResultMessage!$E$3&amp;": "&amp;APIResultMessage!E14&amp;"&lt;BR&gt;"&amp;CHAR(10)&amp;APIResultMessage!$I$3&amp;": "&amp;APIResultMessage!I14, "")</f>
        <v/>
      </c>
      <c r="F37" s="232"/>
      <c r="G37" s="104"/>
      <c r="H37" s="104"/>
    </row>
    <row r="38" spans="1:8" ht="119" customHeight="1">
      <c r="A38" s="110" t="str">
        <f t="shared" si="0"/>
        <v/>
      </c>
      <c r="B38" s="85" t="str">
        <f>IF(APIResultMessage!B15&lt;&gt;"", "ARM"&amp;APIResultMessage!B15, "")</f>
        <v/>
      </c>
      <c r="C38" s="111" t="str">
        <f t="shared" si="1"/>
        <v/>
      </c>
      <c r="D38" s="111" t="str">
        <f>IF(B38&lt;&gt;"", """"&amp;IF(APIResultMessage!H15&lt;&gt;"", APIResultMessage!H15, "")&amp;"""", "")</f>
        <v/>
      </c>
      <c r="E38" s="231" t="str">
        <f>IF(B38&lt;&gt;"", APIResultMessage!D15&amp;"&lt;BR&gt;"&amp;CHAR(10)&amp;"&lt;BR&gt;"&amp;CHAR(10)&amp;APIResultMessage!$E$3&amp;": "&amp;APIResultMessage!E15&amp;"&lt;BR&gt;"&amp;CHAR(10)&amp;APIResultMessage!$I$3&amp;": "&amp;APIResultMessage!I15, "")</f>
        <v/>
      </c>
      <c r="F38" s="232"/>
      <c r="G38" s="104"/>
      <c r="H38" s="104"/>
    </row>
    <row r="39" spans="1:8" ht="119" customHeight="1">
      <c r="A39" s="110" t="str">
        <f t="shared" si="0"/>
        <v/>
      </c>
      <c r="B39" s="85" t="str">
        <f>IF(APIResultMessage!B16&lt;&gt;"", "ARM"&amp;APIResultMessage!B16, "")</f>
        <v/>
      </c>
      <c r="C39" s="111" t="str">
        <f t="shared" si="1"/>
        <v/>
      </c>
      <c r="D39" s="111" t="str">
        <f>IF(B39&lt;&gt;"", """"&amp;IF(APIResultMessage!H16&lt;&gt;"", APIResultMessage!H16, "")&amp;"""", "")</f>
        <v/>
      </c>
      <c r="E39" s="231" t="str">
        <f>IF(B39&lt;&gt;"", APIResultMessage!D16&amp;"&lt;BR&gt;"&amp;CHAR(10)&amp;"&lt;BR&gt;"&amp;CHAR(10)&amp;APIResultMessage!$E$3&amp;": "&amp;APIResultMessage!E16&amp;"&lt;BR&gt;"&amp;CHAR(10)&amp;APIResultMessage!$I$3&amp;": "&amp;APIResultMessage!I16, "")</f>
        <v/>
      </c>
      <c r="F39" s="232"/>
      <c r="G39" s="104"/>
      <c r="H39" s="104"/>
    </row>
    <row r="40" spans="1:8" ht="119" customHeight="1">
      <c r="A40" s="110" t="str">
        <f t="shared" si="0"/>
        <v/>
      </c>
      <c r="B40" s="85" t="str">
        <f>IF(APIResultMessage!B17&lt;&gt;"", "ARM"&amp;APIResultMessage!B17, "")</f>
        <v/>
      </c>
      <c r="C40" s="111" t="str">
        <f t="shared" si="1"/>
        <v/>
      </c>
      <c r="D40" s="111" t="str">
        <f>IF(B40&lt;&gt;"", """"&amp;IF(APIResultMessage!H17&lt;&gt;"", APIResultMessage!H17, "")&amp;"""", "")</f>
        <v/>
      </c>
      <c r="E40" s="231" t="str">
        <f>IF(B40&lt;&gt;"", APIResultMessage!D17&amp;"&lt;BR&gt;"&amp;CHAR(10)&amp;"&lt;BR&gt;"&amp;CHAR(10)&amp;APIResultMessage!$E$3&amp;": "&amp;APIResultMessage!E17&amp;"&lt;BR&gt;"&amp;CHAR(10)&amp;APIResultMessage!$I$3&amp;": "&amp;APIResultMessage!I17, "")</f>
        <v/>
      </c>
      <c r="F40" s="232"/>
      <c r="G40" s="104"/>
      <c r="H40" s="104"/>
    </row>
    <row r="41" spans="1:8" ht="119" customHeight="1">
      <c r="A41" s="110" t="str">
        <f t="shared" si="0"/>
        <v/>
      </c>
      <c r="B41" s="85" t="str">
        <f>IF(APIResultMessage!B18&lt;&gt;"", "ARM"&amp;APIResultMessage!B18, "")</f>
        <v/>
      </c>
      <c r="C41" s="111" t="str">
        <f t="shared" si="1"/>
        <v/>
      </c>
      <c r="D41" s="111" t="str">
        <f>IF(B41&lt;&gt;"", """"&amp;IF(APIResultMessage!H18&lt;&gt;"", APIResultMessage!H18, "")&amp;"""", "")</f>
        <v/>
      </c>
      <c r="E41" s="231" t="str">
        <f>IF(B41&lt;&gt;"", APIResultMessage!D18&amp;"&lt;BR&gt;"&amp;CHAR(10)&amp;"&lt;BR&gt;"&amp;CHAR(10)&amp;APIResultMessage!$E$3&amp;": "&amp;APIResultMessage!E18&amp;"&lt;BR&gt;"&amp;CHAR(10)&amp;APIResultMessage!$I$3&amp;": "&amp;APIResultMessage!I18, "")</f>
        <v/>
      </c>
      <c r="F41" s="232"/>
      <c r="G41" s="104"/>
      <c r="H41" s="104"/>
    </row>
    <row r="42" spans="1:8" ht="119" customHeight="1">
      <c r="A42" s="110" t="str">
        <f t="shared" si="0"/>
        <v/>
      </c>
      <c r="B42" s="85" t="str">
        <f>IF(APIResultMessage!B19&lt;&gt;"", "ARM"&amp;APIResultMessage!B19, "")</f>
        <v/>
      </c>
      <c r="C42" s="111" t="str">
        <f t="shared" si="1"/>
        <v/>
      </c>
      <c r="D42" s="111" t="str">
        <f>IF(B42&lt;&gt;"", """"&amp;IF(APIResultMessage!H19&lt;&gt;"", APIResultMessage!H19, "")&amp;"""", "")</f>
        <v/>
      </c>
      <c r="E42" s="231" t="str">
        <f>IF(B42&lt;&gt;"", APIResultMessage!D19&amp;"&lt;BR&gt;"&amp;CHAR(10)&amp;"&lt;BR&gt;"&amp;CHAR(10)&amp;APIResultMessage!$E$3&amp;": "&amp;APIResultMessage!E19&amp;"&lt;BR&gt;"&amp;CHAR(10)&amp;APIResultMessage!$I$3&amp;": "&amp;APIResultMessage!I19, "")</f>
        <v/>
      </c>
      <c r="F42" s="232"/>
      <c r="G42" s="104"/>
      <c r="H42" s="104"/>
    </row>
    <row r="43" spans="1:8" ht="119" customHeight="1">
      <c r="A43" s="110" t="str">
        <f t="shared" si="0"/>
        <v/>
      </c>
      <c r="B43" s="85" t="str">
        <f>IF(APIResultMessage!B20&lt;&gt;"", "ARM"&amp;APIResultMessage!B20, "")</f>
        <v/>
      </c>
      <c r="C43" s="111" t="str">
        <f t="shared" si="1"/>
        <v/>
      </c>
      <c r="D43" s="111" t="str">
        <f>IF(B43&lt;&gt;"", """"&amp;IF(APIResultMessage!H20&lt;&gt;"", APIResultMessage!H20, "")&amp;"""", "")</f>
        <v/>
      </c>
      <c r="E43" s="231" t="str">
        <f>IF(B43&lt;&gt;"", APIResultMessage!D20&amp;"&lt;BR&gt;"&amp;CHAR(10)&amp;"&lt;BR&gt;"&amp;CHAR(10)&amp;APIResultMessage!$E$3&amp;": "&amp;APIResultMessage!E20&amp;"&lt;BR&gt;"&amp;CHAR(10)&amp;APIResultMessage!$I$3&amp;": "&amp;APIResultMessage!I20, "")</f>
        <v/>
      </c>
      <c r="F43" s="232"/>
      <c r="G43" s="104"/>
      <c r="H43" s="104"/>
    </row>
    <row r="44" spans="1:8" ht="119" customHeight="1">
      <c r="A44" s="110" t="str">
        <f t="shared" si="0"/>
        <v/>
      </c>
      <c r="B44" s="85" t="str">
        <f>IF(APIResultMessage!B21&lt;&gt;"", "ARM"&amp;APIResultMessage!B21, "")</f>
        <v/>
      </c>
      <c r="C44" s="111" t="str">
        <f t="shared" si="1"/>
        <v/>
      </c>
      <c r="D44" s="111" t="str">
        <f>IF(B44&lt;&gt;"", """"&amp;IF(APIResultMessage!H21&lt;&gt;"", APIResultMessage!H21, "")&amp;"""", "")</f>
        <v/>
      </c>
      <c r="E44" s="231" t="str">
        <f>IF(B44&lt;&gt;"", APIResultMessage!D21&amp;"&lt;BR&gt;"&amp;CHAR(10)&amp;"&lt;BR&gt;"&amp;CHAR(10)&amp;APIResultMessage!$E$3&amp;": "&amp;APIResultMessage!E21&amp;"&lt;BR&gt;"&amp;CHAR(10)&amp;APIResultMessage!$I$3&amp;": "&amp;APIResultMessage!I21, "")</f>
        <v/>
      </c>
      <c r="F44" s="232"/>
      <c r="G44" s="104"/>
      <c r="H44" s="104"/>
    </row>
    <row r="45" spans="1:8" ht="119" customHeight="1">
      <c r="A45" s="110" t="str">
        <f t="shared" si="0"/>
        <v/>
      </c>
      <c r="B45" s="85" t="str">
        <f>IF(APIResultMessage!B22&lt;&gt;"", "ARM"&amp;APIResultMessage!B22, "")</f>
        <v/>
      </c>
      <c r="C45" s="111" t="str">
        <f t="shared" si="1"/>
        <v/>
      </c>
      <c r="D45" s="111" t="str">
        <f>IF(B45&lt;&gt;"", """"&amp;IF(APIResultMessage!H22&lt;&gt;"", APIResultMessage!H22, "")&amp;"""", "")</f>
        <v/>
      </c>
      <c r="E45" s="231" t="str">
        <f>IF(B45&lt;&gt;"", APIResultMessage!D22&amp;"&lt;BR&gt;"&amp;CHAR(10)&amp;"&lt;BR&gt;"&amp;CHAR(10)&amp;APIResultMessage!$E$3&amp;": "&amp;APIResultMessage!E22&amp;"&lt;BR&gt;"&amp;CHAR(10)&amp;APIResultMessage!$I$3&amp;": "&amp;APIResultMessage!I22, "")</f>
        <v/>
      </c>
      <c r="F45" s="232"/>
      <c r="G45" s="104"/>
      <c r="H45" s="104"/>
    </row>
    <row r="46" spans="1:8" ht="119" customHeight="1">
      <c r="A46" s="110" t="str">
        <f t="shared" si="0"/>
        <v/>
      </c>
      <c r="B46" s="85" t="str">
        <f>IF(APIResultMessage!B23&lt;&gt;"", "ARM"&amp;APIResultMessage!B23, "")</f>
        <v/>
      </c>
      <c r="C46" s="111" t="str">
        <f t="shared" si="1"/>
        <v/>
      </c>
      <c r="D46" s="111" t="str">
        <f>IF(B46&lt;&gt;"", """"&amp;IF(APIResultMessage!H23&lt;&gt;"", APIResultMessage!H23, "")&amp;"""", "")</f>
        <v/>
      </c>
      <c r="E46" s="231" t="str">
        <f>IF(B46&lt;&gt;"", APIResultMessage!D23&amp;"&lt;BR&gt;"&amp;CHAR(10)&amp;"&lt;BR&gt;"&amp;CHAR(10)&amp;APIResultMessage!$E$3&amp;": "&amp;APIResultMessage!E23&amp;"&lt;BR&gt;"&amp;CHAR(10)&amp;APIResultMessage!$I$3&amp;": "&amp;APIResultMessage!I23, "")</f>
        <v/>
      </c>
      <c r="F46" s="232"/>
      <c r="G46" s="104"/>
      <c r="H46" s="104"/>
    </row>
    <row r="47" spans="1:8" ht="119" customHeight="1">
      <c r="A47" s="110" t="str">
        <f t="shared" si="0"/>
        <v/>
      </c>
      <c r="B47" s="85" t="str">
        <f>IF(APIResultMessage!B24&lt;&gt;"", "ARM"&amp;APIResultMessage!B24, "")</f>
        <v/>
      </c>
      <c r="C47" s="111" t="str">
        <f t="shared" si="1"/>
        <v/>
      </c>
      <c r="D47" s="111" t="str">
        <f>IF(B47&lt;&gt;"", """"&amp;IF(APIResultMessage!H24&lt;&gt;"", APIResultMessage!H24, "")&amp;"""", "")</f>
        <v/>
      </c>
      <c r="E47" s="231" t="str">
        <f>IF(B47&lt;&gt;"", APIResultMessage!D24&amp;"&lt;BR&gt;"&amp;CHAR(10)&amp;"&lt;BR&gt;"&amp;CHAR(10)&amp;APIResultMessage!$E$3&amp;": "&amp;APIResultMessage!E24&amp;"&lt;BR&gt;"&amp;CHAR(10)&amp;APIResultMessage!$I$3&amp;": "&amp;APIResultMessage!I24, "")</f>
        <v/>
      </c>
      <c r="F47" s="232"/>
      <c r="G47" s="104"/>
      <c r="H47" s="104"/>
    </row>
    <row r="48" spans="1:8" ht="119" customHeight="1">
      <c r="A48" s="110" t="str">
        <f t="shared" si="0"/>
        <v/>
      </c>
      <c r="B48" s="85" t="str">
        <f>IF(APIResultMessage!B25&lt;&gt;"", "ARM"&amp;APIResultMessage!B25, "")</f>
        <v/>
      </c>
      <c r="C48" s="111" t="str">
        <f t="shared" si="1"/>
        <v/>
      </c>
      <c r="D48" s="111" t="str">
        <f>IF(B48&lt;&gt;"", """"&amp;IF(APIResultMessage!H25&lt;&gt;"", APIResultMessage!H25, "")&amp;"""", "")</f>
        <v/>
      </c>
      <c r="E48" s="231" t="str">
        <f>IF(B48&lt;&gt;"", APIResultMessage!D25&amp;"&lt;BR&gt;"&amp;CHAR(10)&amp;"&lt;BR&gt;"&amp;CHAR(10)&amp;APIResultMessage!$E$3&amp;": "&amp;APIResultMessage!E25&amp;"&lt;BR&gt;"&amp;CHAR(10)&amp;APIResultMessage!$I$3&amp;": "&amp;APIResultMessage!I25, "")</f>
        <v/>
      </c>
      <c r="F48" s="232"/>
      <c r="G48" s="104"/>
      <c r="H48" s="104"/>
    </row>
    <row r="49" spans="1:8" ht="119" customHeight="1">
      <c r="A49" s="110" t="str">
        <f t="shared" si="0"/>
        <v/>
      </c>
      <c r="B49" s="85" t="str">
        <f>IF(APIResultMessage!B26&lt;&gt;"", "ARM"&amp;APIResultMessage!B26, "")</f>
        <v/>
      </c>
      <c r="C49" s="111" t="str">
        <f t="shared" si="1"/>
        <v/>
      </c>
      <c r="D49" s="111" t="str">
        <f>IF(B49&lt;&gt;"", """"&amp;IF(APIResultMessage!H26&lt;&gt;"", APIResultMessage!H26, "")&amp;"""", "")</f>
        <v/>
      </c>
      <c r="E49" s="231" t="str">
        <f>IF(B49&lt;&gt;"", APIResultMessage!D26&amp;"&lt;BR&gt;"&amp;CHAR(10)&amp;"&lt;BR&gt;"&amp;CHAR(10)&amp;APIResultMessage!$E$3&amp;": "&amp;APIResultMessage!E26&amp;"&lt;BR&gt;"&amp;CHAR(10)&amp;APIResultMessage!$I$3&amp;": "&amp;APIResultMessage!I26, "")</f>
        <v/>
      </c>
      <c r="F49" s="232"/>
      <c r="G49" s="104"/>
      <c r="H49" s="104"/>
    </row>
    <row r="50" spans="1:8" ht="119" customHeight="1">
      <c r="A50" s="110" t="str">
        <f t="shared" si="0"/>
        <v/>
      </c>
      <c r="B50" s="85" t="str">
        <f>IF(APIResultMessage!B27&lt;&gt;"", "ARM"&amp;APIResultMessage!B27, "")</f>
        <v/>
      </c>
      <c r="C50" s="111" t="str">
        <f t="shared" si="1"/>
        <v/>
      </c>
      <c r="D50" s="111" t="str">
        <f>IF(B50&lt;&gt;"", """"&amp;IF(APIResultMessage!H27&lt;&gt;"", APIResultMessage!H27, "")&amp;"""", "")</f>
        <v/>
      </c>
      <c r="E50" s="231" t="str">
        <f>IF(B50&lt;&gt;"", APIResultMessage!D27&amp;"&lt;BR&gt;"&amp;CHAR(10)&amp;"&lt;BR&gt;"&amp;CHAR(10)&amp;APIResultMessage!$E$3&amp;": "&amp;APIResultMessage!E27&amp;"&lt;BR&gt;"&amp;CHAR(10)&amp;APIResultMessage!$I$3&amp;": "&amp;APIResultMessage!I27, "")</f>
        <v/>
      </c>
      <c r="F50" s="232"/>
      <c r="G50" s="104"/>
      <c r="H50" s="104"/>
    </row>
    <row r="51" spans="1:8" ht="119" customHeight="1">
      <c r="A51" s="110" t="str">
        <f t="shared" si="0"/>
        <v/>
      </c>
      <c r="B51" s="85" t="str">
        <f>IF(APIResultMessage!B28&lt;&gt;"", "ARM"&amp;APIResultMessage!B28, "")</f>
        <v/>
      </c>
      <c r="C51" s="111" t="str">
        <f t="shared" si="1"/>
        <v/>
      </c>
      <c r="D51" s="111" t="str">
        <f>IF(B51&lt;&gt;"", """"&amp;IF(APIResultMessage!H28&lt;&gt;"", APIResultMessage!H28, "")&amp;"""", "")</f>
        <v/>
      </c>
      <c r="E51" s="231" t="str">
        <f>IF(B51&lt;&gt;"", APIResultMessage!D28&amp;"&lt;BR&gt;"&amp;CHAR(10)&amp;"&lt;BR&gt;"&amp;CHAR(10)&amp;APIResultMessage!$E$3&amp;": "&amp;APIResultMessage!E28&amp;"&lt;BR&gt;"&amp;CHAR(10)&amp;APIResultMessage!$I$3&amp;": "&amp;APIResultMessage!I28, "")</f>
        <v/>
      </c>
      <c r="F51" s="232"/>
      <c r="G51" s="104"/>
      <c r="H51" s="104"/>
    </row>
    <row r="52" spans="1:8" ht="119" customHeight="1">
      <c r="A52" s="110" t="str">
        <f t="shared" si="0"/>
        <v/>
      </c>
      <c r="B52" s="85" t="str">
        <f>IF(APIResultMessage!B29&lt;&gt;"", "ARM"&amp;APIResultMessage!B29, "")</f>
        <v/>
      </c>
      <c r="C52" s="111" t="str">
        <f t="shared" si="1"/>
        <v/>
      </c>
      <c r="D52" s="111" t="str">
        <f>IF(B52&lt;&gt;"", """"&amp;IF(APIResultMessage!H29&lt;&gt;"", APIResultMessage!H29, "")&amp;"""", "")</f>
        <v/>
      </c>
      <c r="E52" s="231" t="str">
        <f>IF(B52&lt;&gt;"", APIResultMessage!D29&amp;"&lt;BR&gt;"&amp;CHAR(10)&amp;"&lt;BR&gt;"&amp;CHAR(10)&amp;APIResultMessage!$E$3&amp;": "&amp;APIResultMessage!E29&amp;"&lt;BR&gt;"&amp;CHAR(10)&amp;APIResultMessage!$I$3&amp;": "&amp;APIResultMessage!I29, "")</f>
        <v/>
      </c>
      <c r="F52" s="232"/>
      <c r="G52" s="104"/>
      <c r="H52" s="104"/>
    </row>
    <row r="53" spans="1:8" ht="119" customHeight="1">
      <c r="A53" s="110" t="str">
        <f t="shared" si="0"/>
        <v/>
      </c>
      <c r="B53" s="85" t="str">
        <f>IF(APIResultMessage!B30&lt;&gt;"", "ARM"&amp;APIResultMessage!B30, "")</f>
        <v/>
      </c>
      <c r="C53" s="111" t="str">
        <f t="shared" si="1"/>
        <v/>
      </c>
      <c r="D53" s="111" t="str">
        <f>IF(B53&lt;&gt;"", """"&amp;IF(APIResultMessage!H30&lt;&gt;"", APIResultMessage!H30, "")&amp;"""", "")</f>
        <v/>
      </c>
      <c r="E53" s="231" t="str">
        <f>IF(B53&lt;&gt;"", APIResultMessage!D30&amp;"&lt;BR&gt;"&amp;CHAR(10)&amp;"&lt;BR&gt;"&amp;CHAR(10)&amp;APIResultMessage!$E$3&amp;": "&amp;APIResultMessage!E30&amp;"&lt;BR&gt;"&amp;CHAR(10)&amp;APIResultMessage!$I$3&amp;": "&amp;APIResultMessage!I30, "")</f>
        <v/>
      </c>
      <c r="F53" s="232"/>
      <c r="G53" s="104"/>
      <c r="H53" s="104"/>
    </row>
    <row r="54" spans="1:8" ht="119" customHeight="1">
      <c r="A54" s="110" t="str">
        <f t="shared" si="0"/>
        <v/>
      </c>
      <c r="B54" s="85" t="str">
        <f>IF(APIResultMessage!B31&lt;&gt;"", "ARM"&amp;APIResultMessage!B31, "")</f>
        <v/>
      </c>
      <c r="C54" s="111" t="str">
        <f t="shared" si="1"/>
        <v/>
      </c>
      <c r="D54" s="111" t="str">
        <f>IF(B54&lt;&gt;"", """"&amp;IF(APIResultMessage!H31&lt;&gt;"", APIResultMessage!H31, "")&amp;"""", "")</f>
        <v/>
      </c>
      <c r="E54" s="231" t="str">
        <f>IF(B54&lt;&gt;"", APIResultMessage!D31&amp;"&lt;BR&gt;"&amp;CHAR(10)&amp;"&lt;BR&gt;"&amp;CHAR(10)&amp;APIResultMessage!$E$3&amp;": "&amp;APIResultMessage!E31&amp;"&lt;BR&gt;"&amp;CHAR(10)&amp;APIResultMessage!$I$3&amp;": "&amp;APIResultMessage!I31, "")</f>
        <v/>
      </c>
      <c r="F54" s="232"/>
      <c r="G54" s="104"/>
      <c r="H54" s="104"/>
    </row>
    <row r="55" spans="1:8" ht="119" customHeight="1">
      <c r="A55" s="110" t="str">
        <f t="shared" si="0"/>
        <v/>
      </c>
      <c r="B55" s="85" t="str">
        <f>IF(APIResultMessage!B32&lt;&gt;"", "ARM"&amp;APIResultMessage!B32, "")</f>
        <v/>
      </c>
      <c r="C55" s="111" t="str">
        <f t="shared" si="1"/>
        <v/>
      </c>
      <c r="D55" s="111" t="str">
        <f>IF(B55&lt;&gt;"", """"&amp;IF(APIResultMessage!H32&lt;&gt;"", APIResultMessage!H32, "")&amp;"""", "")</f>
        <v/>
      </c>
      <c r="E55" s="231" t="str">
        <f>IF(B55&lt;&gt;"", APIResultMessage!D32&amp;"&lt;BR&gt;"&amp;CHAR(10)&amp;"&lt;BR&gt;"&amp;CHAR(10)&amp;APIResultMessage!$E$3&amp;": "&amp;APIResultMessage!E32&amp;"&lt;BR&gt;"&amp;CHAR(10)&amp;APIResultMessage!$I$3&amp;": "&amp;APIResultMessage!I32, "")</f>
        <v/>
      </c>
      <c r="F55" s="232"/>
      <c r="G55" s="104"/>
      <c r="H55" s="104"/>
    </row>
    <row r="56" spans="1:8" ht="119" customHeight="1">
      <c r="A56" s="110" t="str">
        <f t="shared" si="0"/>
        <v/>
      </c>
      <c r="B56" s="85" t="str">
        <f>IF(APIResultMessage!B33&lt;&gt;"", "ARM"&amp;APIResultMessage!B33, "")</f>
        <v/>
      </c>
      <c r="C56" s="111" t="str">
        <f t="shared" si="1"/>
        <v/>
      </c>
      <c r="D56" s="111" t="str">
        <f>IF(B56&lt;&gt;"", """"&amp;IF(APIResultMessage!H33&lt;&gt;"", APIResultMessage!H33, "")&amp;"""", "")</f>
        <v/>
      </c>
      <c r="E56" s="231" t="str">
        <f>IF(B56&lt;&gt;"", APIResultMessage!D33&amp;"&lt;BR&gt;"&amp;CHAR(10)&amp;"&lt;BR&gt;"&amp;CHAR(10)&amp;APIResultMessage!$E$3&amp;": "&amp;APIResultMessage!E33&amp;"&lt;BR&gt;"&amp;CHAR(10)&amp;APIResultMessage!$I$3&amp;": "&amp;APIResultMessage!I33, "")</f>
        <v/>
      </c>
      <c r="F56" s="232"/>
      <c r="G56" s="104"/>
      <c r="H56" s="104"/>
    </row>
    <row r="57" spans="1:8" ht="119" customHeight="1">
      <c r="A57" s="110" t="str">
        <f t="shared" si="0"/>
        <v/>
      </c>
      <c r="B57" s="85" t="str">
        <f>IF(APIResultMessage!B34&lt;&gt;"", "ARM"&amp;APIResultMessage!B34, "")</f>
        <v/>
      </c>
      <c r="C57" s="111" t="str">
        <f t="shared" si="1"/>
        <v/>
      </c>
      <c r="D57" s="111" t="str">
        <f>IF(B57&lt;&gt;"", """"&amp;IF(APIResultMessage!H34&lt;&gt;"", APIResultMessage!H34, "")&amp;"""", "")</f>
        <v/>
      </c>
      <c r="E57" s="231" t="str">
        <f>IF(B57&lt;&gt;"", APIResultMessage!D34&amp;"&lt;BR&gt;"&amp;CHAR(10)&amp;"&lt;BR&gt;"&amp;CHAR(10)&amp;APIResultMessage!$E$3&amp;": "&amp;APIResultMessage!E34&amp;"&lt;BR&gt;"&amp;CHAR(10)&amp;APIResultMessage!$I$3&amp;": "&amp;APIResultMessage!I34, "")</f>
        <v/>
      </c>
      <c r="F57" s="232"/>
      <c r="G57" s="104"/>
      <c r="H57" s="104"/>
    </row>
    <row r="58" spans="1:8" ht="119" customHeight="1">
      <c r="A58" s="110" t="str">
        <f t="shared" si="0"/>
        <v/>
      </c>
      <c r="B58" s="85" t="str">
        <f>IF(APIResultMessage!B35&lt;&gt;"", "ARM"&amp;APIResultMessage!B35, "")</f>
        <v/>
      </c>
      <c r="C58" s="111" t="str">
        <f t="shared" si="1"/>
        <v/>
      </c>
      <c r="D58" s="111" t="str">
        <f>IF(B58&lt;&gt;"", """"&amp;IF(APIResultMessage!H35&lt;&gt;"", APIResultMessage!H35, "")&amp;"""", "")</f>
        <v/>
      </c>
      <c r="E58" s="231" t="str">
        <f>IF(B58&lt;&gt;"", APIResultMessage!D35&amp;"&lt;BR&gt;"&amp;CHAR(10)&amp;"&lt;BR&gt;"&amp;CHAR(10)&amp;APIResultMessage!$E$3&amp;": "&amp;APIResultMessage!E35&amp;"&lt;BR&gt;"&amp;CHAR(10)&amp;APIResultMessage!$I$3&amp;": "&amp;APIResultMessage!I35, "")</f>
        <v/>
      </c>
      <c r="F58" s="232"/>
      <c r="G58" s="104"/>
      <c r="H58" s="104"/>
    </row>
    <row r="59" spans="1:8" ht="119" customHeight="1">
      <c r="A59" s="110" t="str">
        <f t="shared" si="0"/>
        <v/>
      </c>
      <c r="B59" s="85" t="str">
        <f>IF(APIResultMessage!B36&lt;&gt;"", "ARM"&amp;APIResultMessage!B36, "")</f>
        <v/>
      </c>
      <c r="C59" s="111" t="str">
        <f t="shared" si="1"/>
        <v/>
      </c>
      <c r="D59" s="111" t="str">
        <f>IF(B59&lt;&gt;"", """"&amp;IF(APIResultMessage!H36&lt;&gt;"", APIResultMessage!H36, "")&amp;"""", "")</f>
        <v/>
      </c>
      <c r="E59" s="231" t="str">
        <f>IF(B59&lt;&gt;"", APIResultMessage!D36&amp;"&lt;BR&gt;"&amp;CHAR(10)&amp;"&lt;BR&gt;"&amp;CHAR(10)&amp;APIResultMessage!$E$3&amp;": "&amp;APIResultMessage!E36&amp;"&lt;BR&gt;"&amp;CHAR(10)&amp;APIResultMessage!$I$3&amp;": "&amp;APIResultMessage!I36, "")</f>
        <v/>
      </c>
      <c r="F59" s="232"/>
      <c r="G59" s="104"/>
      <c r="H59" s="104"/>
    </row>
    <row r="60" spans="1:8" ht="119" customHeight="1">
      <c r="A60" s="110" t="str">
        <f t="shared" si="0"/>
        <v/>
      </c>
      <c r="B60" s="85" t="str">
        <f>IF(APIResultMessage!B37&lt;&gt;"", "ARM"&amp;APIResultMessage!B37, "")</f>
        <v/>
      </c>
      <c r="C60" s="111" t="str">
        <f t="shared" si="1"/>
        <v/>
      </c>
      <c r="D60" s="111" t="str">
        <f>IF(B60&lt;&gt;"", """"&amp;IF(APIResultMessage!H37&lt;&gt;"", APIResultMessage!H37, "")&amp;"""", "")</f>
        <v/>
      </c>
      <c r="E60" s="231" t="str">
        <f>IF(B60&lt;&gt;"", APIResultMessage!D37&amp;"&lt;BR&gt;"&amp;CHAR(10)&amp;"&lt;BR&gt;"&amp;CHAR(10)&amp;APIResultMessage!$E$3&amp;": "&amp;APIResultMessage!E37&amp;"&lt;BR&gt;"&amp;CHAR(10)&amp;APIResultMessage!$I$3&amp;": "&amp;APIResultMessage!I37, "")</f>
        <v/>
      </c>
      <c r="F60" s="232"/>
      <c r="G60" s="104"/>
      <c r="H60" s="104"/>
    </row>
    <row r="61" spans="1:8" ht="119" customHeight="1">
      <c r="A61" s="110" t="str">
        <f t="shared" si="0"/>
        <v/>
      </c>
      <c r="B61" s="85" t="str">
        <f>IF(APIResultMessage!B38&lt;&gt;"", "ARM"&amp;APIResultMessage!B38, "")</f>
        <v/>
      </c>
      <c r="C61" s="111" t="str">
        <f t="shared" si="1"/>
        <v/>
      </c>
      <c r="D61" s="111" t="str">
        <f>IF(B61&lt;&gt;"", """"&amp;IF(APIResultMessage!H38&lt;&gt;"", APIResultMessage!H38, "")&amp;"""", "")</f>
        <v/>
      </c>
      <c r="E61" s="231" t="str">
        <f>IF(B61&lt;&gt;"", APIResultMessage!D38&amp;"&lt;BR&gt;"&amp;CHAR(10)&amp;"&lt;BR&gt;"&amp;CHAR(10)&amp;APIResultMessage!$E$3&amp;": "&amp;APIResultMessage!E38&amp;"&lt;BR&gt;"&amp;CHAR(10)&amp;APIResultMessage!$I$3&amp;": "&amp;APIResultMessage!I38, "")</f>
        <v/>
      </c>
      <c r="F61" s="232"/>
      <c r="G61" s="104"/>
      <c r="H61" s="104"/>
    </row>
    <row r="62" spans="1:8" ht="119" customHeight="1">
      <c r="A62" s="110" t="str">
        <f t="shared" si="0"/>
        <v/>
      </c>
      <c r="B62" s="85" t="str">
        <f>IF(APIResultMessage!B39&lt;&gt;"", "ARM"&amp;APIResultMessage!B39, "")</f>
        <v/>
      </c>
      <c r="C62" s="111" t="str">
        <f t="shared" si="1"/>
        <v/>
      </c>
      <c r="D62" s="111" t="str">
        <f>IF(B62&lt;&gt;"", """"&amp;IF(APIResultMessage!H39&lt;&gt;"", APIResultMessage!H39, "")&amp;"""", "")</f>
        <v/>
      </c>
      <c r="E62" s="231" t="str">
        <f>IF(B62&lt;&gt;"", APIResultMessage!D39&amp;"&lt;BR&gt;"&amp;CHAR(10)&amp;"&lt;BR&gt;"&amp;CHAR(10)&amp;APIResultMessage!$E$3&amp;": "&amp;APIResultMessage!E39&amp;"&lt;BR&gt;"&amp;CHAR(10)&amp;APIResultMessage!$I$3&amp;": "&amp;APIResultMessage!I39, "")</f>
        <v/>
      </c>
      <c r="F62" s="232"/>
      <c r="G62" s="104"/>
      <c r="H62" s="104"/>
    </row>
    <row r="63" spans="1:8" ht="119" customHeight="1">
      <c r="A63" s="110" t="str">
        <f t="shared" si="0"/>
        <v/>
      </c>
      <c r="B63" s="85" t="str">
        <f>IF(APIResultMessage!B40&lt;&gt;"", "ARM"&amp;APIResultMessage!B40, "")</f>
        <v/>
      </c>
      <c r="C63" s="111" t="str">
        <f t="shared" si="1"/>
        <v/>
      </c>
      <c r="D63" s="111" t="str">
        <f>IF(B63&lt;&gt;"", """"&amp;IF(APIResultMessage!H40&lt;&gt;"", APIResultMessage!H40, "")&amp;"""", "")</f>
        <v/>
      </c>
      <c r="E63" s="231" t="str">
        <f>IF(B63&lt;&gt;"", APIResultMessage!D40&amp;"&lt;BR&gt;"&amp;CHAR(10)&amp;"&lt;BR&gt;"&amp;CHAR(10)&amp;APIResultMessage!$E$3&amp;": "&amp;APIResultMessage!E40&amp;"&lt;BR&gt;"&amp;CHAR(10)&amp;APIResultMessage!$I$3&amp;": "&amp;APIResultMessage!I40, "")</f>
        <v/>
      </c>
      <c r="F63" s="232"/>
      <c r="G63" s="104"/>
      <c r="H63" s="104"/>
    </row>
    <row r="64" spans="1:8" ht="119" customHeight="1">
      <c r="A64" s="110" t="str">
        <f t="shared" si="0"/>
        <v/>
      </c>
      <c r="B64" s="85" t="str">
        <f>IF(APIResultMessage!B41&lt;&gt;"", "ARM"&amp;APIResultMessage!B41, "")</f>
        <v/>
      </c>
      <c r="C64" s="111" t="str">
        <f t="shared" si="1"/>
        <v/>
      </c>
      <c r="D64" s="111" t="str">
        <f>IF(B64&lt;&gt;"", """"&amp;IF(APIResultMessage!H41&lt;&gt;"", APIResultMessage!H41, "")&amp;"""", "")</f>
        <v/>
      </c>
      <c r="E64" s="231" t="str">
        <f>IF(B64&lt;&gt;"", APIResultMessage!D41&amp;"&lt;BR&gt;"&amp;CHAR(10)&amp;"&lt;BR&gt;"&amp;CHAR(10)&amp;APIResultMessage!$E$3&amp;": "&amp;APIResultMessage!E41&amp;"&lt;BR&gt;"&amp;CHAR(10)&amp;APIResultMessage!$I$3&amp;": "&amp;APIResultMessage!I41, "")</f>
        <v/>
      </c>
      <c r="F64" s="232"/>
      <c r="G64" s="104"/>
      <c r="H64" s="104"/>
    </row>
    <row r="65" spans="1:8" ht="119" customHeight="1">
      <c r="A65" s="110" t="str">
        <f t="shared" si="0"/>
        <v/>
      </c>
      <c r="B65" s="85" t="str">
        <f>IF(APIResultMessage!B42&lt;&gt;"", "ARM"&amp;APIResultMessage!B42, "")</f>
        <v/>
      </c>
      <c r="C65" s="111" t="str">
        <f t="shared" si="1"/>
        <v/>
      </c>
      <c r="D65" s="111" t="str">
        <f>IF(B65&lt;&gt;"", """"&amp;IF(APIResultMessage!H42&lt;&gt;"", APIResultMessage!H42, "")&amp;"""", "")</f>
        <v/>
      </c>
      <c r="E65" s="231" t="str">
        <f>IF(B65&lt;&gt;"", APIResultMessage!D42&amp;"&lt;BR&gt;"&amp;CHAR(10)&amp;"&lt;BR&gt;"&amp;CHAR(10)&amp;APIResultMessage!$E$3&amp;": "&amp;APIResultMessage!E42&amp;"&lt;BR&gt;"&amp;CHAR(10)&amp;APIResultMessage!$I$3&amp;": "&amp;APIResultMessage!I42, "")</f>
        <v/>
      </c>
      <c r="F65" s="232"/>
      <c r="G65" s="104"/>
      <c r="H65" s="104"/>
    </row>
    <row r="66" spans="1:8" ht="119" customHeight="1">
      <c r="A66" s="110" t="str">
        <f t="shared" si="0"/>
        <v/>
      </c>
      <c r="B66" s="85" t="str">
        <f>IF(APIResultMessage!B43&lt;&gt;"", "ARM"&amp;APIResultMessage!B43, "")</f>
        <v/>
      </c>
      <c r="C66" s="111" t="str">
        <f t="shared" si="1"/>
        <v/>
      </c>
      <c r="D66" s="111" t="str">
        <f>IF(B66&lt;&gt;"", """"&amp;IF(APIResultMessage!H43&lt;&gt;"", APIResultMessage!H43, "")&amp;"""", "")</f>
        <v/>
      </c>
      <c r="E66" s="231" t="str">
        <f>IF(B66&lt;&gt;"", APIResultMessage!D43&amp;"&lt;BR&gt;"&amp;CHAR(10)&amp;"&lt;BR&gt;"&amp;CHAR(10)&amp;APIResultMessage!$E$3&amp;": "&amp;APIResultMessage!E43&amp;"&lt;BR&gt;"&amp;CHAR(10)&amp;APIResultMessage!$I$3&amp;": "&amp;APIResultMessage!I43, "")</f>
        <v/>
      </c>
      <c r="F66" s="232"/>
      <c r="G66" s="104"/>
      <c r="H66" s="104"/>
    </row>
    <row r="67" spans="1:8" ht="119" customHeight="1">
      <c r="A67" s="110" t="str">
        <f t="shared" si="0"/>
        <v/>
      </c>
      <c r="B67" s="85" t="str">
        <f>IF(APIResultMessage!B44&lt;&gt;"", "ARM"&amp;APIResultMessage!B44, "")</f>
        <v/>
      </c>
      <c r="C67" s="111" t="str">
        <f t="shared" si="1"/>
        <v/>
      </c>
      <c r="D67" s="111" t="str">
        <f>IF(B67&lt;&gt;"", """"&amp;IF(APIResultMessage!H44&lt;&gt;"", APIResultMessage!H44, "")&amp;"""", "")</f>
        <v/>
      </c>
      <c r="E67" s="231" t="str">
        <f>IF(B67&lt;&gt;"", APIResultMessage!D44&amp;"&lt;BR&gt;"&amp;CHAR(10)&amp;"&lt;BR&gt;"&amp;CHAR(10)&amp;APIResultMessage!$E$3&amp;": "&amp;APIResultMessage!E44&amp;"&lt;BR&gt;"&amp;CHAR(10)&amp;APIResultMessage!$I$3&amp;": "&amp;APIResultMessage!I44, "")</f>
        <v/>
      </c>
      <c r="F67" s="232"/>
      <c r="G67" s="104"/>
      <c r="H67" s="104"/>
    </row>
    <row r="68" spans="1:8" ht="119" customHeight="1">
      <c r="A68" s="110" t="str">
        <f t="shared" si="0"/>
        <v/>
      </c>
      <c r="B68" s="85" t="str">
        <f>IF(APIResultMessage!B45&lt;&gt;"", "ARM"&amp;APIResultMessage!B45, "")</f>
        <v/>
      </c>
      <c r="C68" s="111" t="str">
        <f t="shared" si="1"/>
        <v/>
      </c>
      <c r="D68" s="111" t="str">
        <f>IF(B68&lt;&gt;"", """"&amp;IF(APIResultMessage!H45&lt;&gt;"", APIResultMessage!H45, "")&amp;"""", "")</f>
        <v/>
      </c>
      <c r="E68" s="231" t="str">
        <f>IF(B68&lt;&gt;"", APIResultMessage!D45&amp;"&lt;BR&gt;"&amp;CHAR(10)&amp;"&lt;BR&gt;"&amp;CHAR(10)&amp;APIResultMessage!$E$3&amp;": "&amp;APIResultMessage!E45&amp;"&lt;BR&gt;"&amp;CHAR(10)&amp;APIResultMessage!$I$3&amp;": "&amp;APIResultMessage!I45, "")</f>
        <v/>
      </c>
      <c r="F68" s="232"/>
      <c r="G68" s="104"/>
      <c r="H68" s="104"/>
    </row>
    <row r="69" spans="1:8" ht="119" customHeight="1">
      <c r="A69" s="110" t="str">
        <f t="shared" si="0"/>
        <v/>
      </c>
      <c r="B69" s="85" t="str">
        <f>IF(APIResultMessage!B46&lt;&gt;"", "ARM"&amp;APIResultMessage!B46, "")</f>
        <v/>
      </c>
      <c r="C69" s="111" t="str">
        <f t="shared" si="1"/>
        <v/>
      </c>
      <c r="D69" s="111" t="str">
        <f>IF(B69&lt;&gt;"", """"&amp;IF(APIResultMessage!H46&lt;&gt;"", APIResultMessage!H46, "")&amp;"""", "")</f>
        <v/>
      </c>
      <c r="E69" s="231" t="str">
        <f>IF(B69&lt;&gt;"", APIResultMessage!D46&amp;"&lt;BR&gt;"&amp;CHAR(10)&amp;"&lt;BR&gt;"&amp;CHAR(10)&amp;APIResultMessage!$E$3&amp;": "&amp;APIResultMessage!E46&amp;"&lt;BR&gt;"&amp;CHAR(10)&amp;APIResultMessage!$I$3&amp;": "&amp;APIResultMessage!I46, "")</f>
        <v/>
      </c>
      <c r="F69" s="232"/>
      <c r="G69" s="104"/>
      <c r="H69" s="104"/>
    </row>
    <row r="70" spans="1:8" ht="119" customHeight="1">
      <c r="A70" s="110" t="str">
        <f t="shared" si="0"/>
        <v/>
      </c>
      <c r="B70" s="85" t="str">
        <f>IF(APIResultMessage!B47&lt;&gt;"", "ARM"&amp;APIResultMessage!B47, "")</f>
        <v/>
      </c>
      <c r="C70" s="111" t="str">
        <f t="shared" si="1"/>
        <v/>
      </c>
      <c r="D70" s="111" t="str">
        <f>IF(B70&lt;&gt;"", """"&amp;IF(APIResultMessage!H47&lt;&gt;"", APIResultMessage!H47, "")&amp;"""", "")</f>
        <v/>
      </c>
      <c r="E70" s="231" t="str">
        <f>IF(B70&lt;&gt;"", APIResultMessage!D47&amp;"&lt;BR&gt;"&amp;CHAR(10)&amp;"&lt;BR&gt;"&amp;CHAR(10)&amp;APIResultMessage!$E$3&amp;": "&amp;APIResultMessage!E47&amp;"&lt;BR&gt;"&amp;CHAR(10)&amp;APIResultMessage!$I$3&amp;": "&amp;APIResultMessage!I47, "")</f>
        <v/>
      </c>
      <c r="F70" s="232"/>
      <c r="G70" s="104"/>
      <c r="H70" s="104"/>
    </row>
    <row r="71" spans="1:8" ht="119" customHeight="1">
      <c r="A71" s="110" t="str">
        <f t="shared" si="0"/>
        <v/>
      </c>
      <c r="B71" s="85" t="str">
        <f>IF(APIResultMessage!B48&lt;&gt;"", "ARM"&amp;APIResultMessage!B48, "")</f>
        <v/>
      </c>
      <c r="C71" s="111" t="str">
        <f t="shared" si="1"/>
        <v/>
      </c>
      <c r="D71" s="111" t="str">
        <f>IF(B71&lt;&gt;"", """"&amp;IF(APIResultMessage!H48&lt;&gt;"", APIResultMessage!H48, "")&amp;"""", "")</f>
        <v/>
      </c>
      <c r="E71" s="231" t="str">
        <f>IF(B71&lt;&gt;"", APIResultMessage!D48&amp;"&lt;BR&gt;"&amp;CHAR(10)&amp;"&lt;BR&gt;"&amp;CHAR(10)&amp;APIResultMessage!$E$3&amp;": "&amp;APIResultMessage!E48&amp;"&lt;BR&gt;"&amp;CHAR(10)&amp;APIResultMessage!$I$3&amp;": "&amp;APIResultMessage!I48, "")</f>
        <v/>
      </c>
      <c r="F71" s="232"/>
      <c r="G71" s="104"/>
      <c r="H71" s="104"/>
    </row>
    <row r="72" spans="1:8" ht="119" customHeight="1">
      <c r="A72" s="110" t="str">
        <f t="shared" si="0"/>
        <v/>
      </c>
      <c r="B72" s="85" t="str">
        <f>IF(APIResultMessage!B49&lt;&gt;"", "ARM"&amp;APIResultMessage!B49, "")</f>
        <v/>
      </c>
      <c r="C72" s="111" t="str">
        <f t="shared" si="1"/>
        <v/>
      </c>
      <c r="D72" s="111" t="str">
        <f>IF(B72&lt;&gt;"", """"&amp;IF(APIResultMessage!H49&lt;&gt;"", APIResultMessage!H49, "")&amp;"""", "")</f>
        <v/>
      </c>
      <c r="E72" s="231" t="str">
        <f>IF(B72&lt;&gt;"", APIResultMessage!D49&amp;"&lt;BR&gt;"&amp;CHAR(10)&amp;"&lt;BR&gt;"&amp;CHAR(10)&amp;APIResultMessage!$E$3&amp;": "&amp;APIResultMessage!E49&amp;"&lt;BR&gt;"&amp;CHAR(10)&amp;APIResultMessage!$I$3&amp;": "&amp;APIResultMessage!I49, "")</f>
        <v/>
      </c>
      <c r="F72" s="232"/>
      <c r="G72" s="104"/>
      <c r="H72" s="104"/>
    </row>
    <row r="73" spans="1:8" ht="119" customHeight="1">
      <c r="A73" s="110" t="str">
        <f t="shared" si="0"/>
        <v/>
      </c>
      <c r="B73" s="85" t="str">
        <f>IF(APIResultMessage!B50&lt;&gt;"", "ARM"&amp;APIResultMessage!B50, "")</f>
        <v/>
      </c>
      <c r="C73" s="111" t="str">
        <f t="shared" si="1"/>
        <v/>
      </c>
      <c r="D73" s="111" t="str">
        <f>IF(B73&lt;&gt;"", """"&amp;IF(APIResultMessage!H50&lt;&gt;"", APIResultMessage!H50, "")&amp;"""", "")</f>
        <v/>
      </c>
      <c r="E73" s="231" t="str">
        <f>IF(B73&lt;&gt;"", APIResultMessage!D50&amp;"&lt;BR&gt;"&amp;CHAR(10)&amp;"&lt;BR&gt;"&amp;CHAR(10)&amp;APIResultMessage!$E$3&amp;": "&amp;APIResultMessage!E50&amp;"&lt;BR&gt;"&amp;CHAR(10)&amp;APIResultMessage!$I$3&amp;": "&amp;APIResultMessage!I50, "")</f>
        <v/>
      </c>
      <c r="F73" s="232"/>
      <c r="G73" s="104"/>
      <c r="H73" s="104"/>
    </row>
    <row r="74" spans="1:8" ht="119" customHeight="1">
      <c r="A74" s="110" t="str">
        <f t="shared" si="0"/>
        <v/>
      </c>
      <c r="B74" s="85" t="str">
        <f>IF(APIResultMessage!B51&lt;&gt;"", "ARM"&amp;APIResultMessage!B51, "")</f>
        <v/>
      </c>
      <c r="C74" s="111" t="str">
        <f t="shared" si="1"/>
        <v/>
      </c>
      <c r="D74" s="111" t="str">
        <f>IF(B74&lt;&gt;"", """"&amp;IF(APIResultMessage!H51&lt;&gt;"", APIResultMessage!H51, "")&amp;"""", "")</f>
        <v/>
      </c>
      <c r="E74" s="231" t="str">
        <f>IF(B74&lt;&gt;"", APIResultMessage!D51&amp;"&lt;BR&gt;"&amp;CHAR(10)&amp;"&lt;BR&gt;"&amp;CHAR(10)&amp;APIResultMessage!$E$3&amp;": "&amp;APIResultMessage!E51&amp;"&lt;BR&gt;"&amp;CHAR(10)&amp;APIResultMessage!$I$3&amp;": "&amp;APIResultMessage!I51, "")</f>
        <v/>
      </c>
      <c r="F74" s="232"/>
      <c r="G74" s="104"/>
      <c r="H74" s="104"/>
    </row>
    <row r="75" spans="1:8" ht="119" customHeight="1">
      <c r="A75" s="110" t="str">
        <f t="shared" si="0"/>
        <v/>
      </c>
      <c r="B75" s="85" t="str">
        <f>IF(APIResultMessage!B52&lt;&gt;"", "ARM"&amp;APIResultMessage!B52, "")</f>
        <v/>
      </c>
      <c r="C75" s="111" t="str">
        <f t="shared" si="1"/>
        <v/>
      </c>
      <c r="D75" s="111" t="str">
        <f>IF(B75&lt;&gt;"", """"&amp;IF(APIResultMessage!H52&lt;&gt;"", APIResultMessage!H52, "")&amp;"""", "")</f>
        <v/>
      </c>
      <c r="E75" s="231" t="str">
        <f>IF(B75&lt;&gt;"", APIResultMessage!D52&amp;"&lt;BR&gt;"&amp;CHAR(10)&amp;"&lt;BR&gt;"&amp;CHAR(10)&amp;APIResultMessage!$E$3&amp;": "&amp;APIResultMessage!E52&amp;"&lt;BR&gt;"&amp;CHAR(10)&amp;APIResultMessage!$I$3&amp;": "&amp;APIResultMessage!I52, "")</f>
        <v/>
      </c>
      <c r="F75" s="232"/>
      <c r="G75" s="104"/>
      <c r="H75" s="104"/>
    </row>
    <row r="76" spans="1:8" ht="119" customHeight="1">
      <c r="A76" s="110" t="str">
        <f t="shared" si="0"/>
        <v/>
      </c>
      <c r="B76" s="85" t="str">
        <f>IF(APIResultMessage!B53&lt;&gt;"", "ARM"&amp;APIResultMessage!B53, "")</f>
        <v/>
      </c>
      <c r="C76" s="111" t="str">
        <f t="shared" si="1"/>
        <v/>
      </c>
      <c r="D76" s="111" t="str">
        <f>IF(B76&lt;&gt;"", """"&amp;IF(APIResultMessage!H53&lt;&gt;"", APIResultMessage!H53, "")&amp;"""", "")</f>
        <v/>
      </c>
      <c r="E76" s="231" t="str">
        <f>IF(B76&lt;&gt;"", APIResultMessage!D53&amp;"&lt;BR&gt;"&amp;CHAR(10)&amp;"&lt;BR&gt;"&amp;CHAR(10)&amp;APIResultMessage!$E$3&amp;": "&amp;APIResultMessage!E53&amp;"&lt;BR&gt;"&amp;CHAR(10)&amp;APIResultMessage!$I$3&amp;": "&amp;APIResultMessage!I53, "")</f>
        <v/>
      </c>
      <c r="F76" s="232"/>
      <c r="G76" s="104"/>
      <c r="H76" s="104"/>
    </row>
    <row r="77" spans="1:8" ht="119" customHeight="1">
      <c r="A77" s="110" t="str">
        <f t="shared" si="0"/>
        <v/>
      </c>
      <c r="B77" s="85" t="str">
        <f>IF(APIResultMessage!B54&lt;&gt;"", "ARM"&amp;APIResultMessage!B54, "")</f>
        <v/>
      </c>
      <c r="C77" s="111" t="str">
        <f t="shared" si="1"/>
        <v/>
      </c>
      <c r="D77" s="111" t="str">
        <f>IF(B77&lt;&gt;"", """"&amp;IF(APIResultMessage!H54&lt;&gt;"", APIResultMessage!H54, "")&amp;"""", "")</f>
        <v/>
      </c>
      <c r="E77" s="231" t="str">
        <f>IF(B77&lt;&gt;"", APIResultMessage!D54&amp;"&lt;BR&gt;"&amp;CHAR(10)&amp;"&lt;BR&gt;"&amp;CHAR(10)&amp;APIResultMessage!$E$3&amp;": "&amp;APIResultMessage!E54&amp;"&lt;BR&gt;"&amp;CHAR(10)&amp;APIResultMessage!$I$3&amp;": "&amp;APIResultMessage!I54, "")</f>
        <v/>
      </c>
      <c r="F77" s="232"/>
      <c r="G77" s="104"/>
      <c r="H77" s="104"/>
    </row>
    <row r="78" spans="1:8" ht="119" customHeight="1">
      <c r="A78" s="110" t="str">
        <f t="shared" si="0"/>
        <v/>
      </c>
      <c r="B78" s="85" t="str">
        <f>IF(APIResultMessage!B55&lt;&gt;"", "ARM"&amp;APIResultMessage!B55, "")</f>
        <v/>
      </c>
      <c r="C78" s="111" t="str">
        <f t="shared" si="1"/>
        <v/>
      </c>
      <c r="D78" s="111" t="str">
        <f>IF(B78&lt;&gt;"", """"&amp;IF(APIResultMessage!H55&lt;&gt;"", APIResultMessage!H55, "")&amp;"""", "")</f>
        <v/>
      </c>
      <c r="E78" s="231" t="str">
        <f>IF(B78&lt;&gt;"", APIResultMessage!D55&amp;"&lt;BR&gt;"&amp;CHAR(10)&amp;"&lt;BR&gt;"&amp;CHAR(10)&amp;APIResultMessage!$E$3&amp;": "&amp;APIResultMessage!E55&amp;"&lt;BR&gt;"&amp;CHAR(10)&amp;APIResultMessage!$I$3&amp;": "&amp;APIResultMessage!I55, "")</f>
        <v/>
      </c>
      <c r="F78" s="232"/>
      <c r="G78" s="104"/>
      <c r="H78" s="104"/>
    </row>
    <row r="79" spans="1:8" ht="119" customHeight="1">
      <c r="A79" s="110" t="str">
        <f t="shared" si="0"/>
        <v/>
      </c>
      <c r="B79" s="85" t="str">
        <f>IF(APIResultMessage!B56&lt;&gt;"", "ARM"&amp;APIResultMessage!B56, "")</f>
        <v/>
      </c>
      <c r="C79" s="111" t="str">
        <f t="shared" si="1"/>
        <v/>
      </c>
      <c r="D79" s="111" t="str">
        <f>IF(B79&lt;&gt;"", """"&amp;IF(APIResultMessage!H56&lt;&gt;"", APIResultMessage!H56, "")&amp;"""", "")</f>
        <v/>
      </c>
      <c r="E79" s="231" t="str">
        <f>IF(B79&lt;&gt;"", APIResultMessage!D56&amp;"&lt;BR&gt;"&amp;CHAR(10)&amp;"&lt;BR&gt;"&amp;CHAR(10)&amp;APIResultMessage!$E$3&amp;": "&amp;APIResultMessage!E56&amp;"&lt;BR&gt;"&amp;CHAR(10)&amp;APIResultMessage!$I$3&amp;": "&amp;APIResultMessage!I56, "")</f>
        <v/>
      </c>
      <c r="F79" s="232"/>
      <c r="G79" s="104"/>
      <c r="H79" s="104"/>
    </row>
    <row r="80" spans="1:8" ht="119" customHeight="1">
      <c r="A80" s="110" t="str">
        <f t="shared" si="0"/>
        <v/>
      </c>
      <c r="B80" s="85" t="str">
        <f>IF(APIResultMessage!B57&lt;&gt;"", "ARM"&amp;APIResultMessage!B57, "")</f>
        <v/>
      </c>
      <c r="C80" s="111" t="str">
        <f t="shared" si="1"/>
        <v/>
      </c>
      <c r="D80" s="111" t="str">
        <f>IF(B80&lt;&gt;"", """"&amp;IF(APIResultMessage!H57&lt;&gt;"", APIResultMessage!H57, "")&amp;"""", "")</f>
        <v/>
      </c>
      <c r="E80" s="231" t="str">
        <f>IF(B80&lt;&gt;"", APIResultMessage!D57&amp;"&lt;BR&gt;"&amp;CHAR(10)&amp;"&lt;BR&gt;"&amp;CHAR(10)&amp;APIResultMessage!$E$3&amp;": "&amp;APIResultMessage!E57&amp;"&lt;BR&gt;"&amp;CHAR(10)&amp;APIResultMessage!$I$3&amp;": "&amp;APIResultMessage!I57, "")</f>
        <v/>
      </c>
      <c r="F80" s="232"/>
      <c r="G80" s="104"/>
      <c r="H80" s="104"/>
    </row>
    <row r="81" spans="1:8" ht="119" customHeight="1">
      <c r="A81" s="110" t="str">
        <f t="shared" si="0"/>
        <v/>
      </c>
      <c r="B81" s="85" t="str">
        <f>IF(APIResultMessage!B58&lt;&gt;"", "ARM"&amp;APIResultMessage!B58, "")</f>
        <v/>
      </c>
      <c r="C81" s="111" t="str">
        <f t="shared" si="1"/>
        <v/>
      </c>
      <c r="D81" s="111" t="str">
        <f>IF(B81&lt;&gt;"", """"&amp;IF(APIResultMessage!H58&lt;&gt;"", APIResultMessage!H58, "")&amp;"""", "")</f>
        <v/>
      </c>
      <c r="E81" s="231" t="str">
        <f>IF(B81&lt;&gt;"", APIResultMessage!D58&amp;"&lt;BR&gt;"&amp;CHAR(10)&amp;"&lt;BR&gt;"&amp;CHAR(10)&amp;APIResultMessage!$E$3&amp;": "&amp;APIResultMessage!E58&amp;"&lt;BR&gt;"&amp;CHAR(10)&amp;APIResultMessage!$I$3&amp;": "&amp;APIResultMessage!I58, "")</f>
        <v/>
      </c>
      <c r="F81" s="232"/>
      <c r="G81" s="104"/>
      <c r="H81" s="104"/>
    </row>
    <row r="82" spans="1:8" ht="119" customHeight="1">
      <c r="A82" s="110" t="str">
        <f t="shared" si="0"/>
        <v/>
      </c>
      <c r="B82" s="85" t="str">
        <f>IF(APIResultMessage!B59&lt;&gt;"", "ARM"&amp;APIResultMessage!B59, "")</f>
        <v/>
      </c>
      <c r="C82" s="111" t="str">
        <f t="shared" si="1"/>
        <v/>
      </c>
      <c r="D82" s="111" t="str">
        <f>IF(B82&lt;&gt;"", """"&amp;IF(APIResultMessage!H59&lt;&gt;"", APIResultMessage!H59, "")&amp;"""", "")</f>
        <v/>
      </c>
      <c r="E82" s="231" t="str">
        <f>IF(B82&lt;&gt;"", APIResultMessage!D59&amp;"&lt;BR&gt;"&amp;CHAR(10)&amp;"&lt;BR&gt;"&amp;CHAR(10)&amp;APIResultMessage!$E$3&amp;": "&amp;APIResultMessage!E59&amp;"&lt;BR&gt;"&amp;CHAR(10)&amp;APIResultMessage!$I$3&amp;": "&amp;APIResultMessage!I59, "")</f>
        <v/>
      </c>
      <c r="F82" s="232"/>
      <c r="G82" s="104"/>
      <c r="H82" s="104"/>
    </row>
    <row r="83" spans="1:8" ht="119" customHeight="1">
      <c r="A83" s="110" t="str">
        <f t="shared" si="0"/>
        <v/>
      </c>
      <c r="B83" s="85" t="str">
        <f>IF(APIResultMessage!B60&lt;&gt;"", "ARM"&amp;APIResultMessage!B60, "")</f>
        <v/>
      </c>
      <c r="C83" s="111" t="str">
        <f t="shared" si="1"/>
        <v/>
      </c>
      <c r="D83" s="111" t="str">
        <f>IF(B83&lt;&gt;"", """"&amp;IF(APIResultMessage!H60&lt;&gt;"", APIResultMessage!H60, "")&amp;"""", "")</f>
        <v/>
      </c>
      <c r="E83" s="231" t="str">
        <f>IF(B83&lt;&gt;"", APIResultMessage!D60&amp;"&lt;BR&gt;"&amp;CHAR(10)&amp;"&lt;BR&gt;"&amp;CHAR(10)&amp;APIResultMessage!$E$3&amp;": "&amp;APIResultMessage!E60&amp;"&lt;BR&gt;"&amp;CHAR(10)&amp;APIResultMessage!$I$3&amp;": "&amp;APIResultMessage!I60, "")</f>
        <v/>
      </c>
      <c r="F83" s="232"/>
      <c r="G83" s="104"/>
      <c r="H83" s="104"/>
    </row>
    <row r="84" spans="1:8" ht="119" customHeight="1">
      <c r="A84" s="110" t="str">
        <f t="shared" si="0"/>
        <v/>
      </c>
      <c r="B84" s="85" t="str">
        <f>IF(APIResultMessage!B61&lt;&gt;"", "ARM"&amp;APIResultMessage!B61, "")</f>
        <v/>
      </c>
      <c r="C84" s="111" t="str">
        <f t="shared" si="1"/>
        <v/>
      </c>
      <c r="D84" s="111" t="str">
        <f>IF(B84&lt;&gt;"", """"&amp;IF(APIResultMessage!H61&lt;&gt;"", APIResultMessage!H61, "")&amp;"""", "")</f>
        <v/>
      </c>
      <c r="E84" s="231" t="str">
        <f>IF(B84&lt;&gt;"", APIResultMessage!D61&amp;"&lt;BR&gt;"&amp;CHAR(10)&amp;"&lt;BR&gt;"&amp;CHAR(10)&amp;APIResultMessage!$E$3&amp;": "&amp;APIResultMessage!E61&amp;"&lt;BR&gt;"&amp;CHAR(10)&amp;APIResultMessage!$I$3&amp;": "&amp;APIResultMessage!I61, "")</f>
        <v/>
      </c>
      <c r="F84" s="232"/>
      <c r="G84" s="104"/>
      <c r="H84" s="104"/>
    </row>
    <row r="85" spans="1:8" ht="119" customHeight="1">
      <c r="A85" s="110" t="str">
        <f t="shared" si="0"/>
        <v/>
      </c>
      <c r="B85" s="85" t="str">
        <f>IF(APIResultMessage!B62&lt;&gt;"", "ARM"&amp;APIResultMessage!B62, "")</f>
        <v/>
      </c>
      <c r="C85" s="111" t="str">
        <f t="shared" si="1"/>
        <v/>
      </c>
      <c r="D85" s="111" t="str">
        <f>IF(B85&lt;&gt;"", """"&amp;IF(APIResultMessage!H62&lt;&gt;"", APIResultMessage!H62, "")&amp;"""", "")</f>
        <v/>
      </c>
      <c r="E85" s="231" t="str">
        <f>IF(B85&lt;&gt;"", APIResultMessage!D62&amp;"&lt;BR&gt;"&amp;CHAR(10)&amp;"&lt;BR&gt;"&amp;CHAR(10)&amp;APIResultMessage!$E$3&amp;": "&amp;APIResultMessage!E62&amp;"&lt;BR&gt;"&amp;CHAR(10)&amp;APIResultMessage!$I$3&amp;": "&amp;APIResultMessage!I62, "")</f>
        <v/>
      </c>
      <c r="F85" s="232"/>
      <c r="G85" s="104"/>
      <c r="H85" s="104"/>
    </row>
    <row r="86" spans="1:8" ht="119" customHeight="1">
      <c r="A86" s="110" t="str">
        <f t="shared" si="0"/>
        <v/>
      </c>
      <c r="B86" s="85" t="str">
        <f>IF(APIResultMessage!B63&lt;&gt;"", "ARM"&amp;APIResultMessage!B63, "")</f>
        <v/>
      </c>
      <c r="C86" s="111" t="str">
        <f t="shared" si="1"/>
        <v/>
      </c>
      <c r="D86" s="111" t="str">
        <f>IF(B86&lt;&gt;"", """"&amp;IF(APIResultMessage!H63&lt;&gt;"", APIResultMessage!H63, "")&amp;"""", "")</f>
        <v/>
      </c>
      <c r="E86" s="231" t="str">
        <f>IF(B86&lt;&gt;"", APIResultMessage!D63&amp;"&lt;BR&gt;"&amp;CHAR(10)&amp;"&lt;BR&gt;"&amp;CHAR(10)&amp;APIResultMessage!$E$3&amp;": "&amp;APIResultMessage!E63&amp;"&lt;BR&gt;"&amp;CHAR(10)&amp;APIResultMessage!$I$3&amp;": "&amp;APIResultMessage!I63, "")</f>
        <v/>
      </c>
      <c r="F86" s="232"/>
      <c r="G86" s="104"/>
      <c r="H86" s="104"/>
    </row>
    <row r="87" spans="1:8" ht="119" customHeight="1">
      <c r="A87" s="110" t="str">
        <f t="shared" si="0"/>
        <v/>
      </c>
      <c r="B87" s="85" t="str">
        <f>IF(APIResultMessage!B64&lt;&gt;"", "ARM"&amp;APIResultMessage!B64, "")</f>
        <v/>
      </c>
      <c r="C87" s="111" t="str">
        <f t="shared" si="1"/>
        <v/>
      </c>
      <c r="D87" s="111" t="str">
        <f>IF(B87&lt;&gt;"", """"&amp;IF(APIResultMessage!H64&lt;&gt;"", APIResultMessage!H64, "")&amp;"""", "")</f>
        <v/>
      </c>
      <c r="E87" s="231" t="str">
        <f>IF(B87&lt;&gt;"", APIResultMessage!D64&amp;"&lt;BR&gt;"&amp;CHAR(10)&amp;"&lt;BR&gt;"&amp;CHAR(10)&amp;APIResultMessage!$E$3&amp;": "&amp;APIResultMessage!E64&amp;"&lt;BR&gt;"&amp;CHAR(10)&amp;APIResultMessage!$I$3&amp;": "&amp;APIResultMessage!I64, "")</f>
        <v/>
      </c>
      <c r="F87" s="232"/>
      <c r="G87" s="104"/>
      <c r="H87" s="104"/>
    </row>
    <row r="88" spans="1:8" ht="119" customHeight="1">
      <c r="A88" s="110" t="str">
        <f t="shared" si="0"/>
        <v/>
      </c>
      <c r="B88" s="85" t="str">
        <f>IF(APIResultMessage!B65&lt;&gt;"", "ARM"&amp;APIResultMessage!B65, "")</f>
        <v/>
      </c>
      <c r="C88" s="111" t="str">
        <f t="shared" si="1"/>
        <v/>
      </c>
      <c r="D88" s="111" t="str">
        <f>IF(B88&lt;&gt;"", """"&amp;IF(APIResultMessage!H65&lt;&gt;"", APIResultMessage!H65, "")&amp;"""", "")</f>
        <v/>
      </c>
      <c r="E88" s="231" t="str">
        <f>IF(B88&lt;&gt;"", APIResultMessage!D65&amp;"&lt;BR&gt;"&amp;CHAR(10)&amp;"&lt;BR&gt;"&amp;CHAR(10)&amp;APIResultMessage!$E$3&amp;": "&amp;APIResultMessage!E65&amp;"&lt;BR&gt;"&amp;CHAR(10)&amp;APIResultMessage!$I$3&amp;": "&amp;APIResultMessage!I65, "")</f>
        <v/>
      </c>
      <c r="F88" s="232"/>
      <c r="G88" s="104"/>
      <c r="H88" s="104"/>
    </row>
    <row r="89" spans="1:8" ht="119" customHeight="1">
      <c r="A89" s="110" t="str">
        <f t="shared" si="0"/>
        <v/>
      </c>
      <c r="B89" s="85" t="str">
        <f>IF(APIResultMessage!B66&lt;&gt;"", "ARM"&amp;APIResultMessage!B66, "")</f>
        <v/>
      </c>
      <c r="C89" s="111" t="str">
        <f t="shared" si="1"/>
        <v/>
      </c>
      <c r="D89" s="111" t="str">
        <f>IF(B89&lt;&gt;"", """"&amp;IF(APIResultMessage!H66&lt;&gt;"", APIResultMessage!H66, "")&amp;"""", "")</f>
        <v/>
      </c>
      <c r="E89" s="231" t="str">
        <f>IF(B89&lt;&gt;"", APIResultMessage!D66&amp;"&lt;BR&gt;"&amp;CHAR(10)&amp;"&lt;BR&gt;"&amp;CHAR(10)&amp;APIResultMessage!$E$3&amp;": "&amp;APIResultMessage!E66&amp;"&lt;BR&gt;"&amp;CHAR(10)&amp;APIResultMessage!$I$3&amp;": "&amp;APIResultMessage!I66, "")</f>
        <v/>
      </c>
      <c r="F89" s="232"/>
      <c r="G89" s="104"/>
      <c r="H89" s="104"/>
    </row>
    <row r="90" spans="1:8" ht="119" customHeight="1">
      <c r="A90" s="110" t="str">
        <f t="shared" si="0"/>
        <v/>
      </c>
      <c r="B90" s="85" t="str">
        <f>IF(APIResultMessage!B67&lt;&gt;"", "ARM"&amp;APIResultMessage!B67, "")</f>
        <v/>
      </c>
      <c r="C90" s="111" t="str">
        <f t="shared" si="1"/>
        <v/>
      </c>
      <c r="D90" s="111" t="str">
        <f>IF(B90&lt;&gt;"", """"&amp;IF(APIResultMessage!H67&lt;&gt;"", APIResultMessage!H67, "")&amp;"""", "")</f>
        <v/>
      </c>
      <c r="E90" s="231" t="str">
        <f>IF(B90&lt;&gt;"", APIResultMessage!D67&amp;"&lt;BR&gt;"&amp;CHAR(10)&amp;"&lt;BR&gt;"&amp;CHAR(10)&amp;APIResultMessage!$E$3&amp;": "&amp;APIResultMessage!E67&amp;"&lt;BR&gt;"&amp;CHAR(10)&amp;APIResultMessage!$I$3&amp;": "&amp;APIResultMessage!I67, "")</f>
        <v/>
      </c>
      <c r="F90" s="232"/>
      <c r="G90" s="104"/>
      <c r="H90" s="104"/>
    </row>
    <row r="91" spans="1:8" ht="119" customHeight="1">
      <c r="A91" s="110" t="str">
        <f t="shared" si="0"/>
        <v/>
      </c>
      <c r="B91" s="85" t="str">
        <f>IF(APIResultMessage!B68&lt;&gt;"", "ARM"&amp;APIResultMessage!B68, "")</f>
        <v/>
      </c>
      <c r="C91" s="111" t="str">
        <f t="shared" si="1"/>
        <v/>
      </c>
      <c r="D91" s="111" t="str">
        <f>IF(B91&lt;&gt;"", """"&amp;IF(APIResultMessage!H68&lt;&gt;"", APIResultMessage!H68, "")&amp;"""", "")</f>
        <v/>
      </c>
      <c r="E91" s="231" t="str">
        <f>IF(B91&lt;&gt;"", APIResultMessage!D68&amp;"&lt;BR&gt;"&amp;CHAR(10)&amp;"&lt;BR&gt;"&amp;CHAR(10)&amp;APIResultMessage!$E$3&amp;": "&amp;APIResultMessage!E68&amp;"&lt;BR&gt;"&amp;CHAR(10)&amp;APIResultMessage!$I$3&amp;": "&amp;APIResultMessage!I68, "")</f>
        <v/>
      </c>
      <c r="F91" s="232"/>
      <c r="G91" s="104"/>
      <c r="H91" s="104"/>
    </row>
    <row r="92" spans="1:8" ht="119" customHeight="1">
      <c r="A92" s="110" t="str">
        <f t="shared" ref="A92:A124" si="2">IF(B92&lt;&gt;"",ROW()-26,"")</f>
        <v/>
      </c>
      <c r="B92" s="85" t="str">
        <f>IF(APIResultMessage!B69&lt;&gt;"", "ARM"&amp;APIResultMessage!B69, "")</f>
        <v/>
      </c>
      <c r="C92" s="111" t="str">
        <f t="shared" ref="C92:C124" si="3">IF(B92&lt;&gt;"","java.lang.String","")</f>
        <v/>
      </c>
      <c r="D92" s="111" t="str">
        <f>IF(B92&lt;&gt;"", """"&amp;IF(APIResultMessage!H69&lt;&gt;"", APIResultMessage!H69, "")&amp;"""", "")</f>
        <v/>
      </c>
      <c r="E92" s="231" t="str">
        <f>IF(B92&lt;&gt;"", APIResultMessage!D69&amp;"&lt;BR&gt;"&amp;CHAR(10)&amp;"&lt;BR&gt;"&amp;CHAR(10)&amp;APIResultMessage!$E$3&amp;": "&amp;APIResultMessage!E69&amp;"&lt;BR&gt;"&amp;CHAR(10)&amp;APIResultMessage!$I$3&amp;": "&amp;APIResultMessage!I69, "")</f>
        <v/>
      </c>
      <c r="F92" s="232"/>
      <c r="G92" s="104"/>
      <c r="H92" s="104"/>
    </row>
    <row r="93" spans="1:8" ht="119" customHeight="1">
      <c r="A93" s="110" t="str">
        <f t="shared" si="2"/>
        <v/>
      </c>
      <c r="B93" s="85" t="str">
        <f>IF(APIResultMessage!B70&lt;&gt;"", "ARM"&amp;APIResultMessage!B70, "")</f>
        <v/>
      </c>
      <c r="C93" s="111" t="str">
        <f t="shared" si="3"/>
        <v/>
      </c>
      <c r="D93" s="111" t="str">
        <f>IF(B93&lt;&gt;"", """"&amp;IF(APIResultMessage!H70&lt;&gt;"", APIResultMessage!H70, "")&amp;"""", "")</f>
        <v/>
      </c>
      <c r="E93" s="231" t="str">
        <f>IF(B93&lt;&gt;"", APIResultMessage!D70&amp;"&lt;BR&gt;"&amp;CHAR(10)&amp;"&lt;BR&gt;"&amp;CHAR(10)&amp;APIResultMessage!$E$3&amp;": "&amp;APIResultMessage!E70&amp;"&lt;BR&gt;"&amp;CHAR(10)&amp;APIResultMessage!$I$3&amp;": "&amp;APIResultMessage!I70, "")</f>
        <v/>
      </c>
      <c r="F93" s="232"/>
      <c r="G93" s="104"/>
      <c r="H93" s="104"/>
    </row>
    <row r="94" spans="1:8" ht="119" customHeight="1">
      <c r="A94" s="110" t="str">
        <f t="shared" si="2"/>
        <v/>
      </c>
      <c r="B94" s="85" t="str">
        <f>IF(APIResultMessage!B71&lt;&gt;"", "ARM"&amp;APIResultMessage!B71, "")</f>
        <v/>
      </c>
      <c r="C94" s="111" t="str">
        <f t="shared" si="3"/>
        <v/>
      </c>
      <c r="D94" s="111" t="str">
        <f>IF(B94&lt;&gt;"", """"&amp;IF(APIResultMessage!H71&lt;&gt;"", APIResultMessage!H71, "")&amp;"""", "")</f>
        <v/>
      </c>
      <c r="E94" s="231" t="str">
        <f>IF(B94&lt;&gt;"", APIResultMessage!D71&amp;"&lt;BR&gt;"&amp;CHAR(10)&amp;"&lt;BR&gt;"&amp;CHAR(10)&amp;APIResultMessage!$E$3&amp;": "&amp;APIResultMessage!E71&amp;"&lt;BR&gt;"&amp;CHAR(10)&amp;APIResultMessage!$I$3&amp;": "&amp;APIResultMessage!I71, "")</f>
        <v/>
      </c>
      <c r="F94" s="232"/>
      <c r="G94" s="104"/>
      <c r="H94" s="104"/>
    </row>
    <row r="95" spans="1:8" ht="119" customHeight="1">
      <c r="A95" s="110" t="str">
        <f t="shared" si="2"/>
        <v/>
      </c>
      <c r="B95" s="85" t="str">
        <f>IF(APIResultMessage!B72&lt;&gt;"", "ARM"&amp;APIResultMessage!B72, "")</f>
        <v/>
      </c>
      <c r="C95" s="111" t="str">
        <f t="shared" si="3"/>
        <v/>
      </c>
      <c r="D95" s="111" t="str">
        <f>IF(B95&lt;&gt;"", """"&amp;IF(APIResultMessage!H72&lt;&gt;"", APIResultMessage!H72, "")&amp;"""", "")</f>
        <v/>
      </c>
      <c r="E95" s="231" t="str">
        <f>IF(B95&lt;&gt;"", APIResultMessage!D72&amp;"&lt;BR&gt;"&amp;CHAR(10)&amp;"&lt;BR&gt;"&amp;CHAR(10)&amp;APIResultMessage!$E$3&amp;": "&amp;APIResultMessage!E72&amp;"&lt;BR&gt;"&amp;CHAR(10)&amp;APIResultMessage!$I$3&amp;": "&amp;APIResultMessage!I72, "")</f>
        <v/>
      </c>
      <c r="F95" s="232"/>
      <c r="G95" s="104"/>
      <c r="H95" s="104"/>
    </row>
    <row r="96" spans="1:8" ht="119" customHeight="1">
      <c r="A96" s="110" t="str">
        <f t="shared" si="2"/>
        <v/>
      </c>
      <c r="B96" s="85" t="str">
        <f>IF(APIResultMessage!B73&lt;&gt;"", "ARM"&amp;APIResultMessage!B73, "")</f>
        <v/>
      </c>
      <c r="C96" s="111" t="str">
        <f t="shared" si="3"/>
        <v/>
      </c>
      <c r="D96" s="111" t="str">
        <f>IF(B96&lt;&gt;"", """"&amp;IF(APIResultMessage!H73&lt;&gt;"", APIResultMessage!H73, "")&amp;"""", "")</f>
        <v/>
      </c>
      <c r="E96" s="231" t="str">
        <f>IF(B96&lt;&gt;"", APIResultMessage!D73&amp;"&lt;BR&gt;"&amp;CHAR(10)&amp;"&lt;BR&gt;"&amp;CHAR(10)&amp;APIResultMessage!$E$3&amp;": "&amp;APIResultMessage!E73&amp;"&lt;BR&gt;"&amp;CHAR(10)&amp;APIResultMessage!$I$3&amp;": "&amp;APIResultMessage!I73, "")</f>
        <v/>
      </c>
      <c r="F96" s="232"/>
      <c r="G96" s="104"/>
      <c r="H96" s="104"/>
    </row>
    <row r="97" spans="1:8" ht="119" customHeight="1">
      <c r="A97" s="110" t="str">
        <f t="shared" si="2"/>
        <v/>
      </c>
      <c r="B97" s="85" t="str">
        <f>IF(APIResultMessage!B74&lt;&gt;"", "ARM"&amp;APIResultMessage!B74, "")</f>
        <v/>
      </c>
      <c r="C97" s="111" t="str">
        <f t="shared" si="3"/>
        <v/>
      </c>
      <c r="D97" s="111" t="str">
        <f>IF(B97&lt;&gt;"", """"&amp;IF(APIResultMessage!H74&lt;&gt;"", APIResultMessage!H74, "")&amp;"""", "")</f>
        <v/>
      </c>
      <c r="E97" s="231" t="str">
        <f>IF(B97&lt;&gt;"", APIResultMessage!D74&amp;"&lt;BR&gt;"&amp;CHAR(10)&amp;"&lt;BR&gt;"&amp;CHAR(10)&amp;APIResultMessage!$E$3&amp;": "&amp;APIResultMessage!E74&amp;"&lt;BR&gt;"&amp;CHAR(10)&amp;APIResultMessage!$I$3&amp;": "&amp;APIResultMessage!I74, "")</f>
        <v/>
      </c>
      <c r="F97" s="232"/>
      <c r="G97" s="104"/>
      <c r="H97" s="104"/>
    </row>
    <row r="98" spans="1:8" ht="119" customHeight="1">
      <c r="A98" s="110" t="str">
        <f t="shared" si="2"/>
        <v/>
      </c>
      <c r="B98" s="85" t="str">
        <f>IF(APIResultMessage!B75&lt;&gt;"", "ARM"&amp;APIResultMessage!B75, "")</f>
        <v/>
      </c>
      <c r="C98" s="111" t="str">
        <f t="shared" si="3"/>
        <v/>
      </c>
      <c r="D98" s="111" t="str">
        <f>IF(B98&lt;&gt;"", """"&amp;IF(APIResultMessage!H75&lt;&gt;"", APIResultMessage!H75, "")&amp;"""", "")</f>
        <v/>
      </c>
      <c r="E98" s="231" t="str">
        <f>IF(B98&lt;&gt;"", APIResultMessage!D75&amp;"&lt;BR&gt;"&amp;CHAR(10)&amp;"&lt;BR&gt;"&amp;CHAR(10)&amp;APIResultMessage!$E$3&amp;": "&amp;APIResultMessage!E75&amp;"&lt;BR&gt;"&amp;CHAR(10)&amp;APIResultMessage!$I$3&amp;": "&amp;APIResultMessage!I75, "")</f>
        <v/>
      </c>
      <c r="F98" s="232"/>
      <c r="G98" s="104"/>
      <c r="H98" s="104"/>
    </row>
    <row r="99" spans="1:8" ht="119" customHeight="1">
      <c r="A99" s="110" t="str">
        <f t="shared" si="2"/>
        <v/>
      </c>
      <c r="B99" s="85" t="str">
        <f>IF(APIResultMessage!B76&lt;&gt;"", "ARM"&amp;APIResultMessage!B76, "")</f>
        <v/>
      </c>
      <c r="C99" s="111" t="str">
        <f t="shared" si="3"/>
        <v/>
      </c>
      <c r="D99" s="111" t="str">
        <f>IF(B99&lt;&gt;"", """"&amp;IF(APIResultMessage!H76&lt;&gt;"", APIResultMessage!H76, "")&amp;"""", "")</f>
        <v/>
      </c>
      <c r="E99" s="231" t="str">
        <f>IF(B99&lt;&gt;"", APIResultMessage!D76&amp;"&lt;BR&gt;"&amp;CHAR(10)&amp;"&lt;BR&gt;"&amp;CHAR(10)&amp;APIResultMessage!$E$3&amp;": "&amp;APIResultMessage!E76&amp;"&lt;BR&gt;"&amp;CHAR(10)&amp;APIResultMessage!$I$3&amp;": "&amp;APIResultMessage!I76, "")</f>
        <v/>
      </c>
      <c r="F99" s="232"/>
      <c r="G99" s="104"/>
      <c r="H99" s="104"/>
    </row>
    <row r="100" spans="1:8" ht="119" customHeight="1">
      <c r="A100" s="110" t="str">
        <f t="shared" si="2"/>
        <v/>
      </c>
      <c r="B100" s="85" t="str">
        <f>IF(APIResultMessage!B77&lt;&gt;"", "ARM"&amp;APIResultMessage!B77, "")</f>
        <v/>
      </c>
      <c r="C100" s="111" t="str">
        <f t="shared" si="3"/>
        <v/>
      </c>
      <c r="D100" s="111" t="str">
        <f>IF(B100&lt;&gt;"", """"&amp;IF(APIResultMessage!H77&lt;&gt;"", APIResultMessage!H77, "")&amp;"""", "")</f>
        <v/>
      </c>
      <c r="E100" s="231" t="str">
        <f>IF(B100&lt;&gt;"", APIResultMessage!D77&amp;"&lt;BR&gt;"&amp;CHAR(10)&amp;"&lt;BR&gt;"&amp;CHAR(10)&amp;APIResultMessage!$E$3&amp;": "&amp;APIResultMessage!E77&amp;"&lt;BR&gt;"&amp;CHAR(10)&amp;APIResultMessage!$I$3&amp;": "&amp;APIResultMessage!I77, "")</f>
        <v/>
      </c>
      <c r="F100" s="232"/>
      <c r="G100" s="104"/>
      <c r="H100" s="104"/>
    </row>
    <row r="101" spans="1:8" ht="119" customHeight="1">
      <c r="A101" s="110" t="str">
        <f t="shared" si="2"/>
        <v/>
      </c>
      <c r="B101" s="85" t="str">
        <f>IF(APIResultMessage!B78&lt;&gt;"", "ARM"&amp;APIResultMessage!B78, "")</f>
        <v/>
      </c>
      <c r="C101" s="111" t="str">
        <f t="shared" si="3"/>
        <v/>
      </c>
      <c r="D101" s="111" t="str">
        <f>IF(B101&lt;&gt;"", """"&amp;IF(APIResultMessage!H78&lt;&gt;"", APIResultMessage!H78, "")&amp;"""", "")</f>
        <v/>
      </c>
      <c r="E101" s="231" t="str">
        <f>IF(B101&lt;&gt;"", APIResultMessage!D78&amp;"&lt;BR&gt;"&amp;CHAR(10)&amp;"&lt;BR&gt;"&amp;CHAR(10)&amp;APIResultMessage!$E$3&amp;": "&amp;APIResultMessage!E78&amp;"&lt;BR&gt;"&amp;CHAR(10)&amp;APIResultMessage!$I$3&amp;": "&amp;APIResultMessage!I78, "")</f>
        <v/>
      </c>
      <c r="F101" s="232"/>
      <c r="G101" s="104"/>
      <c r="H101" s="104"/>
    </row>
    <row r="102" spans="1:8" ht="119" customHeight="1">
      <c r="A102" s="110" t="str">
        <f t="shared" si="2"/>
        <v/>
      </c>
      <c r="B102" s="85" t="str">
        <f>IF(APIResultMessage!B79&lt;&gt;"", "ARM"&amp;APIResultMessage!B79, "")</f>
        <v/>
      </c>
      <c r="C102" s="111" t="str">
        <f t="shared" si="3"/>
        <v/>
      </c>
      <c r="D102" s="111" t="str">
        <f>IF(B102&lt;&gt;"", """"&amp;IF(APIResultMessage!H79&lt;&gt;"", APIResultMessage!H79, "")&amp;"""", "")</f>
        <v/>
      </c>
      <c r="E102" s="231" t="str">
        <f>IF(B102&lt;&gt;"", APIResultMessage!D79&amp;"&lt;BR&gt;"&amp;CHAR(10)&amp;"&lt;BR&gt;"&amp;CHAR(10)&amp;APIResultMessage!$E$3&amp;": "&amp;APIResultMessage!E79&amp;"&lt;BR&gt;"&amp;CHAR(10)&amp;APIResultMessage!$I$3&amp;": "&amp;APIResultMessage!I79, "")</f>
        <v/>
      </c>
      <c r="F102" s="232"/>
      <c r="G102" s="104"/>
      <c r="H102" s="104"/>
    </row>
    <row r="103" spans="1:8" ht="119" customHeight="1">
      <c r="A103" s="110" t="str">
        <f t="shared" si="2"/>
        <v/>
      </c>
      <c r="B103" s="85" t="str">
        <f>IF(APIResultMessage!B80&lt;&gt;"", "ARM"&amp;APIResultMessage!B80, "")</f>
        <v/>
      </c>
      <c r="C103" s="111" t="str">
        <f t="shared" si="3"/>
        <v/>
      </c>
      <c r="D103" s="111" t="str">
        <f>IF(B103&lt;&gt;"", """"&amp;IF(APIResultMessage!H80&lt;&gt;"", APIResultMessage!H80, "")&amp;"""", "")</f>
        <v/>
      </c>
      <c r="E103" s="231" t="str">
        <f>IF(B103&lt;&gt;"", APIResultMessage!D80&amp;"&lt;BR&gt;"&amp;CHAR(10)&amp;"&lt;BR&gt;"&amp;CHAR(10)&amp;APIResultMessage!$E$3&amp;": "&amp;APIResultMessage!E80&amp;"&lt;BR&gt;"&amp;CHAR(10)&amp;APIResultMessage!$I$3&amp;": "&amp;APIResultMessage!I80, "")</f>
        <v/>
      </c>
      <c r="F103" s="232"/>
      <c r="G103" s="104"/>
      <c r="H103" s="104"/>
    </row>
    <row r="104" spans="1:8" ht="119" customHeight="1">
      <c r="A104" s="110" t="str">
        <f t="shared" si="2"/>
        <v/>
      </c>
      <c r="B104" s="85" t="str">
        <f>IF(APIResultMessage!B81&lt;&gt;"", "ARM"&amp;APIResultMessage!B81, "")</f>
        <v/>
      </c>
      <c r="C104" s="111" t="str">
        <f t="shared" si="3"/>
        <v/>
      </c>
      <c r="D104" s="111" t="str">
        <f>IF(B104&lt;&gt;"", """"&amp;IF(APIResultMessage!H81&lt;&gt;"", APIResultMessage!H81, "")&amp;"""", "")</f>
        <v/>
      </c>
      <c r="E104" s="231" t="str">
        <f>IF(B104&lt;&gt;"", APIResultMessage!D81&amp;"&lt;BR&gt;"&amp;CHAR(10)&amp;"&lt;BR&gt;"&amp;CHAR(10)&amp;APIResultMessage!$E$3&amp;": "&amp;APIResultMessage!E81&amp;"&lt;BR&gt;"&amp;CHAR(10)&amp;APIResultMessage!$I$3&amp;": "&amp;APIResultMessage!I81, "")</f>
        <v/>
      </c>
      <c r="F104" s="232"/>
      <c r="G104" s="104"/>
      <c r="H104" s="104"/>
    </row>
    <row r="105" spans="1:8" ht="119" customHeight="1">
      <c r="A105" s="110" t="str">
        <f t="shared" si="2"/>
        <v/>
      </c>
      <c r="B105" s="85" t="str">
        <f>IF(APIResultMessage!B82&lt;&gt;"", "ARM"&amp;APIResultMessage!B82, "")</f>
        <v/>
      </c>
      <c r="C105" s="111" t="str">
        <f t="shared" si="3"/>
        <v/>
      </c>
      <c r="D105" s="111" t="str">
        <f>IF(B105&lt;&gt;"", """"&amp;IF(APIResultMessage!H82&lt;&gt;"", APIResultMessage!H82, "")&amp;"""", "")</f>
        <v/>
      </c>
      <c r="E105" s="231" t="str">
        <f>IF(B105&lt;&gt;"", APIResultMessage!D82&amp;"&lt;BR&gt;"&amp;CHAR(10)&amp;"&lt;BR&gt;"&amp;CHAR(10)&amp;APIResultMessage!$E$3&amp;": "&amp;APIResultMessage!E82&amp;"&lt;BR&gt;"&amp;CHAR(10)&amp;APIResultMessage!$I$3&amp;": "&amp;APIResultMessage!I82, "")</f>
        <v/>
      </c>
      <c r="F105" s="232"/>
      <c r="G105" s="104"/>
      <c r="H105" s="104"/>
    </row>
    <row r="106" spans="1:8" ht="119" customHeight="1">
      <c r="A106" s="110" t="str">
        <f t="shared" si="2"/>
        <v/>
      </c>
      <c r="B106" s="85" t="str">
        <f>IF(APIResultMessage!B83&lt;&gt;"", "ARM"&amp;APIResultMessage!B83, "")</f>
        <v/>
      </c>
      <c r="C106" s="111" t="str">
        <f t="shared" si="3"/>
        <v/>
      </c>
      <c r="D106" s="111" t="str">
        <f>IF(B106&lt;&gt;"", """"&amp;IF(APIResultMessage!H83&lt;&gt;"", APIResultMessage!H83, "")&amp;"""", "")</f>
        <v/>
      </c>
      <c r="E106" s="231" t="str">
        <f>IF(B106&lt;&gt;"", APIResultMessage!D83&amp;"&lt;BR&gt;"&amp;CHAR(10)&amp;"&lt;BR&gt;"&amp;CHAR(10)&amp;APIResultMessage!$E$3&amp;": "&amp;APIResultMessage!E83&amp;"&lt;BR&gt;"&amp;CHAR(10)&amp;APIResultMessage!$I$3&amp;": "&amp;APIResultMessage!I83, "")</f>
        <v/>
      </c>
      <c r="F106" s="232"/>
      <c r="G106" s="104"/>
      <c r="H106" s="104"/>
    </row>
    <row r="107" spans="1:8" ht="119" customHeight="1">
      <c r="A107" s="110" t="str">
        <f t="shared" si="2"/>
        <v/>
      </c>
      <c r="B107" s="85" t="str">
        <f>IF(APIResultMessage!B84&lt;&gt;"", "ARM"&amp;APIResultMessage!B84, "")</f>
        <v/>
      </c>
      <c r="C107" s="111" t="str">
        <f t="shared" si="3"/>
        <v/>
      </c>
      <c r="D107" s="111" t="str">
        <f>IF(B107&lt;&gt;"", """"&amp;IF(APIResultMessage!H84&lt;&gt;"", APIResultMessage!H84, "")&amp;"""", "")</f>
        <v/>
      </c>
      <c r="E107" s="231" t="str">
        <f>IF(B107&lt;&gt;"", APIResultMessage!D84&amp;"&lt;BR&gt;"&amp;CHAR(10)&amp;"&lt;BR&gt;"&amp;CHAR(10)&amp;APIResultMessage!$E$3&amp;": "&amp;APIResultMessage!E84&amp;"&lt;BR&gt;"&amp;CHAR(10)&amp;APIResultMessage!$I$3&amp;": "&amp;APIResultMessage!I84, "")</f>
        <v/>
      </c>
      <c r="F107" s="232"/>
      <c r="G107" s="104"/>
      <c r="H107" s="104"/>
    </row>
    <row r="108" spans="1:8" ht="119" customHeight="1">
      <c r="A108" s="110" t="str">
        <f t="shared" si="2"/>
        <v/>
      </c>
      <c r="B108" s="85" t="str">
        <f>IF(APIResultMessage!B85&lt;&gt;"", "ARM"&amp;APIResultMessage!B85, "")</f>
        <v/>
      </c>
      <c r="C108" s="111" t="str">
        <f t="shared" si="3"/>
        <v/>
      </c>
      <c r="D108" s="111" t="str">
        <f>IF(B108&lt;&gt;"", """"&amp;IF(APIResultMessage!H85&lt;&gt;"", APIResultMessage!H85, "")&amp;"""", "")</f>
        <v/>
      </c>
      <c r="E108" s="231" t="str">
        <f>IF(B108&lt;&gt;"", APIResultMessage!D85&amp;"&lt;BR&gt;"&amp;CHAR(10)&amp;"&lt;BR&gt;"&amp;CHAR(10)&amp;APIResultMessage!$E$3&amp;": "&amp;APIResultMessage!E85&amp;"&lt;BR&gt;"&amp;CHAR(10)&amp;APIResultMessage!$I$3&amp;": "&amp;APIResultMessage!I85, "")</f>
        <v/>
      </c>
      <c r="F108" s="232"/>
      <c r="G108" s="104"/>
      <c r="H108" s="104"/>
    </row>
    <row r="109" spans="1:8" ht="119" customHeight="1">
      <c r="A109" s="110" t="str">
        <f t="shared" si="2"/>
        <v/>
      </c>
      <c r="B109" s="85" t="str">
        <f>IF(APIResultMessage!B86&lt;&gt;"", "ARM"&amp;APIResultMessage!B86, "")</f>
        <v/>
      </c>
      <c r="C109" s="111" t="str">
        <f t="shared" si="3"/>
        <v/>
      </c>
      <c r="D109" s="111" t="str">
        <f>IF(B109&lt;&gt;"", """"&amp;IF(APIResultMessage!H86&lt;&gt;"", APIResultMessage!H86, "")&amp;"""", "")</f>
        <v/>
      </c>
      <c r="E109" s="231" t="str">
        <f>IF(B109&lt;&gt;"", APIResultMessage!D86&amp;"&lt;BR&gt;"&amp;CHAR(10)&amp;"&lt;BR&gt;"&amp;CHAR(10)&amp;APIResultMessage!$E$3&amp;": "&amp;APIResultMessage!E86&amp;"&lt;BR&gt;"&amp;CHAR(10)&amp;APIResultMessage!$I$3&amp;": "&amp;APIResultMessage!I86, "")</f>
        <v/>
      </c>
      <c r="F109" s="232"/>
      <c r="G109" s="104"/>
      <c r="H109" s="104"/>
    </row>
    <row r="110" spans="1:8" ht="119" customHeight="1">
      <c r="A110" s="110" t="str">
        <f t="shared" si="2"/>
        <v/>
      </c>
      <c r="B110" s="85" t="str">
        <f>IF(APIResultMessage!B87&lt;&gt;"", "ARM"&amp;APIResultMessage!B87, "")</f>
        <v/>
      </c>
      <c r="C110" s="111" t="str">
        <f t="shared" si="3"/>
        <v/>
      </c>
      <c r="D110" s="111" t="str">
        <f>IF(B110&lt;&gt;"", """"&amp;IF(APIResultMessage!H87&lt;&gt;"", APIResultMessage!H87, "")&amp;"""", "")</f>
        <v/>
      </c>
      <c r="E110" s="231" t="str">
        <f>IF(B110&lt;&gt;"", APIResultMessage!D87&amp;"&lt;BR&gt;"&amp;CHAR(10)&amp;"&lt;BR&gt;"&amp;CHAR(10)&amp;APIResultMessage!$E$3&amp;": "&amp;APIResultMessage!E87&amp;"&lt;BR&gt;"&amp;CHAR(10)&amp;APIResultMessage!$I$3&amp;": "&amp;APIResultMessage!I87, "")</f>
        <v/>
      </c>
      <c r="F110" s="232"/>
      <c r="G110" s="104"/>
      <c r="H110" s="104"/>
    </row>
    <row r="111" spans="1:8" ht="119" customHeight="1">
      <c r="A111" s="110" t="str">
        <f t="shared" si="2"/>
        <v/>
      </c>
      <c r="B111" s="85" t="str">
        <f>IF(APIResultMessage!B88&lt;&gt;"", "ARM"&amp;APIResultMessage!B88, "")</f>
        <v/>
      </c>
      <c r="C111" s="111" t="str">
        <f t="shared" si="3"/>
        <v/>
      </c>
      <c r="D111" s="111" t="str">
        <f>IF(B111&lt;&gt;"", """"&amp;IF(APIResultMessage!H88&lt;&gt;"", APIResultMessage!H88, "")&amp;"""", "")</f>
        <v/>
      </c>
      <c r="E111" s="231" t="str">
        <f>IF(B111&lt;&gt;"", APIResultMessage!D88&amp;"&lt;BR&gt;"&amp;CHAR(10)&amp;"&lt;BR&gt;"&amp;CHAR(10)&amp;APIResultMessage!$E$3&amp;": "&amp;APIResultMessage!E88&amp;"&lt;BR&gt;"&amp;CHAR(10)&amp;APIResultMessage!$I$3&amp;": "&amp;APIResultMessage!I88, "")</f>
        <v/>
      </c>
      <c r="F111" s="232"/>
      <c r="G111" s="104"/>
      <c r="H111" s="104"/>
    </row>
    <row r="112" spans="1:8" ht="119" customHeight="1">
      <c r="A112" s="110" t="str">
        <f t="shared" si="2"/>
        <v/>
      </c>
      <c r="B112" s="85" t="str">
        <f>IF(APIResultMessage!B89&lt;&gt;"", "ARM"&amp;APIResultMessage!B89, "")</f>
        <v/>
      </c>
      <c r="C112" s="111" t="str">
        <f t="shared" si="3"/>
        <v/>
      </c>
      <c r="D112" s="111" t="str">
        <f>IF(B112&lt;&gt;"", """"&amp;IF(APIResultMessage!H89&lt;&gt;"", APIResultMessage!H89, "")&amp;"""", "")</f>
        <v/>
      </c>
      <c r="E112" s="231" t="str">
        <f>IF(B112&lt;&gt;"", APIResultMessage!D89&amp;"&lt;BR&gt;"&amp;CHAR(10)&amp;"&lt;BR&gt;"&amp;CHAR(10)&amp;APIResultMessage!$E$3&amp;": "&amp;APIResultMessage!E89&amp;"&lt;BR&gt;"&amp;CHAR(10)&amp;APIResultMessage!$I$3&amp;": "&amp;APIResultMessage!I89, "")</f>
        <v/>
      </c>
      <c r="F112" s="232"/>
      <c r="G112" s="104"/>
      <c r="H112" s="104"/>
    </row>
    <row r="113" spans="1:8" ht="119" customHeight="1">
      <c r="A113" s="110" t="str">
        <f t="shared" si="2"/>
        <v/>
      </c>
      <c r="B113" s="85" t="str">
        <f>IF(APIResultMessage!B90&lt;&gt;"", "ARM"&amp;APIResultMessage!B90, "")</f>
        <v/>
      </c>
      <c r="C113" s="111" t="str">
        <f t="shared" si="3"/>
        <v/>
      </c>
      <c r="D113" s="111" t="str">
        <f>IF(B113&lt;&gt;"", """"&amp;IF(APIResultMessage!H90&lt;&gt;"", APIResultMessage!H90, "")&amp;"""", "")</f>
        <v/>
      </c>
      <c r="E113" s="231" t="str">
        <f>IF(B113&lt;&gt;"", APIResultMessage!D90&amp;"&lt;BR&gt;"&amp;CHAR(10)&amp;"&lt;BR&gt;"&amp;CHAR(10)&amp;APIResultMessage!$E$3&amp;": "&amp;APIResultMessage!E90&amp;"&lt;BR&gt;"&amp;CHAR(10)&amp;APIResultMessage!$I$3&amp;": "&amp;APIResultMessage!I90, "")</f>
        <v/>
      </c>
      <c r="F113" s="232"/>
      <c r="G113" s="104"/>
      <c r="H113" s="104"/>
    </row>
    <row r="114" spans="1:8" ht="119" customHeight="1">
      <c r="A114" s="110" t="str">
        <f t="shared" si="2"/>
        <v/>
      </c>
      <c r="B114" s="85" t="str">
        <f>IF(APIResultMessage!B91&lt;&gt;"", "ARM"&amp;APIResultMessage!B91, "")</f>
        <v/>
      </c>
      <c r="C114" s="111" t="str">
        <f t="shared" si="3"/>
        <v/>
      </c>
      <c r="D114" s="111" t="str">
        <f>IF(B114&lt;&gt;"", """"&amp;IF(APIResultMessage!H91&lt;&gt;"", APIResultMessage!H91, "")&amp;"""", "")</f>
        <v/>
      </c>
      <c r="E114" s="231" t="str">
        <f>IF(B114&lt;&gt;"", APIResultMessage!D91&amp;"&lt;BR&gt;"&amp;CHAR(10)&amp;"&lt;BR&gt;"&amp;CHAR(10)&amp;APIResultMessage!$E$3&amp;": "&amp;APIResultMessage!E91&amp;"&lt;BR&gt;"&amp;CHAR(10)&amp;APIResultMessage!$I$3&amp;": "&amp;APIResultMessage!I91, "")</f>
        <v/>
      </c>
      <c r="F114" s="232"/>
      <c r="G114" s="104"/>
      <c r="H114" s="104"/>
    </row>
    <row r="115" spans="1:8" ht="119" customHeight="1">
      <c r="A115" s="110" t="str">
        <f t="shared" si="2"/>
        <v/>
      </c>
      <c r="B115" s="85" t="str">
        <f>IF(APIResultMessage!B92&lt;&gt;"", "ARM"&amp;APIResultMessage!B92, "")</f>
        <v/>
      </c>
      <c r="C115" s="111" t="str">
        <f t="shared" si="3"/>
        <v/>
      </c>
      <c r="D115" s="111" t="str">
        <f>IF(B115&lt;&gt;"", """"&amp;IF(APIResultMessage!H92&lt;&gt;"", APIResultMessage!H92, "")&amp;"""", "")</f>
        <v/>
      </c>
      <c r="E115" s="231" t="str">
        <f>IF(B115&lt;&gt;"", APIResultMessage!D92&amp;"&lt;BR&gt;"&amp;CHAR(10)&amp;"&lt;BR&gt;"&amp;CHAR(10)&amp;APIResultMessage!$E$3&amp;": "&amp;APIResultMessage!E92&amp;"&lt;BR&gt;"&amp;CHAR(10)&amp;APIResultMessage!$I$3&amp;": "&amp;APIResultMessage!I92, "")</f>
        <v/>
      </c>
      <c r="F115" s="232"/>
      <c r="G115" s="104"/>
      <c r="H115" s="104"/>
    </row>
    <row r="116" spans="1:8" ht="119" customHeight="1">
      <c r="A116" s="110" t="str">
        <f t="shared" si="2"/>
        <v/>
      </c>
      <c r="B116" s="85" t="str">
        <f>IF(APIResultMessage!B93&lt;&gt;"", "ARM"&amp;APIResultMessage!B93, "")</f>
        <v/>
      </c>
      <c r="C116" s="111" t="str">
        <f t="shared" si="3"/>
        <v/>
      </c>
      <c r="D116" s="111" t="str">
        <f>IF(B116&lt;&gt;"", """"&amp;IF(APIResultMessage!H93&lt;&gt;"", APIResultMessage!H93, "")&amp;"""", "")</f>
        <v/>
      </c>
      <c r="E116" s="231" t="str">
        <f>IF(B116&lt;&gt;"", APIResultMessage!D93&amp;"&lt;BR&gt;"&amp;CHAR(10)&amp;"&lt;BR&gt;"&amp;CHAR(10)&amp;APIResultMessage!$E$3&amp;": "&amp;APIResultMessage!E93&amp;"&lt;BR&gt;"&amp;CHAR(10)&amp;APIResultMessage!$I$3&amp;": "&amp;APIResultMessage!I93, "")</f>
        <v/>
      </c>
      <c r="F116" s="232"/>
      <c r="G116" s="104"/>
      <c r="H116" s="104"/>
    </row>
    <row r="117" spans="1:8" ht="119" customHeight="1">
      <c r="A117" s="110" t="str">
        <f t="shared" si="2"/>
        <v/>
      </c>
      <c r="B117" s="85" t="str">
        <f>IF(APIResultMessage!B94&lt;&gt;"", "ARM"&amp;APIResultMessage!B94, "")</f>
        <v/>
      </c>
      <c r="C117" s="111" t="str">
        <f t="shared" si="3"/>
        <v/>
      </c>
      <c r="D117" s="111" t="str">
        <f>IF(B117&lt;&gt;"", """"&amp;IF(APIResultMessage!H94&lt;&gt;"", APIResultMessage!H94, "")&amp;"""", "")</f>
        <v/>
      </c>
      <c r="E117" s="231" t="str">
        <f>IF(B117&lt;&gt;"", APIResultMessage!D94&amp;"&lt;BR&gt;"&amp;CHAR(10)&amp;"&lt;BR&gt;"&amp;CHAR(10)&amp;APIResultMessage!$E$3&amp;": "&amp;APIResultMessage!E94&amp;"&lt;BR&gt;"&amp;CHAR(10)&amp;APIResultMessage!$I$3&amp;": "&amp;APIResultMessage!I94, "")</f>
        <v/>
      </c>
      <c r="F117" s="232"/>
      <c r="G117" s="104"/>
      <c r="H117" s="104"/>
    </row>
    <row r="118" spans="1:8" ht="119" customHeight="1">
      <c r="A118" s="110" t="str">
        <f t="shared" si="2"/>
        <v/>
      </c>
      <c r="B118" s="85" t="str">
        <f>IF(APIResultMessage!B95&lt;&gt;"", "ARM"&amp;APIResultMessage!B95, "")</f>
        <v/>
      </c>
      <c r="C118" s="111" t="str">
        <f t="shared" si="3"/>
        <v/>
      </c>
      <c r="D118" s="111" t="str">
        <f>IF(B118&lt;&gt;"", """"&amp;IF(APIResultMessage!H95&lt;&gt;"", APIResultMessage!H95, "")&amp;"""", "")</f>
        <v/>
      </c>
      <c r="E118" s="231" t="str">
        <f>IF(B118&lt;&gt;"", APIResultMessage!D95&amp;"&lt;BR&gt;"&amp;CHAR(10)&amp;"&lt;BR&gt;"&amp;CHAR(10)&amp;APIResultMessage!$E$3&amp;": "&amp;APIResultMessage!E95&amp;"&lt;BR&gt;"&amp;CHAR(10)&amp;APIResultMessage!$I$3&amp;": "&amp;APIResultMessage!I95, "")</f>
        <v/>
      </c>
      <c r="F118" s="232"/>
      <c r="G118" s="104"/>
      <c r="H118" s="104"/>
    </row>
    <row r="119" spans="1:8" ht="119" customHeight="1">
      <c r="A119" s="110" t="str">
        <f t="shared" si="2"/>
        <v/>
      </c>
      <c r="B119" s="85" t="str">
        <f>IF(APIResultMessage!B96&lt;&gt;"", "ARM"&amp;APIResultMessage!B96, "")</f>
        <v/>
      </c>
      <c r="C119" s="111" t="str">
        <f t="shared" si="3"/>
        <v/>
      </c>
      <c r="D119" s="111" t="str">
        <f>IF(B119&lt;&gt;"", """"&amp;IF(APIResultMessage!H96&lt;&gt;"", APIResultMessage!H96, "")&amp;"""", "")</f>
        <v/>
      </c>
      <c r="E119" s="231" t="str">
        <f>IF(B119&lt;&gt;"", APIResultMessage!D96&amp;"&lt;BR&gt;"&amp;CHAR(10)&amp;"&lt;BR&gt;"&amp;CHAR(10)&amp;APIResultMessage!$E$3&amp;": "&amp;APIResultMessage!E96&amp;"&lt;BR&gt;"&amp;CHAR(10)&amp;APIResultMessage!$I$3&amp;": "&amp;APIResultMessage!I96, "")</f>
        <v/>
      </c>
      <c r="F119" s="232"/>
      <c r="G119" s="104"/>
      <c r="H119" s="104"/>
    </row>
    <row r="120" spans="1:8" ht="119" customHeight="1">
      <c r="A120" s="110" t="str">
        <f t="shared" si="2"/>
        <v/>
      </c>
      <c r="B120" s="85" t="str">
        <f>IF(APIResultMessage!B97&lt;&gt;"", "ARM"&amp;APIResultMessage!B97, "")</f>
        <v/>
      </c>
      <c r="C120" s="111" t="str">
        <f t="shared" si="3"/>
        <v/>
      </c>
      <c r="D120" s="111" t="str">
        <f>IF(B120&lt;&gt;"", """"&amp;IF(APIResultMessage!H97&lt;&gt;"", APIResultMessage!H97, "")&amp;"""", "")</f>
        <v/>
      </c>
      <c r="E120" s="231" t="str">
        <f>IF(B120&lt;&gt;"", APIResultMessage!D97&amp;"&lt;BR&gt;"&amp;CHAR(10)&amp;"&lt;BR&gt;"&amp;CHAR(10)&amp;APIResultMessage!$E$3&amp;": "&amp;APIResultMessage!E97&amp;"&lt;BR&gt;"&amp;CHAR(10)&amp;APIResultMessage!$I$3&amp;": "&amp;APIResultMessage!I97, "")</f>
        <v/>
      </c>
      <c r="F120" s="232"/>
      <c r="G120" s="104"/>
      <c r="H120" s="104"/>
    </row>
    <row r="121" spans="1:8" ht="119" customHeight="1">
      <c r="A121" s="110" t="str">
        <f t="shared" si="2"/>
        <v/>
      </c>
      <c r="B121" s="85" t="str">
        <f>IF(APIResultMessage!B98&lt;&gt;"", "ARM"&amp;APIResultMessage!B98, "")</f>
        <v/>
      </c>
      <c r="C121" s="111" t="str">
        <f t="shared" si="3"/>
        <v/>
      </c>
      <c r="D121" s="111" t="str">
        <f>IF(B121&lt;&gt;"", """"&amp;IF(APIResultMessage!H98&lt;&gt;"", APIResultMessage!H98, "")&amp;"""", "")</f>
        <v/>
      </c>
      <c r="E121" s="231" t="str">
        <f>IF(B121&lt;&gt;"", APIResultMessage!D98&amp;"&lt;BR&gt;"&amp;CHAR(10)&amp;"&lt;BR&gt;"&amp;CHAR(10)&amp;APIResultMessage!$E$3&amp;": "&amp;APIResultMessage!E98&amp;"&lt;BR&gt;"&amp;CHAR(10)&amp;APIResultMessage!$I$3&amp;": "&amp;APIResultMessage!I98, "")</f>
        <v/>
      </c>
      <c r="F121" s="232"/>
      <c r="G121" s="104"/>
      <c r="H121" s="104"/>
    </row>
    <row r="122" spans="1:8" ht="119" customHeight="1">
      <c r="A122" s="110" t="str">
        <f t="shared" si="2"/>
        <v/>
      </c>
      <c r="B122" s="85" t="str">
        <f>IF(APIResultMessage!B99&lt;&gt;"", "ARM"&amp;APIResultMessage!B99, "")</f>
        <v/>
      </c>
      <c r="C122" s="111" t="str">
        <f t="shared" si="3"/>
        <v/>
      </c>
      <c r="D122" s="111" t="str">
        <f>IF(B122&lt;&gt;"", """"&amp;IF(APIResultMessage!H99&lt;&gt;"", APIResultMessage!H99, "")&amp;"""", "")</f>
        <v/>
      </c>
      <c r="E122" s="231" t="str">
        <f>IF(B122&lt;&gt;"", APIResultMessage!D99&amp;"&lt;BR&gt;"&amp;CHAR(10)&amp;"&lt;BR&gt;"&amp;CHAR(10)&amp;APIResultMessage!$E$3&amp;": "&amp;APIResultMessage!E99&amp;"&lt;BR&gt;"&amp;CHAR(10)&amp;APIResultMessage!$I$3&amp;": "&amp;APIResultMessage!I99, "")</f>
        <v/>
      </c>
      <c r="F122" s="232"/>
      <c r="G122" s="104"/>
      <c r="H122" s="104"/>
    </row>
    <row r="123" spans="1:8" ht="119" customHeight="1">
      <c r="A123" s="110" t="str">
        <f t="shared" si="2"/>
        <v/>
      </c>
      <c r="B123" s="85" t="str">
        <f>IF(APIResultMessage!B100&lt;&gt;"", "ARM"&amp;APIResultMessage!B100, "")</f>
        <v/>
      </c>
      <c r="C123" s="111" t="str">
        <f t="shared" si="3"/>
        <v/>
      </c>
      <c r="D123" s="111" t="str">
        <f>IF(B123&lt;&gt;"", """"&amp;IF(APIResultMessage!H100&lt;&gt;"", APIResultMessage!H100, "")&amp;"""", "")</f>
        <v/>
      </c>
      <c r="E123" s="231" t="str">
        <f>IF(B123&lt;&gt;"", APIResultMessage!D100&amp;"&lt;BR&gt;"&amp;CHAR(10)&amp;"&lt;BR&gt;"&amp;CHAR(10)&amp;APIResultMessage!$E$3&amp;": "&amp;APIResultMessage!E100&amp;"&lt;BR&gt;"&amp;CHAR(10)&amp;APIResultMessage!$I$3&amp;": "&amp;APIResultMessage!I100, "")</f>
        <v/>
      </c>
      <c r="F123" s="232"/>
      <c r="G123" s="104"/>
      <c r="H123" s="104"/>
    </row>
    <row r="124" spans="1:8" ht="119" customHeight="1">
      <c r="A124" s="110" t="str">
        <f t="shared" si="2"/>
        <v/>
      </c>
      <c r="B124" s="85" t="str">
        <f>IF(APIResultMessage!B101&lt;&gt;"", "ARM"&amp;APIResultMessage!B101, "")</f>
        <v/>
      </c>
      <c r="C124" s="111" t="str">
        <f t="shared" si="3"/>
        <v/>
      </c>
      <c r="D124" s="111" t="str">
        <f>IF(B124&lt;&gt;"", """"&amp;IF(APIResultMessage!H101&lt;&gt;"", APIResultMessage!H101, "")&amp;"""", "")</f>
        <v/>
      </c>
      <c r="E124" s="231" t="str">
        <f>IF(B124&lt;&gt;"", APIResultMessage!D101&amp;"&lt;BR&gt;"&amp;CHAR(10)&amp;"&lt;BR&gt;"&amp;CHAR(10)&amp;APIResultMessage!$E$3&amp;": "&amp;APIResultMessage!E101&amp;"&lt;BR&gt;"&amp;CHAR(10)&amp;APIResultMessage!$I$3&amp;": "&amp;APIResultMessage!I101, "")</f>
        <v/>
      </c>
      <c r="F124" s="232"/>
      <c r="G124" s="104"/>
      <c r="H124" s="104"/>
    </row>
    <row r="125" spans="1:8">
      <c r="G125" s="104"/>
      <c r="H125" s="104"/>
    </row>
    <row r="126" spans="1:8">
      <c r="G126" s="104"/>
      <c r="H126" s="104"/>
    </row>
  </sheetData>
  <sheetProtection selectLockedCells="1" selectUnlockedCells="1"/>
  <mergeCells count="103">
    <mergeCell ref="E124:F124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25:A26"/>
    <mergeCell ref="B25:B26"/>
    <mergeCell ref="C25:C26"/>
    <mergeCell ref="D25:D26"/>
    <mergeCell ref="E25:E26"/>
    <mergeCell ref="E27:F27"/>
  </mergeCells>
  <phoneticPr fontId="1"/>
  <dataValidations disablePrompts="1" count="4">
    <dataValidation type="list" allowBlank="1" showErrorMessage="1" sqref="D140">
      <formula1>型</formula1>
      <formula2>0</formula2>
    </dataValidation>
    <dataValidation type="list" allowBlank="1" showErrorMessage="1" sqref="C13">
      <formula1>adjustConstValue</formula1>
    </dataValidation>
    <dataValidation type="list" allowBlank="1" showErrorMessage="1" sqref="C12">
      <formula1>isAbstract</formula1>
    </dataValidation>
    <dataValidation type="list" allowBlank="1" showErrorMessage="1" sqref="C11">
      <formula1>accessScope</formula1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J61"/>
  <sheetViews>
    <sheetView zoomScale="81" zoomScaleNormal="85" workbookViewId="0">
      <selection activeCell="B11" sqref="B11"/>
    </sheetView>
  </sheetViews>
  <sheetFormatPr baseColWidth="10" defaultColWidth="3.1640625" defaultRowHeight="17"/>
  <cols>
    <col min="1" max="1" width="3.1640625" style="4"/>
    <col min="2" max="2" width="6.33203125" style="4" customWidth="1"/>
    <col min="3" max="3" width="13" style="4" customWidth="1"/>
    <col min="4" max="4" width="58.33203125" style="4" customWidth="1"/>
    <col min="5" max="5" width="29" style="4" customWidth="1"/>
    <col min="6" max="6" width="11" style="4" customWidth="1"/>
    <col min="7" max="7" width="11.6640625" style="4" bestFit="1" customWidth="1"/>
    <col min="8" max="8" width="35.83203125" style="4" customWidth="1"/>
    <col min="9" max="9" width="57.1640625" style="4" customWidth="1"/>
    <col min="10" max="10" width="61.6640625" style="4" customWidth="1"/>
    <col min="11" max="16384" width="3.1640625" style="4"/>
  </cols>
  <sheetData>
    <row r="2" spans="2:10" ht="20">
      <c r="B2" s="6" t="s">
        <v>121</v>
      </c>
      <c r="C2" s="6"/>
    </row>
    <row r="3" spans="2:10" ht="36">
      <c r="B3" s="138" t="s">
        <v>123</v>
      </c>
      <c r="C3" s="152" t="s">
        <v>13</v>
      </c>
      <c r="D3" s="138" t="s">
        <v>10</v>
      </c>
      <c r="E3" s="151" t="s">
        <v>2</v>
      </c>
      <c r="F3" s="138" t="s">
        <v>6</v>
      </c>
      <c r="G3" s="138" t="s">
        <v>7</v>
      </c>
      <c r="H3" s="138" t="s">
        <v>8</v>
      </c>
      <c r="I3" s="3" t="s">
        <v>5</v>
      </c>
      <c r="J3" s="142" t="s">
        <v>204</v>
      </c>
    </row>
    <row r="4" spans="2:10" s="19" customFormat="1" ht="18">
      <c r="B4" s="209" t="s">
        <v>213</v>
      </c>
      <c r="C4" s="25"/>
      <c r="D4" s="24" t="s">
        <v>168</v>
      </c>
      <c r="E4" s="12"/>
      <c r="F4" s="25">
        <v>400</v>
      </c>
      <c r="G4" s="26">
        <v>20</v>
      </c>
      <c r="H4" s="27" t="s">
        <v>169</v>
      </c>
      <c r="I4" s="25" t="s">
        <v>170</v>
      </c>
      <c r="J4" s="24" t="s">
        <v>197</v>
      </c>
    </row>
    <row r="5" spans="2:10" s="19" customFormat="1" ht="18">
      <c r="B5" s="208" t="s">
        <v>214</v>
      </c>
      <c r="C5" s="141" t="s">
        <v>0</v>
      </c>
      <c r="D5" s="140" t="s">
        <v>176</v>
      </c>
      <c r="E5" s="142"/>
      <c r="F5" s="143">
        <v>403</v>
      </c>
      <c r="G5" s="144">
        <v>20</v>
      </c>
      <c r="H5" s="145" t="s">
        <v>163</v>
      </c>
      <c r="I5" s="143" t="s">
        <v>180</v>
      </c>
      <c r="J5" s="140" t="s">
        <v>205</v>
      </c>
    </row>
    <row r="6" spans="2:10" s="19" customFormat="1" ht="18">
      <c r="B6" s="208" t="s">
        <v>215</v>
      </c>
      <c r="C6" s="141" t="s">
        <v>0</v>
      </c>
      <c r="D6" s="140" t="s">
        <v>181</v>
      </c>
      <c r="E6" s="142"/>
      <c r="F6" s="143">
        <v>403</v>
      </c>
      <c r="G6" s="144">
        <v>20</v>
      </c>
      <c r="H6" s="145" t="s">
        <v>163</v>
      </c>
      <c r="I6" s="143" t="s">
        <v>164</v>
      </c>
      <c r="J6" s="140" t="s">
        <v>206</v>
      </c>
    </row>
    <row r="7" spans="2:10" ht="18">
      <c r="B7" s="208" t="s">
        <v>216</v>
      </c>
      <c r="C7" s="141" t="s">
        <v>0</v>
      </c>
      <c r="D7" s="140" t="s">
        <v>183</v>
      </c>
      <c r="E7" s="142"/>
      <c r="F7" s="143">
        <v>403</v>
      </c>
      <c r="G7" s="144">
        <v>20</v>
      </c>
      <c r="H7" s="220" t="s">
        <v>235</v>
      </c>
      <c r="I7" s="143" t="s">
        <v>164</v>
      </c>
      <c r="J7" s="140" t="s">
        <v>207</v>
      </c>
    </row>
    <row r="8" spans="2:10" ht="18">
      <c r="B8" s="208" t="s">
        <v>217</v>
      </c>
      <c r="C8" s="141" t="s">
        <v>0</v>
      </c>
      <c r="D8" s="140" t="s">
        <v>186</v>
      </c>
      <c r="E8" s="142"/>
      <c r="F8" s="143">
        <v>403</v>
      </c>
      <c r="G8" s="144">
        <v>20</v>
      </c>
      <c r="H8" s="220" t="s">
        <v>235</v>
      </c>
      <c r="I8" s="143" t="s">
        <v>189</v>
      </c>
      <c r="J8" s="140" t="s">
        <v>208</v>
      </c>
    </row>
    <row r="9" spans="2:10" ht="18">
      <c r="B9" s="210" t="s">
        <v>224</v>
      </c>
      <c r="C9" s="25" t="s">
        <v>0</v>
      </c>
      <c r="D9" s="211" t="s">
        <v>209</v>
      </c>
      <c r="E9" s="2"/>
      <c r="F9" s="25">
        <v>500</v>
      </c>
      <c r="G9" s="26">
        <v>20</v>
      </c>
      <c r="H9" s="27" t="s">
        <v>210</v>
      </c>
      <c r="I9" s="25" t="s">
        <v>211</v>
      </c>
      <c r="J9" s="212" t="s">
        <v>212</v>
      </c>
    </row>
    <row r="10" spans="2:10" ht="18">
      <c r="B10" s="209" t="s">
        <v>218</v>
      </c>
      <c r="C10" s="25"/>
      <c r="D10" s="211" t="s">
        <v>225</v>
      </c>
      <c r="E10" s="12"/>
      <c r="F10" s="25">
        <v>400</v>
      </c>
      <c r="G10" s="26">
        <v>20</v>
      </c>
      <c r="H10" s="27" t="s">
        <v>169</v>
      </c>
      <c r="I10" s="25" t="s">
        <v>226</v>
      </c>
      <c r="J10" s="211" t="s">
        <v>227</v>
      </c>
    </row>
    <row r="11" spans="2:10" s="21" customFormat="1" ht="18">
      <c r="B11" s="223" t="s">
        <v>220</v>
      </c>
      <c r="C11" s="224"/>
      <c r="D11" s="219" t="s">
        <v>254</v>
      </c>
      <c r="E11" s="147"/>
      <c r="F11" s="221">
        <v>405</v>
      </c>
      <c r="G11" s="144">
        <v>20</v>
      </c>
      <c r="H11" s="220" t="s">
        <v>252</v>
      </c>
      <c r="I11" s="221" t="s">
        <v>256</v>
      </c>
      <c r="J11" s="219" t="s">
        <v>255</v>
      </c>
    </row>
    <row r="12" spans="2:10" ht="18">
      <c r="B12" s="209" t="s">
        <v>236</v>
      </c>
      <c r="C12" s="146"/>
      <c r="D12" s="219" t="s">
        <v>230</v>
      </c>
      <c r="E12" s="147"/>
      <c r="F12" s="143">
        <v>403</v>
      </c>
      <c r="G12" s="144">
        <v>20</v>
      </c>
      <c r="H12" s="220" t="s">
        <v>235</v>
      </c>
      <c r="I12" s="221" t="s">
        <v>240</v>
      </c>
      <c r="J12" s="219" t="s">
        <v>233</v>
      </c>
    </row>
    <row r="13" spans="2:10" s="21" customFormat="1" ht="18">
      <c r="B13" s="209" t="s">
        <v>257</v>
      </c>
      <c r="C13" s="146"/>
      <c r="D13" s="219" t="s">
        <v>237</v>
      </c>
      <c r="E13" s="147"/>
      <c r="F13" s="221">
        <v>403</v>
      </c>
      <c r="G13" s="144">
        <v>20</v>
      </c>
      <c r="H13" s="220" t="s">
        <v>238</v>
      </c>
      <c r="I13" s="221" t="s">
        <v>239</v>
      </c>
      <c r="J13" s="219" t="s">
        <v>241</v>
      </c>
    </row>
    <row r="14" spans="2:10">
      <c r="B14" s="139"/>
      <c r="C14" s="25"/>
      <c r="D14" s="24"/>
      <c r="E14" s="18"/>
      <c r="F14" s="25"/>
      <c r="G14" s="26"/>
      <c r="H14" s="27"/>
      <c r="I14" s="25"/>
      <c r="J14" s="24"/>
    </row>
    <row r="15" spans="2:10">
      <c r="B15" s="139"/>
      <c r="C15" s="25"/>
      <c r="D15" s="24"/>
      <c r="E15" s="22"/>
      <c r="F15" s="25"/>
      <c r="G15" s="26"/>
      <c r="H15" s="27"/>
      <c r="I15" s="25"/>
      <c r="J15" s="24"/>
    </row>
    <row r="16" spans="2:10">
      <c r="B16" s="139"/>
      <c r="C16" s="25"/>
      <c r="D16" s="24"/>
      <c r="E16" s="18"/>
      <c r="F16" s="25"/>
      <c r="G16" s="26"/>
      <c r="H16" s="27"/>
      <c r="I16" s="25"/>
      <c r="J16" s="24"/>
    </row>
    <row r="17" spans="2:10">
      <c r="B17" s="139"/>
      <c r="C17" s="25"/>
      <c r="D17" s="24"/>
      <c r="E17" s="18"/>
      <c r="F17" s="25"/>
      <c r="G17" s="26"/>
      <c r="H17" s="27"/>
      <c r="I17" s="25"/>
      <c r="J17" s="24"/>
    </row>
    <row r="18" spans="2:10">
      <c r="B18" s="139"/>
      <c r="C18" s="25"/>
      <c r="D18" s="24"/>
      <c r="E18" s="18"/>
      <c r="F18" s="25"/>
      <c r="G18" s="26"/>
      <c r="H18" s="27"/>
      <c r="I18" s="25"/>
      <c r="J18" s="24"/>
    </row>
    <row r="19" spans="2:10">
      <c r="B19" s="183"/>
      <c r="C19" s="25"/>
      <c r="D19" s="24"/>
      <c r="E19" s="2"/>
      <c r="F19" s="25"/>
      <c r="G19" s="26"/>
      <c r="H19" s="27"/>
      <c r="I19" s="25"/>
      <c r="J19" s="24"/>
    </row>
    <row r="20" spans="2:10">
      <c r="B20" s="183"/>
      <c r="C20" s="25"/>
      <c r="D20" s="28"/>
      <c r="E20" s="2"/>
      <c r="F20" s="25"/>
      <c r="G20" s="26"/>
      <c r="H20" s="27"/>
      <c r="I20" s="25"/>
      <c r="J20" s="28"/>
    </row>
    <row r="21" spans="2:10">
      <c r="B21" s="183"/>
      <c r="C21" s="25"/>
      <c r="D21" s="28"/>
      <c r="E21" s="2"/>
      <c r="F21" s="25"/>
      <c r="G21" s="26"/>
      <c r="H21" s="27"/>
      <c r="I21" s="25"/>
      <c r="J21" s="28"/>
    </row>
    <row r="22" spans="2:10">
      <c r="B22" s="183"/>
      <c r="C22" s="25"/>
      <c r="D22" s="28"/>
      <c r="E22" s="2"/>
      <c r="F22" s="25"/>
      <c r="G22" s="26"/>
      <c r="H22" s="27"/>
      <c r="I22" s="25"/>
      <c r="J22" s="28"/>
    </row>
    <row r="23" spans="2:10">
      <c r="B23" s="183"/>
      <c r="C23" s="25"/>
      <c r="D23" s="28"/>
      <c r="E23" s="2"/>
      <c r="F23" s="25"/>
      <c r="G23" s="26"/>
      <c r="H23" s="27"/>
      <c r="I23" s="25"/>
      <c r="J23" s="28"/>
    </row>
    <row r="24" spans="2:10">
      <c r="B24" s="183"/>
      <c r="C24" s="25"/>
      <c r="D24" s="28"/>
      <c r="E24" s="2"/>
      <c r="F24" s="25"/>
      <c r="G24" s="26"/>
      <c r="H24" s="27"/>
      <c r="I24" s="25"/>
      <c r="J24" s="28"/>
    </row>
    <row r="25" spans="2:10">
      <c r="B25" s="183"/>
      <c r="C25" s="25"/>
      <c r="D25" s="28"/>
      <c r="E25" s="2"/>
      <c r="F25" s="25"/>
      <c r="G25" s="184"/>
      <c r="H25" s="27"/>
      <c r="I25" s="25"/>
      <c r="J25" s="28"/>
    </row>
    <row r="26" spans="2:10">
      <c r="B26" s="183"/>
      <c r="C26" s="25"/>
      <c r="D26" s="28"/>
      <c r="E26" s="2"/>
      <c r="F26" s="25"/>
      <c r="G26" s="26"/>
      <c r="H26" s="27"/>
      <c r="I26" s="25"/>
      <c r="J26" s="28"/>
    </row>
    <row r="27" spans="2:10">
      <c r="B27" s="183"/>
      <c r="C27" s="25"/>
      <c r="D27" s="28"/>
      <c r="E27" s="2"/>
      <c r="F27" s="25"/>
      <c r="G27" s="26"/>
      <c r="H27" s="27"/>
      <c r="I27" s="25"/>
      <c r="J27" s="28"/>
    </row>
    <row r="28" spans="2:10">
      <c r="B28" s="183"/>
      <c r="C28" s="25"/>
      <c r="D28" s="28"/>
      <c r="E28" s="2"/>
      <c r="F28" s="25"/>
      <c r="G28" s="26"/>
      <c r="H28" s="27"/>
      <c r="I28" s="25"/>
      <c r="J28" s="28"/>
    </row>
    <row r="29" spans="2:10">
      <c r="B29" s="183"/>
      <c r="C29" s="25"/>
      <c r="D29" s="28"/>
      <c r="E29" s="2"/>
      <c r="F29" s="25"/>
      <c r="G29" s="184"/>
      <c r="H29" s="27"/>
      <c r="I29" s="25"/>
      <c r="J29" s="28"/>
    </row>
    <row r="30" spans="2:10">
      <c r="B30" s="183"/>
      <c r="C30" s="25"/>
      <c r="D30" s="28"/>
      <c r="E30" s="2"/>
      <c r="F30" s="25"/>
      <c r="G30" s="26"/>
      <c r="H30" s="27"/>
      <c r="I30" s="25"/>
      <c r="J30" s="28"/>
    </row>
    <row r="31" spans="2:10">
      <c r="B31" s="183"/>
      <c r="C31" s="25"/>
      <c r="D31" s="28"/>
      <c r="E31" s="2"/>
      <c r="F31" s="25"/>
      <c r="G31" s="26"/>
      <c r="H31" s="27"/>
      <c r="I31" s="25"/>
      <c r="J31" s="28"/>
    </row>
    <row r="32" spans="2:10">
      <c r="B32" s="183"/>
      <c r="C32" s="25"/>
      <c r="D32" s="28"/>
      <c r="E32" s="2"/>
      <c r="F32" s="25"/>
      <c r="G32" s="26"/>
      <c r="H32" s="27"/>
      <c r="I32" s="25"/>
      <c r="J32" s="28"/>
    </row>
    <row r="33" spans="2:10">
      <c r="B33" s="183"/>
      <c r="C33" s="25"/>
      <c r="D33" s="193"/>
      <c r="E33" s="9"/>
      <c r="F33" s="25"/>
      <c r="G33" s="26"/>
      <c r="H33" s="27"/>
      <c r="I33" s="25"/>
      <c r="J33" s="193"/>
    </row>
    <row r="34" spans="2:10">
      <c r="B34" s="183"/>
      <c r="C34" s="25"/>
      <c r="D34" s="9"/>
      <c r="E34" s="9"/>
      <c r="F34" s="25"/>
      <c r="G34" s="26"/>
      <c r="H34" s="27"/>
      <c r="I34" s="25"/>
      <c r="J34" s="9"/>
    </row>
    <row r="35" spans="2:10">
      <c r="B35" s="183"/>
      <c r="C35" s="25"/>
      <c r="D35" s="9"/>
      <c r="E35" s="9"/>
      <c r="F35" s="25"/>
      <c r="G35" s="26"/>
      <c r="H35" s="27"/>
      <c r="I35" s="25"/>
      <c r="J35" s="9"/>
    </row>
    <row r="36" spans="2:10">
      <c r="B36" s="183"/>
      <c r="C36" s="25"/>
      <c r="D36" s="28"/>
      <c r="E36" s="2"/>
      <c r="F36" s="25"/>
      <c r="G36" s="26"/>
      <c r="H36" s="27"/>
      <c r="I36" s="25"/>
      <c r="J36" s="28"/>
    </row>
    <row r="37" spans="2:10">
      <c r="B37" s="183"/>
      <c r="C37" s="25"/>
      <c r="D37" s="194"/>
      <c r="E37" s="2"/>
      <c r="F37" s="25"/>
      <c r="G37" s="26"/>
      <c r="H37" s="27"/>
      <c r="I37" s="25"/>
      <c r="J37" s="194"/>
    </row>
    <row r="38" spans="2:10">
      <c r="B38" s="183"/>
      <c r="C38" s="25"/>
      <c r="D38" s="194"/>
      <c r="E38" s="2"/>
      <c r="F38" s="25"/>
      <c r="G38" s="26"/>
      <c r="H38" s="27"/>
      <c r="I38" s="25"/>
      <c r="J38" s="194"/>
    </row>
    <row r="39" spans="2:10" s="21" customFormat="1">
      <c r="B39" s="183"/>
      <c r="C39" s="25"/>
      <c r="D39" s="194"/>
      <c r="E39" s="2"/>
      <c r="F39" s="25"/>
      <c r="G39" s="26"/>
      <c r="H39" s="27"/>
      <c r="I39" s="25"/>
      <c r="J39" s="194"/>
    </row>
    <row r="40" spans="2:10" s="21" customFormat="1">
      <c r="B40" s="183"/>
      <c r="C40" s="25"/>
      <c r="D40" s="194"/>
      <c r="E40" s="2"/>
      <c r="F40" s="25"/>
      <c r="G40" s="26"/>
      <c r="H40" s="27"/>
      <c r="I40" s="25"/>
      <c r="J40" s="194"/>
    </row>
    <row r="41" spans="2:10" s="21" customFormat="1">
      <c r="B41" s="183"/>
      <c r="C41" s="25"/>
      <c r="D41" s="194"/>
      <c r="E41" s="2"/>
      <c r="F41" s="25"/>
      <c r="G41" s="26"/>
      <c r="H41" s="27"/>
      <c r="I41" s="25"/>
      <c r="J41" s="194"/>
    </row>
    <row r="42" spans="2:10" s="21" customFormat="1">
      <c r="B42" s="183"/>
      <c r="C42" s="25"/>
      <c r="D42" s="194"/>
      <c r="E42" s="2"/>
      <c r="F42" s="25"/>
      <c r="G42" s="26"/>
      <c r="H42" s="27"/>
      <c r="I42" s="25"/>
      <c r="J42" s="194"/>
    </row>
    <row r="43" spans="2:10" s="21" customFormat="1">
      <c r="B43" s="183"/>
      <c r="C43" s="25"/>
      <c r="D43" s="194"/>
      <c r="E43" s="2"/>
      <c r="F43" s="25"/>
      <c r="G43" s="26"/>
      <c r="H43" s="27"/>
      <c r="I43" s="25"/>
      <c r="J43" s="194"/>
    </row>
    <row r="44" spans="2:10" s="21" customFormat="1">
      <c r="B44" s="183"/>
      <c r="C44" s="25"/>
      <c r="D44" s="193"/>
      <c r="E44" s="9"/>
      <c r="F44" s="25"/>
      <c r="G44" s="26"/>
      <c r="H44" s="27"/>
      <c r="I44" s="25"/>
      <c r="J44" s="193"/>
    </row>
    <row r="45" spans="2:10" s="21" customFormat="1">
      <c r="B45" s="183"/>
      <c r="C45" s="25"/>
      <c r="D45" s="193"/>
      <c r="E45" s="9"/>
      <c r="F45" s="25"/>
      <c r="G45" s="26"/>
      <c r="H45" s="27"/>
      <c r="I45" s="25"/>
      <c r="J45" s="193"/>
    </row>
    <row r="46" spans="2:10" s="21" customFormat="1">
      <c r="B46" s="183"/>
      <c r="C46" s="25"/>
      <c r="D46" s="28"/>
      <c r="E46" s="2"/>
      <c r="F46" s="25"/>
      <c r="G46" s="26"/>
      <c r="H46" s="27"/>
      <c r="I46" s="25"/>
      <c r="J46" s="28"/>
    </row>
    <row r="47" spans="2:10" s="21" customFormat="1">
      <c r="B47" s="183"/>
      <c r="C47" s="25"/>
      <c r="D47" s="193"/>
      <c r="E47" s="9"/>
      <c r="F47" s="25"/>
      <c r="G47" s="26"/>
      <c r="H47" s="27"/>
      <c r="I47" s="25"/>
      <c r="J47" s="193"/>
    </row>
    <row r="48" spans="2:10" s="21" customFormat="1">
      <c r="B48" s="183"/>
      <c r="C48" s="25"/>
      <c r="D48" s="28"/>
      <c r="E48" s="2"/>
      <c r="F48" s="25"/>
      <c r="G48" s="26"/>
      <c r="H48" s="27"/>
      <c r="I48" s="25"/>
      <c r="J48" s="28"/>
    </row>
    <row r="49" spans="2:10" s="21" customFormat="1">
      <c r="B49" s="183"/>
      <c r="C49" s="9"/>
      <c r="D49" s="9"/>
      <c r="E49" s="9"/>
      <c r="F49" s="9"/>
      <c r="G49" s="9"/>
      <c r="H49" s="9"/>
      <c r="I49" s="9"/>
      <c r="J49" s="9"/>
    </row>
    <row r="50" spans="2:10" s="21" customFormat="1">
      <c r="B50" s="183"/>
      <c r="C50" s="9"/>
      <c r="D50" s="9"/>
      <c r="E50" s="9"/>
      <c r="F50" s="9"/>
      <c r="G50" s="9"/>
      <c r="H50" s="9"/>
      <c r="I50" s="9"/>
      <c r="J50" s="9"/>
    </row>
    <row r="51" spans="2:10" s="21" customFormat="1">
      <c r="B51" s="183"/>
      <c r="C51" s="9"/>
      <c r="D51" s="9"/>
      <c r="E51" s="9"/>
      <c r="F51" s="9"/>
      <c r="G51" s="9"/>
      <c r="H51" s="9"/>
      <c r="I51" s="9"/>
      <c r="J51" s="9"/>
    </row>
    <row r="52" spans="2:10" s="21" customFormat="1">
      <c r="B52" s="183"/>
      <c r="C52" s="9"/>
      <c r="D52" s="9"/>
      <c r="E52" s="9"/>
      <c r="F52" s="9"/>
      <c r="G52" s="9"/>
      <c r="H52" s="9"/>
      <c r="I52" s="9"/>
      <c r="J52" s="9"/>
    </row>
    <row r="53" spans="2:10" s="21" customFormat="1">
      <c r="B53" s="183"/>
      <c r="C53" s="9"/>
      <c r="D53" s="9"/>
      <c r="E53" s="9"/>
      <c r="F53" s="9"/>
      <c r="G53" s="9"/>
      <c r="H53" s="9"/>
      <c r="I53" s="9"/>
      <c r="J53" s="9"/>
    </row>
    <row r="54" spans="2:10" s="21" customFormat="1">
      <c r="B54" s="183"/>
      <c r="C54" s="9"/>
      <c r="D54" s="9"/>
      <c r="E54" s="9"/>
      <c r="F54" s="9"/>
      <c r="G54" s="9"/>
      <c r="H54" s="9"/>
      <c r="I54" s="9"/>
      <c r="J54" s="9"/>
    </row>
    <row r="55" spans="2:10" s="21" customFormat="1">
      <c r="B55" s="183"/>
      <c r="C55" s="9"/>
      <c r="D55" s="9"/>
      <c r="E55" s="9"/>
      <c r="F55" s="9"/>
      <c r="G55" s="9"/>
      <c r="H55" s="9"/>
      <c r="I55" s="9"/>
      <c r="J55" s="9"/>
    </row>
    <row r="56" spans="2:10" s="21" customFormat="1">
      <c r="B56" s="183"/>
      <c r="C56" s="9"/>
      <c r="D56" s="9"/>
      <c r="E56" s="9"/>
      <c r="F56" s="9"/>
      <c r="G56" s="9"/>
      <c r="H56" s="9"/>
      <c r="I56" s="9"/>
      <c r="J56" s="9"/>
    </row>
    <row r="57" spans="2:10" s="21" customFormat="1">
      <c r="B57" s="183"/>
      <c r="C57" s="9"/>
      <c r="D57" s="9"/>
      <c r="E57" s="9"/>
      <c r="F57" s="9"/>
      <c r="G57" s="9"/>
      <c r="H57" s="9"/>
      <c r="I57" s="9"/>
      <c r="J57" s="9"/>
    </row>
    <row r="58" spans="2:10" s="21" customFormat="1">
      <c r="B58" s="183"/>
      <c r="C58" s="9"/>
      <c r="D58" s="9"/>
      <c r="E58" s="9"/>
      <c r="F58" s="9"/>
      <c r="G58" s="9"/>
      <c r="H58" s="9"/>
      <c r="I58" s="9"/>
      <c r="J58" s="9"/>
    </row>
    <row r="59" spans="2:10" s="21" customFormat="1">
      <c r="B59" s="183"/>
      <c r="C59" s="9"/>
      <c r="D59" s="9"/>
      <c r="E59" s="9"/>
      <c r="F59" s="9"/>
      <c r="G59" s="9"/>
      <c r="H59" s="9"/>
      <c r="I59" s="9"/>
      <c r="J59" s="9"/>
    </row>
    <row r="60" spans="2:10" s="21" customFormat="1">
      <c r="B60" s="183"/>
      <c r="C60" s="9"/>
      <c r="D60" s="9"/>
      <c r="E60" s="9"/>
      <c r="F60" s="9"/>
      <c r="G60" s="9"/>
      <c r="H60" s="9"/>
      <c r="I60" s="9"/>
      <c r="J60" s="9"/>
    </row>
    <row r="61" spans="2:10" s="21" customFormat="1">
      <c r="B61" s="183"/>
      <c r="C61" s="9"/>
      <c r="D61" s="9"/>
      <c r="E61" s="9"/>
      <c r="F61" s="9"/>
      <c r="G61" s="9"/>
      <c r="H61" s="9"/>
      <c r="I61" s="9"/>
      <c r="J61" s="9"/>
    </row>
  </sheetData>
  <autoFilter ref="A3:J3"/>
  <phoneticPr fontId="1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344"/>
  <sheetViews>
    <sheetView workbookViewId="0">
      <selection activeCell="C34" sqref="C34"/>
    </sheetView>
  </sheetViews>
  <sheetFormatPr baseColWidth="10" defaultColWidth="9" defaultRowHeight="14"/>
  <cols>
    <col min="1" max="1" width="5" style="63" customWidth="1"/>
    <col min="2" max="2" width="22.1640625" style="63" customWidth="1"/>
    <col min="3" max="3" width="11.1640625" style="63" customWidth="1"/>
    <col min="4" max="4" width="16.6640625" style="63" customWidth="1"/>
    <col min="5" max="7" width="22.1640625" style="63" customWidth="1"/>
    <col min="8" max="16384" width="9" style="63"/>
  </cols>
  <sheetData>
    <row r="1" spans="1:10" ht="19">
      <c r="A1" s="62" t="s">
        <v>15</v>
      </c>
      <c r="G1" s="64" t="s">
        <v>16</v>
      </c>
    </row>
    <row r="2" spans="1:10">
      <c r="B2" s="63" t="s">
        <v>17</v>
      </c>
    </row>
    <row r="3" spans="1:10">
      <c r="B3" s="63" t="s">
        <v>18</v>
      </c>
    </row>
    <row r="5" spans="1:10">
      <c r="A5" s="65" t="s">
        <v>19</v>
      </c>
      <c r="B5" s="66"/>
      <c r="C5" s="66"/>
      <c r="D5" s="67"/>
    </row>
    <row r="6" spans="1:10">
      <c r="A6" s="65" t="s">
        <v>20</v>
      </c>
      <c r="B6" s="68"/>
      <c r="C6" s="69" t="s">
        <v>114</v>
      </c>
      <c r="D6" s="70"/>
      <c r="E6" s="71"/>
    </row>
    <row r="7" spans="1:10">
      <c r="A7" s="65" t="s">
        <v>21</v>
      </c>
      <c r="B7" s="68"/>
      <c r="C7" s="72" t="s">
        <v>22</v>
      </c>
      <c r="D7" s="73"/>
      <c r="E7" s="63" t="s">
        <v>23</v>
      </c>
    </row>
    <row r="8" spans="1:10">
      <c r="A8" s="65" t="s">
        <v>24</v>
      </c>
      <c r="B8" s="68"/>
      <c r="C8" s="69" t="s">
        <v>165</v>
      </c>
      <c r="D8" s="74"/>
      <c r="E8" s="70"/>
    </row>
    <row r="9" spans="1:10">
      <c r="A9" s="75" t="s">
        <v>25</v>
      </c>
      <c r="B9" s="68"/>
      <c r="C9" s="69" t="s">
        <v>115</v>
      </c>
      <c r="D9" s="74"/>
      <c r="E9" s="74"/>
      <c r="F9" s="74"/>
      <c r="G9" s="70"/>
    </row>
    <row r="10" spans="1:10">
      <c r="A10" s="65" t="s">
        <v>26</v>
      </c>
      <c r="B10" s="68"/>
      <c r="C10" s="76" t="s">
        <v>27</v>
      </c>
      <c r="D10" s="77"/>
      <c r="E10" s="71"/>
    </row>
    <row r="11" spans="1:10" s="161" customFormat="1" ht="17">
      <c r="A11" s="157" t="s">
        <v>132</v>
      </c>
      <c r="B11" s="158"/>
      <c r="C11" s="159"/>
      <c r="D11" s="160"/>
      <c r="E11"/>
    </row>
    <row r="12" spans="1:10" s="161" customFormat="1" ht="17">
      <c r="A12"/>
      <c r="B12"/>
      <c r="C12"/>
      <c r="D12"/>
      <c r="E12"/>
    </row>
    <row r="13" spans="1:10" s="161" customFormat="1">
      <c r="A13" s="162" t="s">
        <v>134</v>
      </c>
      <c r="B13" s="163"/>
      <c r="C13" s="163"/>
      <c r="D13" s="163"/>
      <c r="E13" s="163"/>
      <c r="F13" s="163"/>
      <c r="G13" s="164"/>
    </row>
    <row r="14" spans="1:10" s="161" customFormat="1" ht="17">
      <c r="A14" s="165" t="s">
        <v>135</v>
      </c>
      <c r="B14" s="166" t="s">
        <v>136</v>
      </c>
      <c r="C14" s="166"/>
      <c r="D14" s="166"/>
      <c r="E14" s="166"/>
      <c r="F14" s="167"/>
      <c r="G14" s="168"/>
      <c r="I14" s="169"/>
      <c r="J14" s="169"/>
    </row>
    <row r="15" spans="1:10" s="161" customFormat="1" ht="17">
      <c r="A15" s="170"/>
      <c r="B15" s="171"/>
      <c r="C15" s="172"/>
      <c r="D15" s="172"/>
      <c r="E15" s="172"/>
      <c r="F15" s="173"/>
      <c r="G15" s="164"/>
      <c r="H15"/>
      <c r="I15"/>
      <c r="J15"/>
    </row>
    <row r="16" spans="1:10" s="161" customFormat="1" ht="17">
      <c r="A16" s="170"/>
      <c r="B16" s="171"/>
      <c r="C16" s="174"/>
      <c r="D16" s="174"/>
      <c r="E16" s="174"/>
      <c r="F16" s="175"/>
      <c r="G16" s="164"/>
      <c r="H16"/>
      <c r="I16"/>
      <c r="J16"/>
    </row>
    <row r="17" spans="1:10" s="161" customFormat="1" ht="17">
      <c r="A17" s="176"/>
      <c r="B17" s="177"/>
      <c r="C17" s="178"/>
      <c r="D17" s="178"/>
      <c r="E17" s="178"/>
      <c r="F17" s="179"/>
      <c r="G17" s="164"/>
      <c r="H17"/>
      <c r="I17"/>
      <c r="J17"/>
    </row>
    <row r="18" spans="1:10" s="161" customFormat="1" ht="17">
      <c r="A18"/>
      <c r="B18"/>
      <c r="C18"/>
      <c r="D18"/>
      <c r="E18"/>
      <c r="F18"/>
      <c r="G18"/>
      <c r="H18"/>
    </row>
    <row r="19" spans="1:10">
      <c r="A19" s="78"/>
      <c r="B19" s="78"/>
      <c r="C19" s="78"/>
      <c r="D19" s="78"/>
      <c r="E19" s="78"/>
    </row>
    <row r="20" spans="1:10">
      <c r="A20" s="65" t="s">
        <v>28</v>
      </c>
      <c r="B20" s="79"/>
      <c r="C20" s="79"/>
      <c r="D20" s="79"/>
      <c r="E20" s="79"/>
      <c r="F20" s="79"/>
      <c r="G20" s="68"/>
    </row>
    <row r="21" spans="1:10" ht="13.5" customHeight="1">
      <c r="A21" s="225" t="s">
        <v>29</v>
      </c>
      <c r="B21" s="225" t="s">
        <v>30</v>
      </c>
      <c r="C21" s="227" t="s">
        <v>31</v>
      </c>
      <c r="D21" s="228"/>
      <c r="E21" s="80"/>
      <c r="F21" s="80"/>
      <c r="G21" s="81"/>
    </row>
    <row r="22" spans="1:10">
      <c r="A22" s="226"/>
      <c r="B22" s="226"/>
      <c r="C22" s="229"/>
      <c r="D22" s="230"/>
      <c r="E22" s="82"/>
      <c r="F22" s="82"/>
      <c r="G22" s="83"/>
    </row>
    <row r="23" spans="1:10">
      <c r="A23" s="84">
        <v>1</v>
      </c>
      <c r="B23" s="85" t="str">
        <f>IF(APILogMessage!B4&lt;&gt;"", "ALM"&amp;APILogMessage!B4, "")</f>
        <v>ALM90001</v>
      </c>
      <c r="C23" s="86" t="str">
        <f>IF(APILogMessage!M4&lt;&gt;"",APILogMessage!C4&amp;" "&amp;APILogMessage!M4,"")</f>
        <v>90001 リクエストパラメータに不正な値が設定されています。項目：{0}, 設定値：{1}</v>
      </c>
      <c r="D23" s="87"/>
      <c r="E23" s="87"/>
      <c r="F23" s="87"/>
      <c r="G23" s="88"/>
    </row>
    <row r="24" spans="1:10">
      <c r="A24" s="84">
        <f>IF(B24&lt;&gt;"", A23+1, "")</f>
        <v>2</v>
      </c>
      <c r="B24" s="85" t="str">
        <f>IF(APILogMessage!B5&lt;&gt;"", "ALM"&amp;APILogMessage!B5, "")</f>
        <v>ALM90002</v>
      </c>
      <c r="C24" s="86" t="str">
        <f>IF(APILogMessage!M5&lt;&gt;"",APILogMessage!C5&amp;" "&amp;APILogMessage!M5,"")</f>
        <v>90002 そのユーザーIDはすでに登録されています。</v>
      </c>
      <c r="D24" s="87"/>
      <c r="E24" s="87"/>
      <c r="F24" s="87"/>
      <c r="G24" s="88"/>
    </row>
    <row r="25" spans="1:10">
      <c r="A25" s="84">
        <f t="shared" ref="A25:A71" si="0">IF(B25&lt;&gt;"", A24+1, "")</f>
        <v>3</v>
      </c>
      <c r="B25" s="85" t="str">
        <f>IF(APILogMessage!B6&lt;&gt;"", "ALM"&amp;APILogMessage!B6, "")</f>
        <v>ALM90003</v>
      </c>
      <c r="C25" s="86" t="str">
        <f>IF(APILogMessage!M6&lt;&gt;"",APILogMessage!C6&amp;" "&amp;APILogMessage!M6,"")</f>
        <v>90003 そのユーザーIDは登録されていません。</v>
      </c>
      <c r="D25" s="87"/>
      <c r="E25" s="87"/>
      <c r="F25" s="87"/>
      <c r="G25" s="88"/>
    </row>
    <row r="26" spans="1:10">
      <c r="A26" s="84">
        <f t="shared" si="0"/>
        <v>4</v>
      </c>
      <c r="B26" s="85" t="str">
        <f>IF(APILogMessage!B7&lt;&gt;"", "ALM"&amp;APILogMessage!B7, "")</f>
        <v>ALM90004</v>
      </c>
      <c r="C26" s="86" t="str">
        <f>IF(APILogMessage!M7&lt;&gt;"",APILogMessage!C7&amp;" "&amp;APILogMessage!M7,"")</f>
        <v>90004 データベースから取得した値がNULLです。</v>
      </c>
      <c r="D26" s="87"/>
      <c r="E26" s="87"/>
      <c r="F26" s="87"/>
      <c r="G26" s="88"/>
    </row>
    <row r="27" spans="1:10">
      <c r="A27" s="84">
        <f t="shared" si="0"/>
        <v>5</v>
      </c>
      <c r="B27" s="85" t="str">
        <f>IF(APILogMessage!B8&lt;&gt;"", "ALM"&amp;APILogMessage!B8, "")</f>
        <v>ALM90005</v>
      </c>
      <c r="C27" s="86" t="str">
        <f>IF(APILogMessage!M8&lt;&gt;"",APILogMessage!C8&amp;" "&amp;APILogMessage!M8,"")</f>
        <v>90005 トークン認証に失敗しました。</v>
      </c>
      <c r="D27" s="87"/>
      <c r="E27" s="87"/>
      <c r="F27" s="87"/>
      <c r="G27" s="88"/>
    </row>
    <row r="28" spans="1:10">
      <c r="A28" s="84">
        <f t="shared" si="0"/>
        <v>6</v>
      </c>
      <c r="B28" s="85" t="str">
        <f>IF(APILogMessage!B9&lt;&gt;"", "ALM"&amp;APILogMessage!B9, "")</f>
        <v>ALM90006</v>
      </c>
      <c r="C28" s="86" t="str">
        <f>IF(APILogMessage!M9&lt;&gt;"",APILogMessage!C9&amp;" "&amp;APILogMessage!M9,"")</f>
        <v>90006 トークン 認証は不要です。</v>
      </c>
      <c r="D28" s="87"/>
      <c r="E28" s="87"/>
      <c r="F28" s="87"/>
      <c r="G28" s="88"/>
    </row>
    <row r="29" spans="1:10">
      <c r="A29" s="84">
        <f t="shared" si="0"/>
        <v>7</v>
      </c>
      <c r="B29" s="85" t="str">
        <f>IF(APILogMessage!B10&lt;&gt;"", "ALM"&amp;APILogMessage!B10, "")</f>
        <v>ALM90007</v>
      </c>
      <c r="C29" s="86" t="str">
        <f>IF(APILogMessage!M10&lt;&gt;"",APILogMessage!C10&amp;" "&amp;APILogMessage!M10,"")</f>
        <v>90007 HttpHeaderにtokenが設定されていません。</v>
      </c>
      <c r="D29" s="87"/>
      <c r="E29" s="87"/>
      <c r="F29" s="87"/>
      <c r="G29" s="88"/>
    </row>
    <row r="30" spans="1:10">
      <c r="A30" s="84">
        <f t="shared" si="0"/>
        <v>8</v>
      </c>
      <c r="B30" s="85" t="str">
        <f>IF(APILogMessage!B11&lt;&gt;"", "ALM"&amp;APILogMessage!B11, "")</f>
        <v>ALM90008</v>
      </c>
      <c r="C30" s="86" t="str">
        <f>IF(APILogMessage!M11&lt;&gt;"",APILogMessage!C11&amp;" "&amp;APILogMessage!M11,"")</f>
        <v>90008 このリクエストメソッドを使用することはできません。</v>
      </c>
      <c r="D30" s="87"/>
      <c r="E30" s="87"/>
      <c r="F30" s="87"/>
      <c r="G30" s="88"/>
    </row>
    <row r="31" spans="1:10">
      <c r="A31" s="84">
        <f t="shared" si="0"/>
        <v>9</v>
      </c>
      <c r="B31" s="85" t="str">
        <f>IF(APILogMessage!B12&lt;&gt;"", "ALM"&amp;APILogMessage!B12, "")</f>
        <v>ALM90009</v>
      </c>
      <c r="C31" s="86" t="str">
        <f>IF(APILogMessage!M12&lt;&gt;"",APILogMessage!C12&amp;" "&amp;APILogMessage!M12,"")</f>
        <v>90009 認証できませんでした。</v>
      </c>
      <c r="D31" s="87"/>
      <c r="E31" s="87"/>
      <c r="F31" s="87"/>
      <c r="G31" s="88"/>
    </row>
    <row r="32" spans="1:10">
      <c r="A32" s="84">
        <f t="shared" si="0"/>
        <v>10</v>
      </c>
      <c r="B32" s="85" t="str">
        <f>IF(APILogMessage!B13&lt;&gt;"", "ALM"&amp;APILogMessage!B13, "")</f>
        <v>ALM90010</v>
      </c>
      <c r="C32" s="86" t="str">
        <f>IF(APILogMessage!M13&lt;&gt;"",APILogMessage!C13&amp;" "&amp;APILogMessage!M13,"")</f>
        <v>90010 権限がありません。</v>
      </c>
      <c r="D32" s="87"/>
      <c r="E32" s="87"/>
      <c r="F32" s="87"/>
      <c r="G32" s="88"/>
    </row>
    <row r="33" spans="1:7">
      <c r="A33" s="84" t="str">
        <f t="shared" si="0"/>
        <v/>
      </c>
      <c r="B33" s="85" t="str">
        <f>IF(APILogMessage!B14&lt;&gt;"", "ALM"&amp;APILogMessage!B14, "")</f>
        <v/>
      </c>
      <c r="C33" s="86" t="str">
        <f>IF(APILogMessage!M14&lt;&gt;"",APILogMessage!C14&amp;" "&amp;APILogMessage!M14,"")</f>
        <v/>
      </c>
      <c r="D33" s="87"/>
      <c r="E33" s="87"/>
      <c r="F33" s="87"/>
      <c r="G33" s="88"/>
    </row>
    <row r="34" spans="1:7">
      <c r="A34" s="84" t="str">
        <f t="shared" si="0"/>
        <v/>
      </c>
      <c r="B34" s="85" t="str">
        <f>IF(APILogMessage!B15&lt;&gt;"", "ALM"&amp;APILogMessage!B15, "")</f>
        <v/>
      </c>
      <c r="C34" s="86" t="str">
        <f>IF(APILogMessage!M15&lt;&gt;"",APILogMessage!C15&amp;" "&amp;APILogMessage!M15,"")</f>
        <v/>
      </c>
      <c r="D34" s="87"/>
      <c r="E34" s="87"/>
      <c r="F34" s="87"/>
      <c r="G34" s="88"/>
    </row>
    <row r="35" spans="1:7">
      <c r="A35" s="84" t="str">
        <f t="shared" si="0"/>
        <v/>
      </c>
      <c r="B35" s="85" t="str">
        <f>IF(APILogMessage!B16&lt;&gt;"", "ALM"&amp;APILogMessage!B16, "")</f>
        <v/>
      </c>
      <c r="C35" s="86" t="str">
        <f>IF(APILogMessage!M16&lt;&gt;"",APILogMessage!C16&amp;" "&amp;APILogMessage!M16,"")</f>
        <v/>
      </c>
      <c r="D35" s="87"/>
      <c r="E35" s="87"/>
      <c r="F35" s="87"/>
      <c r="G35" s="88"/>
    </row>
    <row r="36" spans="1:7">
      <c r="A36" s="84" t="str">
        <f t="shared" si="0"/>
        <v/>
      </c>
      <c r="B36" s="85" t="str">
        <f>IF(APILogMessage!B17&lt;&gt;"", "ALM"&amp;APILogMessage!B17, "")</f>
        <v/>
      </c>
      <c r="C36" s="86" t="str">
        <f>IF(APILogMessage!M17&lt;&gt;"",APILogMessage!C17&amp;" "&amp;APILogMessage!M17,"")</f>
        <v/>
      </c>
      <c r="D36" s="87"/>
      <c r="E36" s="87"/>
      <c r="F36" s="87"/>
      <c r="G36" s="88"/>
    </row>
    <row r="37" spans="1:7">
      <c r="A37" s="84" t="str">
        <f t="shared" si="0"/>
        <v/>
      </c>
      <c r="B37" s="85" t="str">
        <f>IF(APILogMessage!B18&lt;&gt;"", "ALM"&amp;APILogMessage!B18, "")</f>
        <v/>
      </c>
      <c r="C37" s="86" t="str">
        <f>IF(APILogMessage!M18&lt;&gt;"",APILogMessage!C18&amp;" "&amp;APILogMessage!M18,"")</f>
        <v/>
      </c>
      <c r="D37" s="87"/>
      <c r="E37" s="87"/>
      <c r="F37" s="87"/>
      <c r="G37" s="88"/>
    </row>
    <row r="38" spans="1:7">
      <c r="A38" s="84" t="str">
        <f t="shared" si="0"/>
        <v/>
      </c>
      <c r="B38" s="85" t="str">
        <f>IF(APILogMessage!B19&lt;&gt;"", "ALM"&amp;APILogMessage!B19, "")</f>
        <v/>
      </c>
      <c r="C38" s="86" t="str">
        <f>IF(APILogMessage!M19&lt;&gt;"",APILogMessage!C19&amp;" "&amp;APILogMessage!M19,"")</f>
        <v/>
      </c>
      <c r="D38" s="87"/>
      <c r="E38" s="87"/>
      <c r="F38" s="87"/>
      <c r="G38" s="88"/>
    </row>
    <row r="39" spans="1:7">
      <c r="A39" s="84" t="str">
        <f t="shared" si="0"/>
        <v/>
      </c>
      <c r="B39" s="85" t="str">
        <f>IF(APILogMessage!B20&lt;&gt;"", "ALM"&amp;APILogMessage!B20, "")</f>
        <v/>
      </c>
      <c r="C39" s="86" t="str">
        <f>IF(APILogMessage!M20&lt;&gt;"",APILogMessage!C20&amp;" "&amp;APILogMessage!M20,"")</f>
        <v/>
      </c>
      <c r="D39" s="87"/>
      <c r="E39" s="87"/>
      <c r="F39" s="87"/>
      <c r="G39" s="88"/>
    </row>
    <row r="40" spans="1:7">
      <c r="A40" s="84" t="str">
        <f t="shared" si="0"/>
        <v/>
      </c>
      <c r="B40" s="85" t="str">
        <f>IF(APILogMessage!B21&lt;&gt;"", "ALM"&amp;APILogMessage!B21, "")</f>
        <v/>
      </c>
      <c r="C40" s="86" t="str">
        <f>IF(APILogMessage!M21&lt;&gt;"",APILogMessage!C21&amp;" "&amp;APILogMessage!M21,"")</f>
        <v/>
      </c>
      <c r="D40" s="87"/>
      <c r="E40" s="87"/>
      <c r="F40" s="87"/>
      <c r="G40" s="88"/>
    </row>
    <row r="41" spans="1:7">
      <c r="A41" s="84" t="str">
        <f t="shared" si="0"/>
        <v/>
      </c>
      <c r="B41" s="85" t="str">
        <f>IF(APILogMessage!B22&lt;&gt;"", "ALM"&amp;APILogMessage!B22, "")</f>
        <v/>
      </c>
      <c r="C41" s="86" t="str">
        <f>IF(APILogMessage!M22&lt;&gt;"",APILogMessage!C22&amp;" "&amp;APILogMessage!M22,"")</f>
        <v/>
      </c>
      <c r="D41" s="87"/>
      <c r="E41" s="87"/>
      <c r="F41" s="87"/>
      <c r="G41" s="88"/>
    </row>
    <row r="42" spans="1:7">
      <c r="A42" s="84" t="str">
        <f t="shared" si="0"/>
        <v/>
      </c>
      <c r="B42" s="85" t="str">
        <f>IF(APILogMessage!B23&lt;&gt;"", "ALM"&amp;APILogMessage!B23, "")</f>
        <v/>
      </c>
      <c r="C42" s="86" t="str">
        <f>IF(APILogMessage!M23&lt;&gt;"",APILogMessage!C23&amp;" "&amp;APILogMessage!M23,"")</f>
        <v/>
      </c>
      <c r="D42" s="87"/>
      <c r="E42" s="87"/>
      <c r="F42" s="87"/>
      <c r="G42" s="88"/>
    </row>
    <row r="43" spans="1:7">
      <c r="A43" s="84" t="str">
        <f t="shared" si="0"/>
        <v/>
      </c>
      <c r="B43" s="85" t="str">
        <f>IF(APILogMessage!B24&lt;&gt;"", "ALM"&amp;APILogMessage!B24, "")</f>
        <v/>
      </c>
      <c r="C43" s="86" t="str">
        <f>IF(APILogMessage!M24&lt;&gt;"",APILogMessage!C24&amp;" "&amp;APILogMessage!M24,"")</f>
        <v/>
      </c>
      <c r="D43" s="87"/>
      <c r="E43" s="87"/>
      <c r="F43" s="87"/>
      <c r="G43" s="88"/>
    </row>
    <row r="44" spans="1:7">
      <c r="A44" s="84" t="str">
        <f t="shared" si="0"/>
        <v/>
      </c>
      <c r="B44" s="85" t="str">
        <f>IF(APILogMessage!B25&lt;&gt;"", "ALM"&amp;APILogMessage!B25, "")</f>
        <v/>
      </c>
      <c r="C44" s="86" t="str">
        <f>IF(APILogMessage!M25&lt;&gt;"",APILogMessage!C25&amp;" "&amp;APILogMessage!M25,"")</f>
        <v/>
      </c>
      <c r="D44" s="87"/>
      <c r="E44" s="87"/>
      <c r="F44" s="87"/>
      <c r="G44" s="88"/>
    </row>
    <row r="45" spans="1:7">
      <c r="A45" s="84" t="str">
        <f t="shared" si="0"/>
        <v/>
      </c>
      <c r="B45" s="85" t="str">
        <f>IF(APILogMessage!B26&lt;&gt;"", "ALM"&amp;APILogMessage!B26, "")</f>
        <v/>
      </c>
      <c r="C45" s="86" t="str">
        <f>IF(APILogMessage!M26&lt;&gt;"",APILogMessage!C26&amp;" "&amp;APILogMessage!M26,"")</f>
        <v/>
      </c>
      <c r="D45" s="87"/>
      <c r="E45" s="87"/>
      <c r="F45" s="87"/>
      <c r="G45" s="88"/>
    </row>
    <row r="46" spans="1:7">
      <c r="A46" s="84" t="str">
        <f t="shared" si="0"/>
        <v/>
      </c>
      <c r="B46" s="85" t="str">
        <f>IF(APILogMessage!B27&lt;&gt;"", "ALM"&amp;APILogMessage!B27, "")</f>
        <v/>
      </c>
      <c r="C46" s="86" t="str">
        <f>IF(APILogMessage!M27&lt;&gt;"",APILogMessage!C27&amp;" "&amp;APILogMessage!M27,"")</f>
        <v/>
      </c>
      <c r="D46" s="87"/>
      <c r="E46" s="87"/>
      <c r="F46" s="87"/>
      <c r="G46" s="88"/>
    </row>
    <row r="47" spans="1:7">
      <c r="A47" s="84" t="str">
        <f t="shared" si="0"/>
        <v/>
      </c>
      <c r="B47" s="85" t="str">
        <f>IF(APILogMessage!B28&lt;&gt;"", "ALM"&amp;APILogMessage!B28, "")</f>
        <v/>
      </c>
      <c r="C47" s="86" t="str">
        <f>IF(APILogMessage!M28&lt;&gt;"",APILogMessage!C28&amp;" "&amp;APILogMessage!M28,"")</f>
        <v/>
      </c>
      <c r="D47" s="87"/>
      <c r="E47" s="87"/>
      <c r="F47" s="87"/>
      <c r="G47" s="88"/>
    </row>
    <row r="48" spans="1:7">
      <c r="A48" s="84" t="str">
        <f t="shared" si="0"/>
        <v/>
      </c>
      <c r="B48" s="85" t="str">
        <f>IF(APILogMessage!B29&lt;&gt;"", "ALM"&amp;APILogMessage!B29, "")</f>
        <v/>
      </c>
      <c r="C48" s="86" t="str">
        <f>IF(APILogMessage!M29&lt;&gt;"",APILogMessage!C29&amp;" "&amp;APILogMessage!M29,"")</f>
        <v/>
      </c>
      <c r="D48" s="87"/>
      <c r="E48" s="87"/>
      <c r="F48" s="87"/>
      <c r="G48" s="88"/>
    </row>
    <row r="49" spans="1:7">
      <c r="A49" s="84" t="str">
        <f t="shared" si="0"/>
        <v/>
      </c>
      <c r="B49" s="85" t="str">
        <f>IF(APILogMessage!B30&lt;&gt;"", "ALM"&amp;APILogMessage!B30, "")</f>
        <v/>
      </c>
      <c r="C49" s="86" t="str">
        <f>IF(APILogMessage!M30&lt;&gt;"",APILogMessage!C30&amp;" "&amp;APILogMessage!M30,"")</f>
        <v/>
      </c>
      <c r="D49" s="87"/>
      <c r="E49" s="87"/>
      <c r="F49" s="87"/>
      <c r="G49" s="88"/>
    </row>
    <row r="50" spans="1:7">
      <c r="A50" s="84" t="str">
        <f t="shared" si="0"/>
        <v/>
      </c>
      <c r="B50" s="85" t="str">
        <f>IF(APILogMessage!B31&lt;&gt;"", "ALM"&amp;APILogMessage!B31, "")</f>
        <v/>
      </c>
      <c r="C50" s="86" t="str">
        <f>IF(APILogMessage!M31&lt;&gt;"",APILogMessage!C31&amp;" "&amp;APILogMessage!M31,"")</f>
        <v/>
      </c>
      <c r="D50" s="87"/>
      <c r="E50" s="87"/>
      <c r="F50" s="87"/>
      <c r="G50" s="88"/>
    </row>
    <row r="51" spans="1:7">
      <c r="A51" s="84" t="str">
        <f t="shared" si="0"/>
        <v/>
      </c>
      <c r="B51" s="85" t="str">
        <f>IF(APILogMessage!B32&lt;&gt;"", "ALM"&amp;APILogMessage!B32, "")</f>
        <v/>
      </c>
      <c r="C51" s="86" t="str">
        <f>IF(APILogMessage!M32&lt;&gt;"",APILogMessage!C32&amp;" "&amp;APILogMessage!M32,"")</f>
        <v/>
      </c>
      <c r="D51" s="87"/>
      <c r="E51" s="87"/>
      <c r="F51" s="87"/>
      <c r="G51" s="88"/>
    </row>
    <row r="52" spans="1:7">
      <c r="A52" s="84" t="str">
        <f t="shared" si="0"/>
        <v/>
      </c>
      <c r="B52" s="85" t="str">
        <f>IF(APILogMessage!B33&lt;&gt;"", "ALM"&amp;APILogMessage!B33, "")</f>
        <v/>
      </c>
      <c r="C52" s="86" t="str">
        <f>IF(APILogMessage!M33&lt;&gt;"",APILogMessage!C33&amp;" "&amp;APILogMessage!M33,"")</f>
        <v/>
      </c>
      <c r="D52" s="87"/>
      <c r="E52" s="87"/>
      <c r="F52" s="87"/>
      <c r="G52" s="88"/>
    </row>
    <row r="53" spans="1:7">
      <c r="A53" s="84" t="str">
        <f t="shared" si="0"/>
        <v/>
      </c>
      <c r="B53" s="85" t="str">
        <f>IF(APILogMessage!B34&lt;&gt;"", "ALM"&amp;APILogMessage!B34, "")</f>
        <v/>
      </c>
      <c r="C53" s="86" t="str">
        <f>IF(APILogMessage!M34&lt;&gt;"",APILogMessage!C34&amp;" "&amp;APILogMessage!M34,"")</f>
        <v/>
      </c>
      <c r="D53" s="87"/>
      <c r="E53" s="87"/>
      <c r="F53" s="87"/>
      <c r="G53" s="88"/>
    </row>
    <row r="54" spans="1:7">
      <c r="A54" s="84" t="str">
        <f t="shared" si="0"/>
        <v/>
      </c>
      <c r="B54" s="85" t="str">
        <f>IF(APILogMessage!B35&lt;&gt;"", "ALM"&amp;APILogMessage!B35, "")</f>
        <v/>
      </c>
      <c r="C54" s="86" t="str">
        <f>IF(APILogMessage!M35&lt;&gt;"",APILogMessage!C35&amp;" "&amp;APILogMessage!M35,"")</f>
        <v/>
      </c>
      <c r="D54" s="87"/>
      <c r="E54" s="87"/>
      <c r="F54" s="87"/>
      <c r="G54" s="88"/>
    </row>
    <row r="55" spans="1:7">
      <c r="A55" s="84" t="str">
        <f t="shared" si="0"/>
        <v/>
      </c>
      <c r="B55" s="85" t="str">
        <f>IF(APILogMessage!B36&lt;&gt;"", "ALM"&amp;APILogMessage!B36, "")</f>
        <v/>
      </c>
      <c r="C55" s="86" t="str">
        <f>IF(APILogMessage!M36&lt;&gt;"",APILogMessage!C36&amp;" "&amp;APILogMessage!M36,"")</f>
        <v/>
      </c>
      <c r="D55" s="87"/>
      <c r="E55" s="87"/>
      <c r="F55" s="87"/>
      <c r="G55" s="88"/>
    </row>
    <row r="56" spans="1:7">
      <c r="A56" s="84" t="str">
        <f t="shared" si="0"/>
        <v/>
      </c>
      <c r="B56" s="85" t="str">
        <f>IF(APILogMessage!B37&lt;&gt;"", "ALM"&amp;APILogMessage!B37, "")</f>
        <v/>
      </c>
      <c r="C56" s="86" t="str">
        <f>IF(APILogMessage!M37&lt;&gt;"",APILogMessage!C37&amp;" "&amp;APILogMessage!M37,"")</f>
        <v/>
      </c>
      <c r="D56" s="87"/>
      <c r="E56" s="87"/>
      <c r="F56" s="87"/>
      <c r="G56" s="88"/>
    </row>
    <row r="57" spans="1:7">
      <c r="A57" s="84" t="str">
        <f t="shared" si="0"/>
        <v/>
      </c>
      <c r="B57" s="85" t="str">
        <f>IF(APILogMessage!B38&lt;&gt;"", "ALM"&amp;APILogMessage!B38, "")</f>
        <v/>
      </c>
      <c r="C57" s="86" t="str">
        <f>IF(APILogMessage!M38&lt;&gt;"",APILogMessage!C38&amp;" "&amp;APILogMessage!M38,"")</f>
        <v/>
      </c>
      <c r="D57" s="87"/>
      <c r="E57" s="87"/>
      <c r="F57" s="87"/>
      <c r="G57" s="88"/>
    </row>
    <row r="58" spans="1:7">
      <c r="A58" s="84" t="str">
        <f t="shared" si="0"/>
        <v/>
      </c>
      <c r="B58" s="85" t="str">
        <f>IF(APILogMessage!B39&lt;&gt;"", "ALM"&amp;APILogMessage!B39, "")</f>
        <v/>
      </c>
      <c r="C58" s="86" t="str">
        <f>IF(APILogMessage!M39&lt;&gt;"",APILogMessage!C39&amp;" "&amp;APILogMessage!M39,"")</f>
        <v/>
      </c>
      <c r="D58" s="87"/>
      <c r="E58" s="87"/>
      <c r="F58" s="87"/>
      <c r="G58" s="88"/>
    </row>
    <row r="59" spans="1:7">
      <c r="A59" s="84" t="str">
        <f t="shared" si="0"/>
        <v/>
      </c>
      <c r="B59" s="85" t="str">
        <f>IF(APILogMessage!B40&lt;&gt;"", "ALM"&amp;APILogMessage!B40, "")</f>
        <v/>
      </c>
      <c r="C59" s="86" t="str">
        <f>IF(APILogMessage!M40&lt;&gt;"",APILogMessage!C40&amp;" "&amp;APILogMessage!M40,"")</f>
        <v/>
      </c>
      <c r="D59" s="87"/>
      <c r="E59" s="87"/>
      <c r="F59" s="87"/>
      <c r="G59" s="88"/>
    </row>
    <row r="60" spans="1:7">
      <c r="A60" s="84" t="str">
        <f t="shared" si="0"/>
        <v/>
      </c>
      <c r="B60" s="85" t="str">
        <f>IF(APILogMessage!B41&lt;&gt;"", "ALM"&amp;APILogMessage!B41, "")</f>
        <v/>
      </c>
      <c r="C60" s="86" t="str">
        <f>IF(APILogMessage!M41&lt;&gt;"",APILogMessage!C41&amp;" "&amp;APILogMessage!M41,"")</f>
        <v/>
      </c>
      <c r="D60" s="87"/>
      <c r="E60" s="87"/>
      <c r="F60" s="87"/>
      <c r="G60" s="88"/>
    </row>
    <row r="61" spans="1:7">
      <c r="A61" s="84" t="str">
        <f t="shared" si="0"/>
        <v/>
      </c>
      <c r="B61" s="85" t="str">
        <f>IF(APILogMessage!B42&lt;&gt;"", "ALM"&amp;APILogMessage!B42, "")</f>
        <v/>
      </c>
      <c r="C61" s="86" t="str">
        <f>IF(APILogMessage!M42&lt;&gt;"",APILogMessage!C42&amp;" "&amp;APILogMessage!M42,"")</f>
        <v/>
      </c>
      <c r="D61" s="87"/>
      <c r="E61" s="87"/>
      <c r="F61" s="87"/>
      <c r="G61" s="88"/>
    </row>
    <row r="62" spans="1:7">
      <c r="A62" s="84" t="str">
        <f t="shared" si="0"/>
        <v/>
      </c>
      <c r="B62" s="85" t="str">
        <f>IF(APILogMessage!B43&lt;&gt;"", "ALM"&amp;APILogMessage!B43, "")</f>
        <v/>
      </c>
      <c r="C62" s="86" t="str">
        <f>IF(APILogMessage!M43&lt;&gt;"",APILogMessage!C43&amp;" "&amp;APILogMessage!M43,"")</f>
        <v/>
      </c>
      <c r="D62" s="87"/>
      <c r="E62" s="87"/>
      <c r="F62" s="87"/>
      <c r="G62" s="88"/>
    </row>
    <row r="63" spans="1:7">
      <c r="A63" s="84" t="str">
        <f t="shared" si="0"/>
        <v/>
      </c>
      <c r="B63" s="85" t="str">
        <f>IF(APILogMessage!B44&lt;&gt;"", "ALM"&amp;APILogMessage!B44, "")</f>
        <v/>
      </c>
      <c r="C63" s="86" t="str">
        <f>IF(APILogMessage!M44&lt;&gt;"",APILogMessage!C44&amp;" "&amp;APILogMessage!M44,"")</f>
        <v/>
      </c>
      <c r="D63" s="87"/>
      <c r="E63" s="87"/>
      <c r="F63" s="87"/>
      <c r="G63" s="88"/>
    </row>
    <row r="64" spans="1:7">
      <c r="A64" s="84" t="str">
        <f t="shared" si="0"/>
        <v/>
      </c>
      <c r="B64" s="85" t="str">
        <f>IF(APILogMessage!B45&lt;&gt;"", "ALM"&amp;APILogMessage!B45, "")</f>
        <v/>
      </c>
      <c r="C64" s="86" t="str">
        <f>IF(APILogMessage!M45&lt;&gt;"",APILogMessage!C45&amp;" "&amp;APILogMessage!M45,"")</f>
        <v/>
      </c>
      <c r="D64" s="87"/>
      <c r="E64" s="87"/>
      <c r="F64" s="87"/>
      <c r="G64" s="88"/>
    </row>
    <row r="65" spans="1:7">
      <c r="A65" s="84" t="str">
        <f t="shared" si="0"/>
        <v/>
      </c>
      <c r="B65" s="85" t="str">
        <f>IF(APILogMessage!B46&lt;&gt;"", "ALM"&amp;APILogMessage!B46, "")</f>
        <v/>
      </c>
      <c r="C65" s="86" t="str">
        <f>IF(APILogMessage!M46&lt;&gt;"",APILogMessage!C46&amp;" "&amp;APILogMessage!M46,"")</f>
        <v/>
      </c>
      <c r="D65" s="87"/>
      <c r="E65" s="87"/>
      <c r="F65" s="87"/>
      <c r="G65" s="88"/>
    </row>
    <row r="66" spans="1:7">
      <c r="A66" s="84" t="str">
        <f t="shared" si="0"/>
        <v/>
      </c>
      <c r="B66" s="85" t="str">
        <f>IF(APILogMessage!B47&lt;&gt;"", "ALM"&amp;APILogMessage!B47, "")</f>
        <v/>
      </c>
      <c r="C66" s="86" t="str">
        <f>IF(APILogMessage!M47&lt;&gt;"",APILogMessage!C47&amp;" "&amp;APILogMessage!M47,"")</f>
        <v/>
      </c>
      <c r="D66" s="87"/>
      <c r="E66" s="87"/>
      <c r="F66" s="87"/>
      <c r="G66" s="88"/>
    </row>
    <row r="67" spans="1:7">
      <c r="A67" s="84" t="str">
        <f t="shared" si="0"/>
        <v/>
      </c>
      <c r="B67" s="85" t="str">
        <f>IF(APILogMessage!B48&lt;&gt;"", "ALM"&amp;APILogMessage!B48, "")</f>
        <v/>
      </c>
      <c r="C67" s="86" t="str">
        <f>IF(APILogMessage!M48&lt;&gt;"",APILogMessage!C48&amp;" "&amp;APILogMessage!M48,"")</f>
        <v/>
      </c>
      <c r="D67" s="87"/>
      <c r="E67" s="87"/>
      <c r="F67" s="87"/>
      <c r="G67" s="88"/>
    </row>
    <row r="68" spans="1:7">
      <c r="A68" s="84" t="str">
        <f t="shared" si="0"/>
        <v/>
      </c>
      <c r="B68" s="85" t="str">
        <f>IF(APILogMessage!B49&lt;&gt;"", "ALM"&amp;APILogMessage!B49, "")</f>
        <v/>
      </c>
      <c r="C68" s="86" t="str">
        <f>IF(APILogMessage!M49&lt;&gt;"",APILogMessage!C49&amp;" "&amp;APILogMessage!M49,"")</f>
        <v/>
      </c>
      <c r="D68" s="87"/>
      <c r="E68" s="87"/>
      <c r="F68" s="87"/>
      <c r="G68" s="88"/>
    </row>
    <row r="69" spans="1:7">
      <c r="A69" s="84" t="str">
        <f t="shared" si="0"/>
        <v/>
      </c>
      <c r="B69" s="85" t="str">
        <f>IF(APILogMessage!B50&lt;&gt;"", "ALM"&amp;APILogMessage!B50, "")</f>
        <v/>
      </c>
      <c r="C69" s="86" t="str">
        <f>IF(APILogMessage!M50&lt;&gt;"",APILogMessage!C50&amp;" "&amp;APILogMessage!M50,"")</f>
        <v/>
      </c>
      <c r="D69" s="87"/>
      <c r="E69" s="87"/>
      <c r="F69" s="87"/>
      <c r="G69" s="88"/>
    </row>
    <row r="70" spans="1:7">
      <c r="A70" s="84" t="str">
        <f t="shared" si="0"/>
        <v/>
      </c>
      <c r="B70" s="85" t="str">
        <f>IF(APILogMessage!B51&lt;&gt;"", "ALM"&amp;APILogMessage!B51, "")</f>
        <v/>
      </c>
      <c r="C70" s="86" t="str">
        <f>IF(APILogMessage!M51&lt;&gt;"",APILogMessage!C51&amp;" "&amp;APILogMessage!M51,"")</f>
        <v/>
      </c>
      <c r="D70" s="87"/>
      <c r="E70" s="87"/>
      <c r="F70" s="87"/>
      <c r="G70" s="88"/>
    </row>
    <row r="71" spans="1:7">
      <c r="A71" s="84" t="str">
        <f t="shared" si="0"/>
        <v/>
      </c>
      <c r="B71" s="85" t="str">
        <f>IF(APILogMessage!B52&lt;&gt;"", "ALM"&amp;APILogMessage!B52, "")</f>
        <v/>
      </c>
      <c r="C71" s="86" t="str">
        <f>IF(APILogMessage!M52&lt;&gt;"",APILogMessage!C52&amp;" "&amp;APILogMessage!M52,"")</f>
        <v/>
      </c>
      <c r="D71" s="87"/>
      <c r="E71" s="87"/>
      <c r="F71" s="87"/>
      <c r="G71" s="88"/>
    </row>
    <row r="72" spans="1:7">
      <c r="A72" s="84" t="str">
        <f t="shared" ref="A72:A135" si="1">IF(B72&lt;&gt;"", A71+1, "")</f>
        <v/>
      </c>
      <c r="B72" s="85" t="str">
        <f>IF(APILogMessage!B53&lt;&gt;"", "ALM"&amp;APILogMessage!B53, "")</f>
        <v/>
      </c>
      <c r="C72" s="86" t="str">
        <f>IF(APILogMessage!M53&lt;&gt;"",APILogMessage!C53&amp;" "&amp;APILogMessage!M53,"")</f>
        <v/>
      </c>
      <c r="D72" s="87"/>
      <c r="E72" s="87"/>
      <c r="F72" s="87"/>
      <c r="G72" s="88"/>
    </row>
    <row r="73" spans="1:7">
      <c r="A73" s="84" t="str">
        <f t="shared" si="1"/>
        <v/>
      </c>
      <c r="B73" s="85" t="str">
        <f>IF(APILogMessage!B54&lt;&gt;"", "ALM"&amp;APILogMessage!B54, "")</f>
        <v/>
      </c>
      <c r="C73" s="86" t="str">
        <f>IF(APILogMessage!M54&lt;&gt;"",APILogMessage!C54&amp;" "&amp;APILogMessage!M54,"")</f>
        <v/>
      </c>
      <c r="D73" s="87"/>
      <c r="E73" s="87"/>
      <c r="F73" s="87"/>
      <c r="G73" s="88"/>
    </row>
    <row r="74" spans="1:7">
      <c r="A74" s="84" t="str">
        <f>IF(B74&lt;&gt;"", A73+1, "")</f>
        <v/>
      </c>
      <c r="B74" s="85" t="str">
        <f>IF(APILogMessage!B55&lt;&gt;"", "ALM"&amp;APILogMessage!B55, "")</f>
        <v/>
      </c>
      <c r="C74" s="86" t="str">
        <f>IF(APILogMessage!M55&lt;&gt;"",APILogMessage!C55&amp;" "&amp;APILogMessage!M55,"")</f>
        <v/>
      </c>
      <c r="D74" s="87"/>
      <c r="E74" s="87"/>
      <c r="F74" s="87"/>
      <c r="G74" s="88"/>
    </row>
    <row r="75" spans="1:7">
      <c r="A75" s="84" t="str">
        <f>IF(B75&lt;&gt;"", A74+1, "")</f>
        <v/>
      </c>
      <c r="B75" s="85" t="str">
        <f>IF(APILogMessage!B56&lt;&gt;"", "ALM"&amp;APILogMessage!B56, "")</f>
        <v/>
      </c>
      <c r="C75" s="86" t="str">
        <f>IF(APILogMessage!M56&lt;&gt;"",APILogMessage!C56&amp;" "&amp;APILogMessage!M56,"")</f>
        <v/>
      </c>
      <c r="D75" s="87"/>
      <c r="E75" s="87"/>
      <c r="F75" s="87"/>
      <c r="G75" s="88"/>
    </row>
    <row r="76" spans="1:7">
      <c r="A76" s="84" t="str">
        <f>IF(B76&lt;&gt;"", A75+1, "")</f>
        <v/>
      </c>
      <c r="B76" s="85" t="str">
        <f>IF(APILogMessage!B57&lt;&gt;"", "ALM"&amp;APILogMessage!B57, "")</f>
        <v/>
      </c>
      <c r="C76" s="86" t="str">
        <f>IF(APILogMessage!M57&lt;&gt;"",APILogMessage!C57&amp;" "&amp;APILogMessage!M57,"")</f>
        <v/>
      </c>
      <c r="D76" s="87"/>
      <c r="E76" s="87"/>
      <c r="F76" s="87"/>
      <c r="G76" s="88"/>
    </row>
    <row r="77" spans="1:7">
      <c r="A77" s="84" t="str">
        <f t="shared" si="1"/>
        <v/>
      </c>
      <c r="B77" s="85" t="str">
        <f>IF(APILogMessage!B58&lt;&gt;"", "ALM"&amp;APILogMessage!B58, "")</f>
        <v/>
      </c>
      <c r="C77" s="86" t="str">
        <f>IF(APILogMessage!M58&lt;&gt;"",APILogMessage!C58&amp;" "&amp;APILogMessage!M58,"")</f>
        <v/>
      </c>
      <c r="D77" s="87"/>
      <c r="E77" s="87"/>
      <c r="F77" s="87"/>
      <c r="G77" s="88"/>
    </row>
    <row r="78" spans="1:7">
      <c r="A78" s="84" t="str">
        <f t="shared" si="1"/>
        <v/>
      </c>
      <c r="B78" s="85" t="str">
        <f>IF(APILogMessage!B59&lt;&gt;"", "ALM"&amp;APILogMessage!B59, "")</f>
        <v/>
      </c>
      <c r="C78" s="86" t="str">
        <f>IF(APILogMessage!M59&lt;&gt;"",APILogMessage!C59&amp;" "&amp;APILogMessage!M59,"")</f>
        <v/>
      </c>
      <c r="D78" s="87"/>
      <c r="E78" s="87"/>
      <c r="F78" s="87"/>
      <c r="G78" s="88"/>
    </row>
    <row r="79" spans="1:7">
      <c r="A79" s="84" t="str">
        <f t="shared" si="1"/>
        <v/>
      </c>
      <c r="B79" s="85" t="str">
        <f>IF(APILogMessage!B60&lt;&gt;"", "ALM"&amp;APILogMessage!B60, "")</f>
        <v/>
      </c>
      <c r="C79" s="86" t="str">
        <f>IF(APILogMessage!M60&lt;&gt;"",APILogMessage!C60&amp;" "&amp;APILogMessage!M60,"")</f>
        <v/>
      </c>
      <c r="D79" s="87"/>
      <c r="E79" s="87"/>
      <c r="F79" s="87"/>
      <c r="G79" s="88"/>
    </row>
    <row r="80" spans="1:7">
      <c r="A80" s="84" t="str">
        <f>IF(B80&lt;&gt;"", A79+1, "")</f>
        <v/>
      </c>
      <c r="B80" s="85" t="str">
        <f>IF(APILogMessage!B61&lt;&gt;"", "ALM"&amp;APILogMessage!B61, "")</f>
        <v/>
      </c>
      <c r="C80" s="86" t="str">
        <f>IF(APILogMessage!M61&lt;&gt;"",APILogMessage!C61&amp;" "&amp;APILogMessage!M61,"")</f>
        <v/>
      </c>
      <c r="D80" s="87"/>
      <c r="E80" s="87"/>
      <c r="F80" s="87"/>
      <c r="G80" s="88"/>
    </row>
    <row r="81" spans="1:7">
      <c r="A81" s="84" t="str">
        <f>IF(B81&lt;&gt;"", A80+1, "")</f>
        <v/>
      </c>
      <c r="B81" s="85" t="str">
        <f>IF(APILogMessage!B62&lt;&gt;"", "ALM"&amp;APILogMessage!B62, "")</f>
        <v/>
      </c>
      <c r="C81" s="86" t="str">
        <f>IF(APILogMessage!M62&lt;&gt;"",APILogMessage!C62&amp;" "&amp;APILogMessage!M62,"")</f>
        <v/>
      </c>
      <c r="D81" s="87"/>
      <c r="E81" s="87"/>
      <c r="F81" s="87"/>
      <c r="G81" s="88"/>
    </row>
    <row r="82" spans="1:7">
      <c r="A82" s="84" t="str">
        <f>IF(B82&lt;&gt;"", A81+1, "")</f>
        <v/>
      </c>
      <c r="B82" s="85" t="str">
        <f>IF(APILogMessage!B63&lt;&gt;"", "ALM"&amp;APILogMessage!B63, "")</f>
        <v/>
      </c>
      <c r="C82" s="86" t="str">
        <f>IF(APILogMessage!M63&lt;&gt;"",APILogMessage!C63&amp;" "&amp;APILogMessage!M63,"")</f>
        <v/>
      </c>
      <c r="D82" s="87"/>
      <c r="E82" s="87"/>
      <c r="F82" s="87"/>
      <c r="G82" s="88"/>
    </row>
    <row r="83" spans="1:7">
      <c r="A83" s="84" t="str">
        <f>IF(B83&lt;&gt;"", A82+1, "")</f>
        <v/>
      </c>
      <c r="B83" s="85" t="str">
        <f>IF(APILogMessage!B64&lt;&gt;"", "ALM"&amp;APILogMessage!B64, "")</f>
        <v/>
      </c>
      <c r="C83" s="86" t="str">
        <f>IF(APILogMessage!M64&lt;&gt;"",APILogMessage!C64&amp;" "&amp;APILogMessage!M64,"")</f>
        <v/>
      </c>
      <c r="D83" s="87"/>
      <c r="E83" s="87"/>
      <c r="F83" s="87"/>
      <c r="G83" s="88"/>
    </row>
    <row r="84" spans="1:7">
      <c r="A84" s="84" t="str">
        <f>IF(B84&lt;&gt;"", A83+1, "")</f>
        <v/>
      </c>
      <c r="B84" s="85" t="str">
        <f>IF(APILogMessage!B65&lt;&gt;"", "ALM"&amp;APILogMessage!B65, "")</f>
        <v/>
      </c>
      <c r="C84" s="86" t="str">
        <f>IF(APILogMessage!M65&lt;&gt;"",APILogMessage!C65&amp;" "&amp;APILogMessage!M65,"")</f>
        <v/>
      </c>
      <c r="D84" s="87"/>
      <c r="E84" s="87"/>
      <c r="F84" s="87"/>
      <c r="G84" s="88"/>
    </row>
    <row r="85" spans="1:7">
      <c r="A85" s="84" t="str">
        <f t="shared" si="1"/>
        <v/>
      </c>
      <c r="B85" s="85" t="str">
        <f>IF(APILogMessage!B66&lt;&gt;"", "ALM"&amp;APILogMessage!B66, "")</f>
        <v/>
      </c>
      <c r="C85" s="86" t="str">
        <f>IF(APILogMessage!M66&lt;&gt;"",APILogMessage!C66&amp;" "&amp;APILogMessage!M66,"")</f>
        <v/>
      </c>
      <c r="D85" s="87"/>
      <c r="E85" s="87"/>
      <c r="F85" s="87"/>
      <c r="G85" s="88"/>
    </row>
    <row r="86" spans="1:7">
      <c r="A86" s="84" t="str">
        <f t="shared" si="1"/>
        <v/>
      </c>
      <c r="B86" s="85" t="str">
        <f>IF(APILogMessage!B67&lt;&gt;"", "ALM"&amp;APILogMessage!B67, "")</f>
        <v/>
      </c>
      <c r="C86" s="86" t="str">
        <f>IF(APILogMessage!M67&lt;&gt;"",APILogMessage!C67&amp;" "&amp;APILogMessage!M67,"")</f>
        <v/>
      </c>
      <c r="D86" s="87"/>
      <c r="E86" s="87"/>
      <c r="F86" s="87"/>
      <c r="G86" s="88"/>
    </row>
    <row r="87" spans="1:7">
      <c r="A87" s="84" t="str">
        <f t="shared" si="1"/>
        <v/>
      </c>
      <c r="B87" s="85" t="str">
        <f>IF(APILogMessage!B68&lt;&gt;"", "ALM"&amp;APILogMessage!B68, "")</f>
        <v/>
      </c>
      <c r="C87" s="86" t="str">
        <f>IF(APILogMessage!M68&lt;&gt;"",APILogMessage!C68&amp;" "&amp;APILogMessage!M68,"")</f>
        <v/>
      </c>
      <c r="D87" s="87"/>
      <c r="E87" s="87"/>
      <c r="F87" s="87"/>
      <c r="G87" s="88"/>
    </row>
    <row r="88" spans="1:7">
      <c r="A88" s="84" t="str">
        <f t="shared" si="1"/>
        <v/>
      </c>
      <c r="B88" s="85" t="str">
        <f>IF(APILogMessage!B69&lt;&gt;"", "ALM"&amp;APILogMessage!B69, "")</f>
        <v/>
      </c>
      <c r="C88" s="86" t="str">
        <f>IF(APILogMessage!M69&lt;&gt;"",APILogMessage!C69&amp;" "&amp;APILogMessage!M69,"")</f>
        <v/>
      </c>
      <c r="D88" s="87"/>
      <c r="E88" s="87"/>
      <c r="F88" s="87"/>
      <c r="G88" s="88"/>
    </row>
    <row r="89" spans="1:7">
      <c r="A89" s="84" t="str">
        <f t="shared" si="1"/>
        <v/>
      </c>
      <c r="B89" s="85" t="str">
        <f>IF(APILogMessage!B70&lt;&gt;"", "ALM"&amp;APILogMessage!B70, "")</f>
        <v/>
      </c>
      <c r="C89" s="86" t="str">
        <f>IF(APILogMessage!M70&lt;&gt;"",APILogMessage!C70&amp;" "&amp;APILogMessage!M70,"")</f>
        <v/>
      </c>
      <c r="D89" s="87"/>
      <c r="E89" s="87"/>
      <c r="F89" s="87"/>
      <c r="G89" s="88"/>
    </row>
    <row r="90" spans="1:7">
      <c r="A90" s="84" t="str">
        <f t="shared" si="1"/>
        <v/>
      </c>
      <c r="B90" s="85" t="str">
        <f>IF(APILogMessage!B71&lt;&gt;"", "ALM"&amp;APILogMessage!B71, "")</f>
        <v/>
      </c>
      <c r="C90" s="86" t="str">
        <f>IF(APILogMessage!M71&lt;&gt;"",APILogMessage!C71&amp;" "&amp;APILogMessage!M71,"")</f>
        <v/>
      </c>
      <c r="D90" s="87"/>
      <c r="E90" s="87"/>
      <c r="F90" s="87"/>
      <c r="G90" s="88"/>
    </row>
    <row r="91" spans="1:7">
      <c r="A91" s="84" t="str">
        <f t="shared" si="1"/>
        <v/>
      </c>
      <c r="B91" s="85" t="str">
        <f>IF(APILogMessage!B72&lt;&gt;"", "ALM"&amp;APILogMessage!B72, "")</f>
        <v/>
      </c>
      <c r="C91" s="86" t="str">
        <f>IF(APILogMessage!M72&lt;&gt;"",APILogMessage!C72&amp;" "&amp;APILogMessage!M72,"")</f>
        <v/>
      </c>
      <c r="D91" s="87"/>
      <c r="E91" s="87"/>
      <c r="F91" s="87"/>
      <c r="G91" s="88"/>
    </row>
    <row r="92" spans="1:7">
      <c r="A92" s="84" t="str">
        <f t="shared" si="1"/>
        <v/>
      </c>
      <c r="B92" s="85" t="str">
        <f>IF(APILogMessage!B73&lt;&gt;"", "ALM"&amp;APILogMessage!B73, "")</f>
        <v/>
      </c>
      <c r="C92" s="86" t="str">
        <f>IF(APILogMessage!M73&lt;&gt;"",APILogMessage!C73&amp;" "&amp;APILogMessage!M73,"")</f>
        <v/>
      </c>
      <c r="D92" s="87"/>
      <c r="E92" s="87"/>
      <c r="F92" s="87"/>
      <c r="G92" s="88"/>
    </row>
    <row r="93" spans="1:7">
      <c r="A93" s="84" t="str">
        <f t="shared" si="1"/>
        <v/>
      </c>
      <c r="B93" s="85" t="str">
        <f>IF(APILogMessage!B74&lt;&gt;"", "ALM"&amp;APILogMessage!B74, "")</f>
        <v/>
      </c>
      <c r="C93" s="86" t="str">
        <f>IF(APILogMessage!M74&lt;&gt;"",APILogMessage!C74&amp;" "&amp;APILogMessage!M74,"")</f>
        <v/>
      </c>
      <c r="D93" s="87"/>
      <c r="E93" s="87"/>
      <c r="F93" s="87"/>
      <c r="G93" s="88"/>
    </row>
    <row r="94" spans="1:7">
      <c r="A94" s="84" t="str">
        <f t="shared" si="1"/>
        <v/>
      </c>
      <c r="B94" s="85" t="str">
        <f>IF(APILogMessage!B75&lt;&gt;"", "ALM"&amp;APILogMessage!B75, "")</f>
        <v/>
      </c>
      <c r="C94" s="86" t="str">
        <f>IF(APILogMessage!M75&lt;&gt;"",APILogMessage!C75&amp;" "&amp;APILogMessage!M75,"")</f>
        <v/>
      </c>
      <c r="D94" s="87"/>
      <c r="E94" s="87"/>
      <c r="F94" s="87"/>
      <c r="G94" s="88"/>
    </row>
    <row r="95" spans="1:7">
      <c r="A95" s="84" t="str">
        <f t="shared" si="1"/>
        <v/>
      </c>
      <c r="B95" s="85" t="str">
        <f>IF(APILogMessage!B76&lt;&gt;"", "ALM"&amp;APILogMessage!B76, "")</f>
        <v/>
      </c>
      <c r="C95" s="86" t="str">
        <f>IF(APILogMessage!M76&lt;&gt;"",APILogMessage!C76&amp;" "&amp;APILogMessage!M76,"")</f>
        <v/>
      </c>
      <c r="D95" s="87"/>
      <c r="E95" s="87"/>
      <c r="F95" s="87"/>
      <c r="G95" s="88"/>
    </row>
    <row r="96" spans="1:7">
      <c r="A96" s="84" t="str">
        <f t="shared" si="1"/>
        <v/>
      </c>
      <c r="B96" s="85" t="str">
        <f>IF(APILogMessage!B77&lt;&gt;"", "ALM"&amp;APILogMessage!B77, "")</f>
        <v/>
      </c>
      <c r="C96" s="86" t="str">
        <f>IF(APILogMessage!M77&lt;&gt;"",APILogMessage!C77&amp;" "&amp;APILogMessage!M77,"")</f>
        <v/>
      </c>
      <c r="D96" s="87"/>
      <c r="E96" s="87"/>
      <c r="F96" s="87"/>
      <c r="G96" s="88"/>
    </row>
    <row r="97" spans="1:7">
      <c r="A97" s="84" t="str">
        <f t="shared" si="1"/>
        <v/>
      </c>
      <c r="B97" s="85" t="str">
        <f>IF(APILogMessage!B78&lt;&gt;"", "ALM"&amp;APILogMessage!B78, "")</f>
        <v/>
      </c>
      <c r="C97" s="86" t="str">
        <f>IF(APILogMessage!M78&lt;&gt;"",APILogMessage!C78&amp;" "&amp;APILogMessage!M78,"")</f>
        <v/>
      </c>
      <c r="D97" s="87"/>
      <c r="E97" s="87"/>
      <c r="F97" s="87"/>
      <c r="G97" s="88"/>
    </row>
    <row r="98" spans="1:7">
      <c r="A98" s="84" t="str">
        <f t="shared" si="1"/>
        <v/>
      </c>
      <c r="B98" s="85" t="str">
        <f>IF(APILogMessage!B79&lt;&gt;"", "ALM"&amp;APILogMessage!B79, "")</f>
        <v/>
      </c>
      <c r="C98" s="86" t="str">
        <f>IF(APILogMessage!M79&lt;&gt;"",APILogMessage!C79&amp;" "&amp;APILogMessage!M79,"")</f>
        <v/>
      </c>
      <c r="D98" s="87"/>
      <c r="E98" s="87"/>
      <c r="F98" s="87"/>
      <c r="G98" s="88"/>
    </row>
    <row r="99" spans="1:7">
      <c r="A99" s="84" t="str">
        <f t="shared" si="1"/>
        <v/>
      </c>
      <c r="B99" s="85" t="str">
        <f>IF(APILogMessage!B80&lt;&gt;"", "ALM"&amp;APILogMessage!B80, "")</f>
        <v/>
      </c>
      <c r="C99" s="86" t="str">
        <f>IF(APILogMessage!M80&lt;&gt;"",APILogMessage!C80&amp;" "&amp;APILogMessage!M80,"")</f>
        <v/>
      </c>
      <c r="D99" s="87"/>
      <c r="E99" s="87"/>
      <c r="F99" s="87"/>
      <c r="G99" s="88"/>
    </row>
    <row r="100" spans="1:7">
      <c r="A100" s="84" t="str">
        <f t="shared" si="1"/>
        <v/>
      </c>
      <c r="B100" s="85" t="str">
        <f>IF(APILogMessage!B81&lt;&gt;"", "ALM"&amp;APILogMessage!B81, "")</f>
        <v/>
      </c>
      <c r="C100" s="86" t="str">
        <f>IF(APILogMessage!M81&lt;&gt;"",APILogMessage!C81&amp;" "&amp;APILogMessage!M81,"")</f>
        <v/>
      </c>
      <c r="D100" s="87"/>
      <c r="E100" s="87"/>
      <c r="F100" s="87"/>
      <c r="G100" s="88"/>
    </row>
    <row r="101" spans="1:7">
      <c r="A101" s="84" t="str">
        <f t="shared" si="1"/>
        <v/>
      </c>
      <c r="B101" s="85" t="str">
        <f>IF(APILogMessage!B82&lt;&gt;"", "ALM"&amp;APILogMessage!B82, "")</f>
        <v/>
      </c>
      <c r="C101" s="86" t="str">
        <f>IF(APILogMessage!M82&lt;&gt;"",APILogMessage!C82&amp;" "&amp;APILogMessage!M82,"")</f>
        <v/>
      </c>
      <c r="D101" s="87"/>
      <c r="E101" s="87"/>
      <c r="F101" s="87"/>
      <c r="G101" s="88"/>
    </row>
    <row r="102" spans="1:7">
      <c r="A102" s="84" t="str">
        <f t="shared" si="1"/>
        <v/>
      </c>
      <c r="B102" s="85" t="str">
        <f>IF(APILogMessage!B83&lt;&gt;"", "ALM"&amp;APILogMessage!B83, "")</f>
        <v/>
      </c>
      <c r="C102" s="86" t="str">
        <f>IF(APILogMessage!M83&lt;&gt;"",APILogMessage!C83&amp;" "&amp;APILogMessage!M83,"")</f>
        <v/>
      </c>
      <c r="D102" s="87"/>
      <c r="E102" s="87"/>
      <c r="F102" s="87"/>
      <c r="G102" s="88"/>
    </row>
    <row r="103" spans="1:7">
      <c r="A103" s="84" t="str">
        <f t="shared" si="1"/>
        <v/>
      </c>
      <c r="B103" s="85" t="str">
        <f>IF(APILogMessage!B84&lt;&gt;"", "ALM"&amp;APILogMessage!B84, "")</f>
        <v/>
      </c>
      <c r="C103" s="86" t="str">
        <f>IF(APILogMessage!M84&lt;&gt;"",APILogMessage!C84&amp;" "&amp;APILogMessage!M84,"")</f>
        <v/>
      </c>
      <c r="D103" s="87"/>
      <c r="E103" s="87"/>
      <c r="F103" s="87"/>
      <c r="G103" s="88"/>
    </row>
    <row r="104" spans="1:7">
      <c r="A104" s="84" t="str">
        <f t="shared" si="1"/>
        <v/>
      </c>
      <c r="B104" s="85" t="str">
        <f>IF(APILogMessage!B85&lt;&gt;"", "ALM"&amp;APILogMessage!B85, "")</f>
        <v/>
      </c>
      <c r="C104" s="86" t="str">
        <f>IF(APILogMessage!M85&lt;&gt;"",APILogMessage!C85&amp;" "&amp;APILogMessage!M85,"")</f>
        <v/>
      </c>
      <c r="D104" s="87"/>
      <c r="E104" s="87"/>
      <c r="F104" s="87"/>
      <c r="G104" s="88"/>
    </row>
    <row r="105" spans="1:7">
      <c r="A105" s="84" t="str">
        <f t="shared" si="1"/>
        <v/>
      </c>
      <c r="B105" s="85" t="str">
        <f>IF(APILogMessage!B86&lt;&gt;"", "ALM"&amp;APILogMessage!B86, "")</f>
        <v/>
      </c>
      <c r="C105" s="86" t="str">
        <f>IF(APILogMessage!M86&lt;&gt;"",APILogMessage!C86&amp;" "&amp;APILogMessage!M86,"")</f>
        <v/>
      </c>
      <c r="D105" s="87"/>
      <c r="E105" s="87"/>
      <c r="F105" s="87"/>
      <c r="G105" s="88"/>
    </row>
    <row r="106" spans="1:7">
      <c r="A106" s="84" t="str">
        <f t="shared" si="1"/>
        <v/>
      </c>
      <c r="B106" s="85" t="str">
        <f>IF(APILogMessage!B87&lt;&gt;"", "ALM"&amp;APILogMessage!B87, "")</f>
        <v/>
      </c>
      <c r="C106" s="86" t="str">
        <f>IF(APILogMessage!M87&lt;&gt;"",APILogMessage!C87&amp;" "&amp;APILogMessage!M87,"")</f>
        <v/>
      </c>
      <c r="D106" s="87"/>
      <c r="E106" s="87"/>
      <c r="F106" s="87"/>
      <c r="G106" s="88"/>
    </row>
    <row r="107" spans="1:7">
      <c r="A107" s="84" t="str">
        <f t="shared" si="1"/>
        <v/>
      </c>
      <c r="B107" s="85" t="str">
        <f>IF(APILogMessage!B88&lt;&gt;"", "ALM"&amp;APILogMessage!B88, "")</f>
        <v/>
      </c>
      <c r="C107" s="86" t="str">
        <f>IF(APILogMessage!M88&lt;&gt;"",APILogMessage!C88&amp;" "&amp;APILogMessage!M88,"")</f>
        <v/>
      </c>
      <c r="D107" s="87"/>
      <c r="E107" s="87"/>
      <c r="F107" s="87"/>
      <c r="G107" s="88"/>
    </row>
    <row r="108" spans="1:7">
      <c r="A108" s="84" t="str">
        <f t="shared" si="1"/>
        <v/>
      </c>
      <c r="B108" s="85" t="str">
        <f>IF(APILogMessage!B89&lt;&gt;"", "ALM"&amp;APILogMessage!B89, "")</f>
        <v/>
      </c>
      <c r="C108" s="86" t="str">
        <f>IF(APILogMessage!M89&lt;&gt;"",APILogMessage!C89&amp;" "&amp;APILogMessage!M89,"")</f>
        <v/>
      </c>
      <c r="D108" s="87"/>
      <c r="E108" s="87"/>
      <c r="F108" s="87"/>
      <c r="G108" s="88"/>
    </row>
    <row r="109" spans="1:7">
      <c r="A109" s="84" t="str">
        <f t="shared" si="1"/>
        <v/>
      </c>
      <c r="B109" s="85" t="str">
        <f>IF(APILogMessage!B90&lt;&gt;"", "ALM"&amp;APILogMessage!B90, "")</f>
        <v/>
      </c>
      <c r="C109" s="86" t="str">
        <f>IF(APILogMessage!M90&lt;&gt;"",APILogMessage!C90&amp;" "&amp;APILogMessage!M90,"")</f>
        <v/>
      </c>
      <c r="D109" s="87"/>
      <c r="E109" s="87"/>
      <c r="F109" s="87"/>
      <c r="G109" s="88"/>
    </row>
    <row r="110" spans="1:7">
      <c r="A110" s="84" t="str">
        <f t="shared" si="1"/>
        <v/>
      </c>
      <c r="B110" s="85" t="str">
        <f>IF(APILogMessage!B91&lt;&gt;"", "ALM"&amp;APILogMessage!B91, "")</f>
        <v/>
      </c>
      <c r="C110" s="86" t="str">
        <f>IF(APILogMessage!M91&lt;&gt;"",APILogMessage!C91&amp;" "&amp;APILogMessage!M91,"")</f>
        <v/>
      </c>
      <c r="D110" s="87"/>
      <c r="E110" s="87"/>
      <c r="F110" s="87"/>
      <c r="G110" s="88"/>
    </row>
    <row r="111" spans="1:7">
      <c r="A111" s="84" t="str">
        <f t="shared" si="1"/>
        <v/>
      </c>
      <c r="B111" s="85" t="str">
        <f>IF(APILogMessage!B92&lt;&gt;"", "ALM"&amp;APILogMessage!B92, "")</f>
        <v/>
      </c>
      <c r="C111" s="86" t="str">
        <f>IF(APILogMessage!M92&lt;&gt;"",APILogMessage!C92&amp;" "&amp;APILogMessage!M92,"")</f>
        <v/>
      </c>
      <c r="D111" s="87"/>
      <c r="E111" s="87"/>
      <c r="F111" s="87"/>
      <c r="G111" s="88"/>
    </row>
    <row r="112" spans="1:7">
      <c r="A112" s="84" t="str">
        <f t="shared" si="1"/>
        <v/>
      </c>
      <c r="B112" s="85" t="str">
        <f>IF(APILogMessage!B93&lt;&gt;"", "ALM"&amp;APILogMessage!B93, "")</f>
        <v/>
      </c>
      <c r="C112" s="86" t="str">
        <f>IF(APILogMessage!M93&lt;&gt;"",APILogMessage!C93&amp;" "&amp;APILogMessage!M93,"")</f>
        <v/>
      </c>
      <c r="D112" s="87"/>
      <c r="E112" s="87"/>
      <c r="F112" s="87"/>
      <c r="G112" s="88"/>
    </row>
    <row r="113" spans="1:7">
      <c r="A113" s="84" t="str">
        <f t="shared" si="1"/>
        <v/>
      </c>
      <c r="B113" s="85" t="str">
        <f>IF(APILogMessage!B94&lt;&gt;"", "ALM"&amp;APILogMessage!B94, "")</f>
        <v/>
      </c>
      <c r="C113" s="86" t="str">
        <f>IF(APILogMessage!M94&lt;&gt;"",APILogMessage!C94&amp;" "&amp;APILogMessage!M94,"")</f>
        <v/>
      </c>
      <c r="D113" s="87"/>
      <c r="E113" s="87"/>
      <c r="F113" s="87"/>
      <c r="G113" s="88"/>
    </row>
    <row r="114" spans="1:7">
      <c r="A114" s="84" t="str">
        <f t="shared" si="1"/>
        <v/>
      </c>
      <c r="B114" s="85" t="str">
        <f>IF(APILogMessage!B95&lt;&gt;"", "ALM"&amp;APILogMessage!B95, "")</f>
        <v/>
      </c>
      <c r="C114" s="86" t="str">
        <f>IF(APILogMessage!M95&lt;&gt;"",APILogMessage!C95&amp;" "&amp;APILogMessage!M95,"")</f>
        <v/>
      </c>
      <c r="D114" s="87"/>
      <c r="E114" s="87"/>
      <c r="F114" s="87"/>
      <c r="G114" s="88"/>
    </row>
    <row r="115" spans="1:7">
      <c r="A115" s="84" t="str">
        <f t="shared" si="1"/>
        <v/>
      </c>
      <c r="B115" s="85" t="str">
        <f>IF(APILogMessage!B96&lt;&gt;"", "ALM"&amp;APILogMessage!B96, "")</f>
        <v/>
      </c>
      <c r="C115" s="86" t="str">
        <f>IF(APILogMessage!M96&lt;&gt;"",APILogMessage!C96&amp;" "&amp;APILogMessage!M96,"")</f>
        <v/>
      </c>
      <c r="D115" s="87"/>
      <c r="E115" s="87"/>
      <c r="F115" s="87"/>
      <c r="G115" s="88"/>
    </row>
    <row r="116" spans="1:7">
      <c r="A116" s="84" t="str">
        <f t="shared" si="1"/>
        <v/>
      </c>
      <c r="B116" s="85" t="str">
        <f>IF(APILogMessage!B97&lt;&gt;"", "ALM"&amp;APILogMessage!B97, "")</f>
        <v/>
      </c>
      <c r="C116" s="86" t="str">
        <f>IF(APILogMessage!M97&lt;&gt;"",APILogMessage!C97&amp;" "&amp;APILogMessage!M97,"")</f>
        <v/>
      </c>
      <c r="D116" s="87"/>
      <c r="E116" s="87"/>
      <c r="F116" s="87"/>
      <c r="G116" s="88"/>
    </row>
    <row r="117" spans="1:7">
      <c r="A117" s="84" t="str">
        <f t="shared" si="1"/>
        <v/>
      </c>
      <c r="B117" s="85" t="str">
        <f>IF(APILogMessage!B98&lt;&gt;"", "ALM"&amp;APILogMessage!B98, "")</f>
        <v/>
      </c>
      <c r="C117" s="86" t="str">
        <f>IF(APILogMessage!M98&lt;&gt;"",APILogMessage!C98&amp;" "&amp;APILogMessage!M98,"")</f>
        <v/>
      </c>
      <c r="D117" s="87"/>
      <c r="E117" s="87"/>
      <c r="F117" s="87"/>
      <c r="G117" s="88"/>
    </row>
    <row r="118" spans="1:7">
      <c r="A118" s="84" t="str">
        <f t="shared" si="1"/>
        <v/>
      </c>
      <c r="B118" s="85" t="str">
        <f>IF(APILogMessage!B99&lt;&gt;"", "ALM"&amp;APILogMessage!B99, "")</f>
        <v/>
      </c>
      <c r="C118" s="86" t="str">
        <f>IF(APILogMessage!M99&lt;&gt;"",APILogMessage!C99&amp;" "&amp;APILogMessage!M99,"")</f>
        <v/>
      </c>
      <c r="D118" s="87"/>
      <c r="E118" s="87"/>
      <c r="F118" s="87"/>
      <c r="G118" s="88"/>
    </row>
    <row r="119" spans="1:7">
      <c r="A119" s="84" t="str">
        <f t="shared" si="1"/>
        <v/>
      </c>
      <c r="B119" s="85" t="str">
        <f>IF(APILogMessage!B100&lt;&gt;"", "ALM"&amp;APILogMessage!B100, "")</f>
        <v/>
      </c>
      <c r="C119" s="86" t="str">
        <f>IF(APILogMessage!M100&lt;&gt;"",APILogMessage!C100&amp;" "&amp;APILogMessage!M100,"")</f>
        <v/>
      </c>
      <c r="D119" s="87"/>
      <c r="E119" s="87"/>
      <c r="F119" s="87"/>
      <c r="G119" s="88"/>
    </row>
    <row r="120" spans="1:7">
      <c r="A120" s="84" t="str">
        <f t="shared" si="1"/>
        <v/>
      </c>
      <c r="B120" s="85" t="str">
        <f>IF(APILogMessage!B101&lt;&gt;"", "ALM"&amp;APILogMessage!B101, "")</f>
        <v/>
      </c>
      <c r="C120" s="86" t="str">
        <f>IF(APILogMessage!M101&lt;&gt;"",APILogMessage!C101&amp;" "&amp;APILogMessage!M101,"")</f>
        <v/>
      </c>
      <c r="D120" s="87"/>
      <c r="E120" s="87"/>
      <c r="F120" s="87"/>
      <c r="G120" s="88"/>
    </row>
    <row r="121" spans="1:7">
      <c r="A121" s="84" t="str">
        <f t="shared" si="1"/>
        <v/>
      </c>
      <c r="B121" s="85" t="str">
        <f>IF(APILogMessage!B102&lt;&gt;"", "ALM"&amp;APILogMessage!B102, "")</f>
        <v/>
      </c>
      <c r="C121" s="86" t="str">
        <f>IF(APILogMessage!M102&lt;&gt;"",APILogMessage!C102&amp;" "&amp;APILogMessage!M102,"")</f>
        <v/>
      </c>
      <c r="D121" s="87"/>
      <c r="E121" s="87"/>
      <c r="F121" s="87"/>
      <c r="G121" s="88"/>
    </row>
    <row r="122" spans="1:7">
      <c r="A122" s="84" t="str">
        <f t="shared" si="1"/>
        <v/>
      </c>
      <c r="B122" s="85" t="str">
        <f>IF(APILogMessage!B103&lt;&gt;"", "ALM"&amp;APILogMessage!B103, "")</f>
        <v/>
      </c>
      <c r="C122" s="86" t="str">
        <f>IF(APILogMessage!M103&lt;&gt;"",APILogMessage!C103&amp;" "&amp;APILogMessage!M103,"")</f>
        <v/>
      </c>
      <c r="D122" s="87"/>
      <c r="E122" s="87"/>
      <c r="F122" s="87"/>
      <c r="G122" s="88"/>
    </row>
    <row r="123" spans="1:7">
      <c r="A123" s="84" t="str">
        <f t="shared" si="1"/>
        <v/>
      </c>
      <c r="B123" s="85" t="str">
        <f>IF(APILogMessage!B104&lt;&gt;"", "ALM"&amp;APILogMessage!B104, "")</f>
        <v/>
      </c>
      <c r="C123" s="86" t="str">
        <f>IF(APILogMessage!M104&lt;&gt;"",APILogMessage!C104&amp;" "&amp;APILogMessage!M104,"")</f>
        <v/>
      </c>
      <c r="D123" s="87"/>
      <c r="E123" s="87"/>
      <c r="F123" s="87"/>
      <c r="G123" s="88"/>
    </row>
    <row r="124" spans="1:7">
      <c r="A124" s="84" t="str">
        <f t="shared" si="1"/>
        <v/>
      </c>
      <c r="B124" s="85" t="str">
        <f>IF(APILogMessage!B105&lt;&gt;"", "ALM"&amp;APILogMessage!B105, "")</f>
        <v/>
      </c>
      <c r="C124" s="86" t="str">
        <f>IF(APILogMessage!M105&lt;&gt;"",APILogMessage!C105&amp;" "&amp;APILogMessage!M105,"")</f>
        <v/>
      </c>
      <c r="D124" s="87"/>
      <c r="E124" s="87"/>
      <c r="F124" s="87"/>
      <c r="G124" s="88"/>
    </row>
    <row r="125" spans="1:7">
      <c r="A125" s="84" t="str">
        <f t="shared" si="1"/>
        <v/>
      </c>
      <c r="B125" s="85" t="str">
        <f>IF(APILogMessage!B106&lt;&gt;"", "ALM"&amp;APILogMessage!B106, "")</f>
        <v/>
      </c>
      <c r="C125" s="86" t="str">
        <f>IF(APILogMessage!M106&lt;&gt;"",APILogMessage!C106&amp;" "&amp;APILogMessage!M106,"")</f>
        <v/>
      </c>
      <c r="D125" s="87"/>
      <c r="E125" s="87"/>
      <c r="F125" s="87"/>
      <c r="G125" s="88"/>
    </row>
    <row r="126" spans="1:7">
      <c r="A126" s="84" t="str">
        <f t="shared" si="1"/>
        <v/>
      </c>
      <c r="B126" s="85" t="str">
        <f>IF(APILogMessage!B107&lt;&gt;"", "ALM"&amp;APILogMessage!B107, "")</f>
        <v/>
      </c>
      <c r="C126" s="86" t="str">
        <f>IF(APILogMessage!M107&lt;&gt;"",APILogMessage!C107&amp;" "&amp;APILogMessage!M107,"")</f>
        <v/>
      </c>
      <c r="D126" s="87"/>
      <c r="E126" s="87"/>
      <c r="F126" s="87"/>
      <c r="G126" s="88"/>
    </row>
    <row r="127" spans="1:7">
      <c r="A127" s="84" t="str">
        <f t="shared" si="1"/>
        <v/>
      </c>
      <c r="B127" s="85" t="str">
        <f>IF(APILogMessage!B108&lt;&gt;"", "ALM"&amp;APILogMessage!B108, "")</f>
        <v/>
      </c>
      <c r="C127" s="86" t="str">
        <f>IF(APILogMessage!M108&lt;&gt;"",APILogMessage!C108&amp;" "&amp;APILogMessage!M108,"")</f>
        <v/>
      </c>
      <c r="D127" s="87"/>
      <c r="E127" s="87"/>
      <c r="F127" s="87"/>
      <c r="G127" s="88"/>
    </row>
    <row r="128" spans="1:7">
      <c r="A128" s="84" t="str">
        <f t="shared" si="1"/>
        <v/>
      </c>
      <c r="B128" s="85" t="str">
        <f>IF(APILogMessage!B109&lt;&gt;"", "ALM"&amp;APILogMessage!B109, "")</f>
        <v/>
      </c>
      <c r="C128" s="86" t="str">
        <f>IF(APILogMessage!M109&lt;&gt;"",APILogMessage!C109&amp;" "&amp;APILogMessage!M109,"")</f>
        <v/>
      </c>
      <c r="D128" s="87"/>
      <c r="E128" s="87"/>
      <c r="F128" s="87"/>
      <c r="G128" s="88"/>
    </row>
    <row r="129" spans="1:7">
      <c r="A129" s="84" t="str">
        <f t="shared" si="1"/>
        <v/>
      </c>
      <c r="B129" s="85" t="str">
        <f>IF(APILogMessage!B110&lt;&gt;"", "ALM"&amp;APILogMessage!B110, "")</f>
        <v/>
      </c>
      <c r="C129" s="86" t="str">
        <f>IF(APILogMessage!M110&lt;&gt;"",APILogMessage!C110&amp;" "&amp;APILogMessage!M110,"")</f>
        <v/>
      </c>
      <c r="D129" s="87"/>
      <c r="E129" s="87"/>
      <c r="F129" s="87"/>
      <c r="G129" s="88"/>
    </row>
    <row r="130" spans="1:7">
      <c r="A130" s="84" t="str">
        <f t="shared" si="1"/>
        <v/>
      </c>
      <c r="B130" s="85" t="str">
        <f>IF(APILogMessage!B111&lt;&gt;"", "ALM"&amp;APILogMessage!B111, "")</f>
        <v/>
      </c>
      <c r="C130" s="86" t="str">
        <f>IF(APILogMessage!M111&lt;&gt;"",APILogMessage!C111&amp;" "&amp;APILogMessage!M111,"")</f>
        <v/>
      </c>
      <c r="D130" s="87"/>
      <c r="E130" s="87"/>
      <c r="F130" s="87"/>
      <c r="G130" s="88"/>
    </row>
    <row r="131" spans="1:7">
      <c r="A131" s="84" t="str">
        <f t="shared" si="1"/>
        <v/>
      </c>
      <c r="B131" s="85" t="str">
        <f>IF(APILogMessage!B112&lt;&gt;"", "ALM"&amp;APILogMessage!B112, "")</f>
        <v/>
      </c>
      <c r="C131" s="86" t="str">
        <f>IF(APILogMessage!M112&lt;&gt;"",APILogMessage!C112&amp;" "&amp;APILogMessage!M112,"")</f>
        <v/>
      </c>
      <c r="D131" s="87"/>
      <c r="E131" s="87"/>
      <c r="F131" s="87"/>
      <c r="G131" s="88"/>
    </row>
    <row r="132" spans="1:7">
      <c r="A132" s="84" t="str">
        <f t="shared" si="1"/>
        <v/>
      </c>
      <c r="B132" s="85" t="str">
        <f>IF(APILogMessage!B113&lt;&gt;"", "ALM"&amp;APILogMessage!B113, "")</f>
        <v/>
      </c>
      <c r="C132" s="86" t="str">
        <f>IF(APILogMessage!M113&lt;&gt;"",APILogMessage!C113&amp;" "&amp;APILogMessage!M113,"")</f>
        <v/>
      </c>
      <c r="D132" s="87"/>
      <c r="E132" s="87"/>
      <c r="F132" s="87"/>
      <c r="G132" s="88"/>
    </row>
    <row r="133" spans="1:7">
      <c r="A133" s="84" t="str">
        <f t="shared" si="1"/>
        <v/>
      </c>
      <c r="B133" s="85" t="str">
        <f>IF(APILogMessage!B114&lt;&gt;"", "ALM"&amp;APILogMessage!B114, "")</f>
        <v/>
      </c>
      <c r="C133" s="86" t="str">
        <f>IF(APILogMessage!M114&lt;&gt;"",APILogMessage!C114&amp;" "&amp;APILogMessage!M114,"")</f>
        <v/>
      </c>
      <c r="D133" s="87"/>
      <c r="E133" s="87"/>
      <c r="F133" s="87"/>
      <c r="G133" s="88"/>
    </row>
    <row r="134" spans="1:7">
      <c r="A134" s="84" t="str">
        <f t="shared" si="1"/>
        <v/>
      </c>
      <c r="B134" s="85" t="str">
        <f>IF(APILogMessage!B115&lt;&gt;"", "ALM"&amp;APILogMessage!B115, "")</f>
        <v/>
      </c>
      <c r="C134" s="86" t="str">
        <f>IF(APILogMessage!M115&lt;&gt;"",APILogMessage!C115&amp;" "&amp;APILogMessage!M115,"")</f>
        <v/>
      </c>
      <c r="D134" s="87"/>
      <c r="E134" s="87"/>
      <c r="F134" s="87"/>
      <c r="G134" s="88"/>
    </row>
    <row r="135" spans="1:7">
      <c r="A135" s="84" t="str">
        <f t="shared" si="1"/>
        <v/>
      </c>
      <c r="B135" s="85" t="str">
        <f>IF(APILogMessage!B116&lt;&gt;"", "ALM"&amp;APILogMessage!B116, "")</f>
        <v/>
      </c>
      <c r="C135" s="86" t="str">
        <f>IF(APILogMessage!M116&lt;&gt;"",APILogMessage!C116&amp;" "&amp;APILogMessage!M116,"")</f>
        <v/>
      </c>
      <c r="D135" s="87"/>
      <c r="E135" s="87"/>
      <c r="F135" s="87"/>
      <c r="G135" s="88"/>
    </row>
    <row r="136" spans="1:7">
      <c r="A136" s="84" t="str">
        <f t="shared" ref="A136:A199" si="2">IF(B136&lt;&gt;"", A135+1, "")</f>
        <v/>
      </c>
      <c r="B136" s="85" t="str">
        <f>IF(APILogMessage!B117&lt;&gt;"", "ALM"&amp;APILogMessage!B117, "")</f>
        <v/>
      </c>
      <c r="C136" s="86" t="str">
        <f>IF(APILogMessage!M117&lt;&gt;"",APILogMessage!C117&amp;" "&amp;APILogMessage!M117,"")</f>
        <v/>
      </c>
      <c r="D136" s="87"/>
      <c r="E136" s="87"/>
      <c r="F136" s="87"/>
      <c r="G136" s="88"/>
    </row>
    <row r="137" spans="1:7">
      <c r="A137" s="84" t="str">
        <f t="shared" si="2"/>
        <v/>
      </c>
      <c r="B137" s="85" t="str">
        <f>IF(APILogMessage!B118&lt;&gt;"", "ALM"&amp;APILogMessage!B118, "")</f>
        <v/>
      </c>
      <c r="C137" s="86" t="str">
        <f>IF(APILogMessage!M118&lt;&gt;"",APILogMessage!C118&amp;" "&amp;APILogMessage!M118,"")</f>
        <v/>
      </c>
      <c r="D137" s="87"/>
      <c r="E137" s="87"/>
      <c r="F137" s="87"/>
      <c r="G137" s="88"/>
    </row>
    <row r="138" spans="1:7">
      <c r="A138" s="84" t="str">
        <f t="shared" si="2"/>
        <v/>
      </c>
      <c r="B138" s="85" t="str">
        <f>IF(APILogMessage!B119&lt;&gt;"", "ALM"&amp;APILogMessage!B119, "")</f>
        <v/>
      </c>
      <c r="C138" s="86" t="str">
        <f>IF(APILogMessage!M119&lt;&gt;"",APILogMessage!C119&amp;" "&amp;APILogMessage!M119,"")</f>
        <v/>
      </c>
      <c r="D138" s="87"/>
      <c r="E138" s="87"/>
      <c r="F138" s="87"/>
      <c r="G138" s="88"/>
    </row>
    <row r="139" spans="1:7">
      <c r="A139" s="84" t="str">
        <f t="shared" si="2"/>
        <v/>
      </c>
      <c r="B139" s="85" t="str">
        <f>IF(APILogMessage!B120&lt;&gt;"", "ALM"&amp;APILogMessage!B120, "")</f>
        <v/>
      </c>
      <c r="C139" s="86" t="str">
        <f>IF(APILogMessage!M120&lt;&gt;"",APILogMessage!C120&amp;" "&amp;APILogMessage!M120,"")</f>
        <v/>
      </c>
      <c r="D139" s="87"/>
      <c r="E139" s="87"/>
      <c r="F139" s="87"/>
      <c r="G139" s="88"/>
    </row>
    <row r="140" spans="1:7">
      <c r="A140" s="84" t="str">
        <f t="shared" si="2"/>
        <v/>
      </c>
      <c r="B140" s="85" t="str">
        <f>IF(APILogMessage!B121&lt;&gt;"", "ALM"&amp;APILogMessage!B121, "")</f>
        <v/>
      </c>
      <c r="C140" s="86" t="str">
        <f>IF(APILogMessage!M121&lt;&gt;"",APILogMessage!C121&amp;" "&amp;APILogMessage!M121,"")</f>
        <v/>
      </c>
      <c r="D140" s="87"/>
      <c r="E140" s="87"/>
      <c r="F140" s="87"/>
      <c r="G140" s="88"/>
    </row>
    <row r="141" spans="1:7">
      <c r="A141" s="84" t="str">
        <f t="shared" si="2"/>
        <v/>
      </c>
      <c r="B141" s="85" t="str">
        <f>IF(APILogMessage!B122&lt;&gt;"", "ALM"&amp;APILogMessage!B122, "")</f>
        <v/>
      </c>
      <c r="C141" s="86" t="str">
        <f>IF(APILogMessage!M122&lt;&gt;"",APILogMessage!C122&amp;" "&amp;APILogMessage!M122,"")</f>
        <v/>
      </c>
      <c r="D141" s="87"/>
      <c r="E141" s="87"/>
      <c r="F141" s="87"/>
      <c r="G141" s="88"/>
    </row>
    <row r="142" spans="1:7">
      <c r="A142" s="84" t="str">
        <f t="shared" si="2"/>
        <v/>
      </c>
      <c r="B142" s="85" t="str">
        <f>IF(APILogMessage!B123&lt;&gt;"", "ALM"&amp;APILogMessage!B123, "")</f>
        <v/>
      </c>
      <c r="C142" s="86" t="str">
        <f>IF(APILogMessage!M123&lt;&gt;"",APILogMessage!C123&amp;" "&amp;APILogMessage!M123,"")</f>
        <v/>
      </c>
      <c r="D142" s="87"/>
      <c r="E142" s="87"/>
      <c r="F142" s="87"/>
      <c r="G142" s="88"/>
    </row>
    <row r="143" spans="1:7">
      <c r="A143" s="84" t="str">
        <f t="shared" si="2"/>
        <v/>
      </c>
      <c r="B143" s="85" t="str">
        <f>IF(APILogMessage!B124&lt;&gt;"", "ALM"&amp;APILogMessage!B124, "")</f>
        <v/>
      </c>
      <c r="C143" s="86" t="str">
        <f>IF(APILogMessage!M124&lt;&gt;"",APILogMessage!C124&amp;" "&amp;APILogMessage!M124,"")</f>
        <v/>
      </c>
      <c r="D143" s="87"/>
      <c r="E143" s="87"/>
      <c r="F143" s="87"/>
      <c r="G143" s="88"/>
    </row>
    <row r="144" spans="1:7">
      <c r="A144" s="84" t="str">
        <f t="shared" si="2"/>
        <v/>
      </c>
      <c r="B144" s="85" t="str">
        <f>IF(APILogMessage!B125&lt;&gt;"", "ALM"&amp;APILogMessage!B125, "")</f>
        <v/>
      </c>
      <c r="C144" s="86" t="str">
        <f>IF(APILogMessage!M125&lt;&gt;"",APILogMessage!C125&amp;" "&amp;APILogMessage!M125,"")</f>
        <v/>
      </c>
      <c r="D144" s="87"/>
      <c r="E144" s="87"/>
      <c r="F144" s="87"/>
      <c r="G144" s="88"/>
    </row>
    <row r="145" spans="1:7">
      <c r="A145" s="84" t="str">
        <f t="shared" si="2"/>
        <v/>
      </c>
      <c r="B145" s="85" t="str">
        <f>IF(APILogMessage!B126&lt;&gt;"", "ALM"&amp;APILogMessage!B126, "")</f>
        <v/>
      </c>
      <c r="C145" s="86" t="str">
        <f>IF(APILogMessage!M126&lt;&gt;"",APILogMessage!C126&amp;" "&amp;APILogMessage!M126,"")</f>
        <v/>
      </c>
      <c r="D145" s="87"/>
      <c r="E145" s="87"/>
      <c r="F145" s="87"/>
      <c r="G145" s="88"/>
    </row>
    <row r="146" spans="1:7">
      <c r="A146" s="84" t="str">
        <f t="shared" si="2"/>
        <v/>
      </c>
      <c r="B146" s="85" t="str">
        <f>IF(APILogMessage!B127&lt;&gt;"", "ALM"&amp;APILogMessage!B127, "")</f>
        <v/>
      </c>
      <c r="C146" s="86" t="str">
        <f>IF(APILogMessage!M127&lt;&gt;"",APILogMessage!C127&amp;" "&amp;APILogMessage!M127,"")</f>
        <v/>
      </c>
      <c r="D146" s="87"/>
      <c r="E146" s="87"/>
      <c r="F146" s="87"/>
      <c r="G146" s="88"/>
    </row>
    <row r="147" spans="1:7">
      <c r="A147" s="84" t="str">
        <f t="shared" si="2"/>
        <v/>
      </c>
      <c r="B147" s="85" t="str">
        <f>IF(APILogMessage!B128&lt;&gt;"", "ALM"&amp;APILogMessage!B128, "")</f>
        <v/>
      </c>
      <c r="C147" s="86" t="str">
        <f>IF(APILogMessage!M128&lt;&gt;"",APILogMessage!C128&amp;" "&amp;APILogMessage!M128,"")</f>
        <v/>
      </c>
      <c r="D147" s="87"/>
      <c r="E147" s="87"/>
      <c r="F147" s="87"/>
      <c r="G147" s="88"/>
    </row>
    <row r="148" spans="1:7">
      <c r="A148" s="84" t="str">
        <f t="shared" si="2"/>
        <v/>
      </c>
      <c r="B148" s="85" t="str">
        <f>IF(APILogMessage!B129&lt;&gt;"", "ALM"&amp;APILogMessage!B129, "")</f>
        <v/>
      </c>
      <c r="C148" s="86" t="str">
        <f>IF(APILogMessage!M129&lt;&gt;"",APILogMessage!C129&amp;" "&amp;APILogMessage!M129,"")</f>
        <v/>
      </c>
      <c r="D148" s="87"/>
      <c r="E148" s="87"/>
      <c r="F148" s="87"/>
      <c r="G148" s="88"/>
    </row>
    <row r="149" spans="1:7">
      <c r="A149" s="84" t="str">
        <f t="shared" si="2"/>
        <v/>
      </c>
      <c r="B149" s="85" t="str">
        <f>IF(APILogMessage!B130&lt;&gt;"", "ALM"&amp;APILogMessage!B130, "")</f>
        <v/>
      </c>
      <c r="C149" s="86" t="str">
        <f>IF(APILogMessage!M130&lt;&gt;"",APILogMessage!C130&amp;" "&amp;APILogMessage!M130,"")</f>
        <v/>
      </c>
      <c r="D149" s="87"/>
      <c r="E149" s="87"/>
      <c r="F149" s="87"/>
      <c r="G149" s="88"/>
    </row>
    <row r="150" spans="1:7">
      <c r="A150" s="84" t="str">
        <f t="shared" si="2"/>
        <v/>
      </c>
      <c r="B150" s="85" t="str">
        <f>IF(APILogMessage!B131&lt;&gt;"", "ALM"&amp;APILogMessage!B131, "")</f>
        <v/>
      </c>
      <c r="C150" s="86" t="str">
        <f>IF(APILogMessage!M131&lt;&gt;"",APILogMessage!C131&amp;" "&amp;APILogMessage!M131,"")</f>
        <v/>
      </c>
      <c r="D150" s="87"/>
      <c r="E150" s="87"/>
      <c r="F150" s="87"/>
      <c r="G150" s="88"/>
    </row>
    <row r="151" spans="1:7">
      <c r="A151" s="84" t="str">
        <f t="shared" si="2"/>
        <v/>
      </c>
      <c r="B151" s="85" t="str">
        <f>IF(APILogMessage!B132&lt;&gt;"", "ALM"&amp;APILogMessage!B132, "")</f>
        <v/>
      </c>
      <c r="C151" s="86" t="str">
        <f>IF(APILogMessage!M132&lt;&gt;"",APILogMessage!C132&amp;" "&amp;APILogMessage!M132,"")</f>
        <v/>
      </c>
      <c r="D151" s="87"/>
      <c r="E151" s="87"/>
      <c r="F151" s="87"/>
      <c r="G151" s="88"/>
    </row>
    <row r="152" spans="1:7">
      <c r="A152" s="84" t="str">
        <f t="shared" si="2"/>
        <v/>
      </c>
      <c r="B152" s="85" t="str">
        <f>IF(APILogMessage!B133&lt;&gt;"", "ALM"&amp;APILogMessage!B133, "")</f>
        <v/>
      </c>
      <c r="C152" s="86" t="str">
        <f>IF(APILogMessage!M133&lt;&gt;"",APILogMessage!C133&amp;" "&amp;APILogMessage!M133,"")</f>
        <v/>
      </c>
      <c r="D152" s="87"/>
      <c r="E152" s="87"/>
      <c r="F152" s="87"/>
      <c r="G152" s="88"/>
    </row>
    <row r="153" spans="1:7">
      <c r="A153" s="84" t="str">
        <f t="shared" si="2"/>
        <v/>
      </c>
      <c r="B153" s="85" t="str">
        <f>IF(APILogMessage!B134&lt;&gt;"", "ALM"&amp;APILogMessage!B134, "")</f>
        <v/>
      </c>
      <c r="C153" s="86" t="str">
        <f>IF(APILogMessage!M134&lt;&gt;"",APILogMessage!C134&amp;" "&amp;APILogMessage!M134,"")</f>
        <v/>
      </c>
      <c r="D153" s="87"/>
      <c r="E153" s="87"/>
      <c r="F153" s="87"/>
      <c r="G153" s="88"/>
    </row>
    <row r="154" spans="1:7">
      <c r="A154" s="84" t="str">
        <f t="shared" si="2"/>
        <v/>
      </c>
      <c r="B154" s="85" t="str">
        <f>IF(APILogMessage!B135&lt;&gt;"", "ALM"&amp;APILogMessage!B135, "")</f>
        <v/>
      </c>
      <c r="C154" s="86" t="str">
        <f>IF(APILogMessage!M135&lt;&gt;"",APILogMessage!C135&amp;" "&amp;APILogMessage!M135,"")</f>
        <v/>
      </c>
      <c r="D154" s="87"/>
      <c r="E154" s="87"/>
      <c r="F154" s="87"/>
      <c r="G154" s="88"/>
    </row>
    <row r="155" spans="1:7">
      <c r="A155" s="84" t="str">
        <f t="shared" si="2"/>
        <v/>
      </c>
      <c r="B155" s="85" t="str">
        <f>IF(APILogMessage!B136&lt;&gt;"", "ALM"&amp;APILogMessage!B136, "")</f>
        <v/>
      </c>
      <c r="C155" s="86" t="str">
        <f>IF(APILogMessage!M136&lt;&gt;"",APILogMessage!C136&amp;" "&amp;APILogMessage!M136,"")</f>
        <v/>
      </c>
      <c r="D155" s="87"/>
      <c r="E155" s="87"/>
      <c r="F155" s="87"/>
      <c r="G155" s="88"/>
    </row>
    <row r="156" spans="1:7">
      <c r="A156" s="84" t="str">
        <f t="shared" si="2"/>
        <v/>
      </c>
      <c r="B156" s="85" t="str">
        <f>IF(APILogMessage!B137&lt;&gt;"", "ALM"&amp;APILogMessage!B137, "")</f>
        <v/>
      </c>
      <c r="C156" s="86" t="str">
        <f>IF(APILogMessage!M137&lt;&gt;"",APILogMessage!C137&amp;" "&amp;APILogMessage!M137,"")</f>
        <v/>
      </c>
      <c r="D156" s="87"/>
      <c r="E156" s="87"/>
      <c r="F156" s="87"/>
      <c r="G156" s="88"/>
    </row>
    <row r="157" spans="1:7">
      <c r="A157" s="84" t="str">
        <f t="shared" si="2"/>
        <v/>
      </c>
      <c r="B157" s="85" t="str">
        <f>IF(APILogMessage!B138&lt;&gt;"", "ALM"&amp;APILogMessage!B138, "")</f>
        <v/>
      </c>
      <c r="C157" s="86" t="str">
        <f>IF(APILogMessage!M138&lt;&gt;"",APILogMessage!C138&amp;" "&amp;APILogMessage!M138,"")</f>
        <v/>
      </c>
      <c r="D157" s="87"/>
      <c r="E157" s="87"/>
      <c r="F157" s="87"/>
      <c r="G157" s="88"/>
    </row>
    <row r="158" spans="1:7">
      <c r="A158" s="84" t="str">
        <f t="shared" si="2"/>
        <v/>
      </c>
      <c r="B158" s="85" t="str">
        <f>IF(APILogMessage!B139&lt;&gt;"", "ALM"&amp;APILogMessage!B139, "")</f>
        <v/>
      </c>
      <c r="C158" s="86" t="str">
        <f>IF(APILogMessage!M139&lt;&gt;"",APILogMessage!C139&amp;" "&amp;APILogMessage!M139,"")</f>
        <v/>
      </c>
      <c r="D158" s="87"/>
      <c r="E158" s="87"/>
      <c r="F158" s="87"/>
      <c r="G158" s="88"/>
    </row>
    <row r="159" spans="1:7">
      <c r="A159" s="84" t="str">
        <f t="shared" si="2"/>
        <v/>
      </c>
      <c r="B159" s="85" t="str">
        <f>IF(APILogMessage!B140&lt;&gt;"", "ALM"&amp;APILogMessage!B140, "")</f>
        <v/>
      </c>
      <c r="C159" s="86" t="str">
        <f>IF(APILogMessage!M140&lt;&gt;"",APILogMessage!C140&amp;" "&amp;APILogMessage!M140,"")</f>
        <v/>
      </c>
      <c r="D159" s="87"/>
      <c r="E159" s="87"/>
      <c r="F159" s="87"/>
      <c r="G159" s="88"/>
    </row>
    <row r="160" spans="1:7">
      <c r="A160" s="84" t="str">
        <f t="shared" si="2"/>
        <v/>
      </c>
      <c r="B160" s="85" t="str">
        <f>IF(APILogMessage!B141&lt;&gt;"", "ALM"&amp;APILogMessage!B141, "")</f>
        <v/>
      </c>
      <c r="C160" s="86" t="str">
        <f>IF(APILogMessage!M141&lt;&gt;"",APILogMessage!C141&amp;" "&amp;APILogMessage!M141,"")</f>
        <v/>
      </c>
      <c r="D160" s="87"/>
      <c r="E160" s="87"/>
      <c r="F160" s="87"/>
      <c r="G160" s="88"/>
    </row>
    <row r="161" spans="1:7">
      <c r="A161" s="84" t="str">
        <f t="shared" si="2"/>
        <v/>
      </c>
      <c r="B161" s="85" t="str">
        <f>IF(APILogMessage!B142&lt;&gt;"", "ALM"&amp;APILogMessage!B142, "")</f>
        <v/>
      </c>
      <c r="C161" s="86" t="str">
        <f>IF(APILogMessage!M142&lt;&gt;"",APILogMessage!C142&amp;" "&amp;APILogMessage!M142,"")</f>
        <v/>
      </c>
      <c r="D161" s="87"/>
      <c r="E161" s="87"/>
      <c r="F161" s="87"/>
      <c r="G161" s="88"/>
    </row>
    <row r="162" spans="1:7">
      <c r="A162" s="84" t="str">
        <f t="shared" si="2"/>
        <v/>
      </c>
      <c r="B162" s="85" t="str">
        <f>IF(APILogMessage!B143&lt;&gt;"", "ALM"&amp;APILogMessage!B143, "")</f>
        <v/>
      </c>
      <c r="C162" s="86" t="str">
        <f>IF(APILogMessage!M143&lt;&gt;"",APILogMessage!C143&amp;" "&amp;APILogMessage!M143,"")</f>
        <v/>
      </c>
      <c r="D162" s="87"/>
      <c r="E162" s="87"/>
      <c r="F162" s="87"/>
      <c r="G162" s="88"/>
    </row>
    <row r="163" spans="1:7">
      <c r="A163" s="84" t="str">
        <f t="shared" si="2"/>
        <v/>
      </c>
      <c r="B163" s="85" t="str">
        <f>IF(APILogMessage!B144&lt;&gt;"", "ALM"&amp;APILogMessage!B144, "")</f>
        <v/>
      </c>
      <c r="C163" s="86" t="str">
        <f>IF(APILogMessage!M144&lt;&gt;"",APILogMessage!C144&amp;" "&amp;APILogMessage!M144,"")</f>
        <v/>
      </c>
      <c r="D163" s="87"/>
      <c r="E163" s="87"/>
      <c r="F163" s="87"/>
      <c r="G163" s="88"/>
    </row>
    <row r="164" spans="1:7">
      <c r="A164" s="84" t="str">
        <f t="shared" si="2"/>
        <v/>
      </c>
      <c r="B164" s="85" t="str">
        <f>IF(APILogMessage!B145&lt;&gt;"", "ALM"&amp;APILogMessage!B145, "")</f>
        <v/>
      </c>
      <c r="C164" s="86" t="str">
        <f>IF(APILogMessage!M145&lt;&gt;"",APILogMessage!C145&amp;" "&amp;APILogMessage!M145,"")</f>
        <v/>
      </c>
      <c r="D164" s="87"/>
      <c r="E164" s="87"/>
      <c r="F164" s="87"/>
      <c r="G164" s="88"/>
    </row>
    <row r="165" spans="1:7">
      <c r="A165" s="84" t="str">
        <f t="shared" si="2"/>
        <v/>
      </c>
      <c r="B165" s="85" t="str">
        <f>IF(APILogMessage!B146&lt;&gt;"", "ALM"&amp;APILogMessage!B146, "")</f>
        <v/>
      </c>
      <c r="C165" s="86" t="str">
        <f>IF(APILogMessage!M146&lt;&gt;"",APILogMessage!C146&amp;" "&amp;APILogMessage!M146,"")</f>
        <v/>
      </c>
      <c r="D165" s="87"/>
      <c r="E165" s="87"/>
      <c r="F165" s="87"/>
      <c r="G165" s="88"/>
    </row>
    <row r="166" spans="1:7">
      <c r="A166" s="84" t="str">
        <f t="shared" si="2"/>
        <v/>
      </c>
      <c r="B166" s="85" t="str">
        <f>IF(APILogMessage!B147&lt;&gt;"", "ALM"&amp;APILogMessage!B147, "")</f>
        <v/>
      </c>
      <c r="C166" s="86" t="str">
        <f>IF(APILogMessage!M147&lt;&gt;"",APILogMessage!C147&amp;" "&amp;APILogMessage!M147,"")</f>
        <v/>
      </c>
      <c r="D166" s="87"/>
      <c r="E166" s="87"/>
      <c r="F166" s="87"/>
      <c r="G166" s="88"/>
    </row>
    <row r="167" spans="1:7">
      <c r="A167" s="84" t="str">
        <f t="shared" si="2"/>
        <v/>
      </c>
      <c r="B167" s="85" t="str">
        <f>IF(APILogMessage!B148&lt;&gt;"", "ALM"&amp;APILogMessage!B148, "")</f>
        <v/>
      </c>
      <c r="C167" s="86" t="str">
        <f>IF(APILogMessage!M148&lt;&gt;"",APILogMessage!C148&amp;" "&amp;APILogMessage!M148,"")</f>
        <v/>
      </c>
      <c r="D167" s="87"/>
      <c r="E167" s="87"/>
      <c r="F167" s="87"/>
      <c r="G167" s="88"/>
    </row>
    <row r="168" spans="1:7">
      <c r="A168" s="84" t="str">
        <f t="shared" si="2"/>
        <v/>
      </c>
      <c r="B168" s="85" t="str">
        <f>IF(APILogMessage!B149&lt;&gt;"", "ALM"&amp;APILogMessage!B149, "")</f>
        <v/>
      </c>
      <c r="C168" s="86" t="str">
        <f>IF(APILogMessage!M149&lt;&gt;"",APILogMessage!C149&amp;" "&amp;APILogMessage!M149,"")</f>
        <v/>
      </c>
      <c r="D168" s="87"/>
      <c r="E168" s="87"/>
      <c r="F168" s="87"/>
      <c r="G168" s="88"/>
    </row>
    <row r="169" spans="1:7">
      <c r="A169" s="84" t="str">
        <f t="shared" si="2"/>
        <v/>
      </c>
      <c r="B169" s="85" t="str">
        <f>IF(APILogMessage!B150&lt;&gt;"", "ALM"&amp;APILogMessage!B150, "")</f>
        <v/>
      </c>
      <c r="C169" s="86" t="str">
        <f>IF(APILogMessage!M150&lt;&gt;"",APILogMessage!C150&amp;" "&amp;APILogMessage!M150,"")</f>
        <v/>
      </c>
      <c r="D169" s="87"/>
      <c r="E169" s="87"/>
      <c r="F169" s="87"/>
      <c r="G169" s="88"/>
    </row>
    <row r="170" spans="1:7">
      <c r="A170" s="84" t="str">
        <f t="shared" si="2"/>
        <v/>
      </c>
      <c r="B170" s="85" t="str">
        <f>IF(APILogMessage!B151&lt;&gt;"", "ALM"&amp;APILogMessage!B151, "")</f>
        <v/>
      </c>
      <c r="C170" s="86" t="str">
        <f>IF(APILogMessage!M151&lt;&gt;"",APILogMessage!C151&amp;" "&amp;APILogMessage!M151,"")</f>
        <v/>
      </c>
      <c r="D170" s="87"/>
      <c r="E170" s="87"/>
      <c r="F170" s="87"/>
      <c r="G170" s="88"/>
    </row>
    <row r="171" spans="1:7">
      <c r="A171" s="84" t="str">
        <f t="shared" si="2"/>
        <v/>
      </c>
      <c r="B171" s="85" t="str">
        <f>IF(APILogMessage!B152&lt;&gt;"", "ALM"&amp;APILogMessage!B152, "")</f>
        <v/>
      </c>
      <c r="C171" s="86" t="str">
        <f>IF(APILogMessage!M152&lt;&gt;"",APILogMessage!C152&amp;" "&amp;APILogMessage!M152,"")</f>
        <v/>
      </c>
      <c r="D171" s="87"/>
      <c r="E171" s="87"/>
      <c r="F171" s="87"/>
      <c r="G171" s="88"/>
    </row>
    <row r="172" spans="1:7">
      <c r="A172" s="84" t="str">
        <f t="shared" si="2"/>
        <v/>
      </c>
      <c r="B172" s="85" t="str">
        <f>IF(APILogMessage!B153&lt;&gt;"", "ALM"&amp;APILogMessage!B153, "")</f>
        <v/>
      </c>
      <c r="C172" s="86" t="str">
        <f>IF(APILogMessage!M153&lt;&gt;"",APILogMessage!C153&amp;" "&amp;APILogMessage!M153,"")</f>
        <v/>
      </c>
      <c r="D172" s="87"/>
      <c r="E172" s="87"/>
      <c r="F172" s="87"/>
      <c r="G172" s="88"/>
    </row>
    <row r="173" spans="1:7">
      <c r="A173" s="84" t="str">
        <f t="shared" si="2"/>
        <v/>
      </c>
      <c r="B173" s="85" t="str">
        <f>IF(APILogMessage!B154&lt;&gt;"", "ALM"&amp;APILogMessage!B154, "")</f>
        <v/>
      </c>
      <c r="C173" s="86" t="str">
        <f>IF(APILogMessage!M154&lt;&gt;"",APILogMessage!C154&amp;" "&amp;APILogMessage!M154,"")</f>
        <v/>
      </c>
      <c r="D173" s="87"/>
      <c r="E173" s="87"/>
      <c r="F173" s="87"/>
      <c r="G173" s="88"/>
    </row>
    <row r="174" spans="1:7">
      <c r="A174" s="84" t="str">
        <f t="shared" si="2"/>
        <v/>
      </c>
      <c r="B174" s="85" t="str">
        <f>IF(APILogMessage!B155&lt;&gt;"", "ALM"&amp;APILogMessage!B155, "")</f>
        <v/>
      </c>
      <c r="C174" s="86" t="str">
        <f>IF(APILogMessage!M155&lt;&gt;"",APILogMessage!C155&amp;" "&amp;APILogMessage!M155,"")</f>
        <v/>
      </c>
      <c r="D174" s="87"/>
      <c r="E174" s="87"/>
      <c r="F174" s="87"/>
      <c r="G174" s="88"/>
    </row>
    <row r="175" spans="1:7">
      <c r="A175" s="84" t="str">
        <f t="shared" si="2"/>
        <v/>
      </c>
      <c r="B175" s="85" t="str">
        <f>IF(APILogMessage!B156&lt;&gt;"", "ALM"&amp;APILogMessage!B156, "")</f>
        <v/>
      </c>
      <c r="C175" s="86" t="str">
        <f>IF(APILogMessage!M156&lt;&gt;"",APILogMessage!C156&amp;" "&amp;APILogMessage!M156,"")</f>
        <v/>
      </c>
      <c r="D175" s="87"/>
      <c r="E175" s="87"/>
      <c r="F175" s="87"/>
      <c r="G175" s="88"/>
    </row>
    <row r="176" spans="1:7">
      <c r="A176" s="84" t="str">
        <f t="shared" si="2"/>
        <v/>
      </c>
      <c r="B176" s="85" t="str">
        <f>IF(APILogMessage!B157&lt;&gt;"", "ALM"&amp;APILogMessage!B157, "")</f>
        <v/>
      </c>
      <c r="C176" s="86" t="str">
        <f>IF(APILogMessage!M157&lt;&gt;"",APILogMessage!C157&amp;" "&amp;APILogMessage!M157,"")</f>
        <v/>
      </c>
      <c r="D176" s="87"/>
      <c r="E176" s="87"/>
      <c r="F176" s="87"/>
      <c r="G176" s="88"/>
    </row>
    <row r="177" spans="1:7">
      <c r="A177" s="84" t="str">
        <f t="shared" si="2"/>
        <v/>
      </c>
      <c r="B177" s="85" t="str">
        <f>IF(APILogMessage!B158&lt;&gt;"", "ALM"&amp;APILogMessage!B158, "")</f>
        <v/>
      </c>
      <c r="C177" s="86" t="str">
        <f>IF(APILogMessage!M158&lt;&gt;"",APILogMessage!C158&amp;" "&amp;APILogMessage!M158,"")</f>
        <v/>
      </c>
      <c r="D177" s="87"/>
      <c r="E177" s="87"/>
      <c r="F177" s="87"/>
      <c r="G177" s="88"/>
    </row>
    <row r="178" spans="1:7">
      <c r="A178" s="84" t="str">
        <f t="shared" si="2"/>
        <v/>
      </c>
      <c r="B178" s="85" t="str">
        <f>IF(APILogMessage!B159&lt;&gt;"", "ALM"&amp;APILogMessage!B159, "")</f>
        <v/>
      </c>
      <c r="C178" s="86" t="str">
        <f>IF(APILogMessage!M159&lt;&gt;"",APILogMessage!C159&amp;" "&amp;APILogMessage!M159,"")</f>
        <v/>
      </c>
      <c r="D178" s="87"/>
      <c r="E178" s="87"/>
      <c r="F178" s="87"/>
      <c r="G178" s="88"/>
    </row>
    <row r="179" spans="1:7">
      <c r="A179" s="84" t="str">
        <f t="shared" si="2"/>
        <v/>
      </c>
      <c r="B179" s="85" t="str">
        <f>IF(APILogMessage!B160&lt;&gt;"", "ALM"&amp;APILogMessage!B160, "")</f>
        <v/>
      </c>
      <c r="C179" s="86" t="str">
        <f>IF(APILogMessage!M160&lt;&gt;"",APILogMessage!C160&amp;" "&amp;APILogMessage!M160,"")</f>
        <v/>
      </c>
      <c r="D179" s="87"/>
      <c r="E179" s="87"/>
      <c r="F179" s="87"/>
      <c r="G179" s="88"/>
    </row>
    <row r="180" spans="1:7">
      <c r="A180" s="84" t="str">
        <f t="shared" si="2"/>
        <v/>
      </c>
      <c r="B180" s="85" t="str">
        <f>IF(APILogMessage!B161&lt;&gt;"", "ALM"&amp;APILogMessage!B161, "")</f>
        <v/>
      </c>
      <c r="C180" s="86" t="str">
        <f>IF(APILogMessage!M161&lt;&gt;"",APILogMessage!C161&amp;" "&amp;APILogMessage!M161,"")</f>
        <v/>
      </c>
      <c r="D180" s="87"/>
      <c r="E180" s="87"/>
      <c r="F180" s="87"/>
      <c r="G180" s="88"/>
    </row>
    <row r="181" spans="1:7">
      <c r="A181" s="84" t="str">
        <f t="shared" si="2"/>
        <v/>
      </c>
      <c r="B181" s="85" t="str">
        <f>IF(APILogMessage!B162&lt;&gt;"", "ALM"&amp;APILogMessage!B162, "")</f>
        <v/>
      </c>
      <c r="C181" s="86" t="str">
        <f>IF(APILogMessage!M162&lt;&gt;"",APILogMessage!C162&amp;" "&amp;APILogMessage!M162,"")</f>
        <v/>
      </c>
      <c r="D181" s="87"/>
      <c r="E181" s="87"/>
      <c r="F181" s="87"/>
      <c r="G181" s="88"/>
    </row>
    <row r="182" spans="1:7">
      <c r="A182" s="84" t="str">
        <f t="shared" si="2"/>
        <v/>
      </c>
      <c r="B182" s="85" t="str">
        <f>IF(APILogMessage!B163&lt;&gt;"", "ALM"&amp;APILogMessage!B163, "")</f>
        <v/>
      </c>
      <c r="C182" s="86" t="str">
        <f>IF(APILogMessage!M163&lt;&gt;"",APILogMessage!C163&amp;" "&amp;APILogMessage!M163,"")</f>
        <v/>
      </c>
      <c r="D182" s="87"/>
      <c r="E182" s="87"/>
      <c r="F182" s="87"/>
      <c r="G182" s="88"/>
    </row>
    <row r="183" spans="1:7">
      <c r="A183" s="84" t="str">
        <f t="shared" si="2"/>
        <v/>
      </c>
      <c r="B183" s="85" t="str">
        <f>IF(APILogMessage!B164&lt;&gt;"", "ALM"&amp;APILogMessage!B164, "")</f>
        <v/>
      </c>
      <c r="C183" s="86" t="str">
        <f>IF(APILogMessage!M164&lt;&gt;"",APILogMessage!C164&amp;" "&amp;APILogMessage!M164,"")</f>
        <v/>
      </c>
      <c r="D183" s="87"/>
      <c r="E183" s="87"/>
      <c r="F183" s="87"/>
      <c r="G183" s="88"/>
    </row>
    <row r="184" spans="1:7">
      <c r="A184" s="84" t="str">
        <f t="shared" si="2"/>
        <v/>
      </c>
      <c r="B184" s="85" t="str">
        <f>IF(APILogMessage!B165&lt;&gt;"", "ALM"&amp;APILogMessage!B165, "")</f>
        <v/>
      </c>
      <c r="C184" s="86" t="str">
        <f>IF(APILogMessage!M165&lt;&gt;"",APILogMessage!C165&amp;" "&amp;APILogMessage!M165,"")</f>
        <v/>
      </c>
      <c r="D184" s="87"/>
      <c r="E184" s="87"/>
      <c r="F184" s="87"/>
      <c r="G184" s="88"/>
    </row>
    <row r="185" spans="1:7">
      <c r="A185" s="84" t="str">
        <f t="shared" si="2"/>
        <v/>
      </c>
      <c r="B185" s="85" t="str">
        <f>IF(APILogMessage!B166&lt;&gt;"", "ALM"&amp;APILogMessage!B166, "")</f>
        <v/>
      </c>
      <c r="C185" s="86" t="str">
        <f>IF(APILogMessage!M166&lt;&gt;"",APILogMessage!C166&amp;" "&amp;APILogMessage!M166,"")</f>
        <v/>
      </c>
      <c r="D185" s="87"/>
      <c r="E185" s="87"/>
      <c r="F185" s="87"/>
      <c r="G185" s="88"/>
    </row>
    <row r="186" spans="1:7">
      <c r="A186" s="84" t="str">
        <f t="shared" si="2"/>
        <v/>
      </c>
      <c r="B186" s="85" t="str">
        <f>IF(APILogMessage!B167&lt;&gt;"", "ALM"&amp;APILogMessage!B167, "")</f>
        <v/>
      </c>
      <c r="C186" s="86" t="str">
        <f>IF(APILogMessage!M167&lt;&gt;"",APILogMessage!C167&amp;" "&amp;APILogMessage!M167,"")</f>
        <v/>
      </c>
      <c r="D186" s="87"/>
      <c r="E186" s="87"/>
      <c r="F186" s="87"/>
      <c r="G186" s="88"/>
    </row>
    <row r="187" spans="1:7">
      <c r="A187" s="84" t="str">
        <f t="shared" si="2"/>
        <v/>
      </c>
      <c r="B187" s="85" t="str">
        <f>IF(APILogMessage!B168&lt;&gt;"", "ALM"&amp;APILogMessage!B168, "")</f>
        <v/>
      </c>
      <c r="C187" s="86" t="str">
        <f>IF(APILogMessage!M168&lt;&gt;"",APILogMessage!C168&amp;" "&amp;APILogMessage!M168,"")</f>
        <v/>
      </c>
      <c r="D187" s="87"/>
      <c r="E187" s="87"/>
      <c r="F187" s="87"/>
      <c r="G187" s="88"/>
    </row>
    <row r="188" spans="1:7">
      <c r="A188" s="84" t="str">
        <f t="shared" si="2"/>
        <v/>
      </c>
      <c r="B188" s="85" t="str">
        <f>IF(APILogMessage!B169&lt;&gt;"", "ALM"&amp;APILogMessage!B169, "")</f>
        <v/>
      </c>
      <c r="C188" s="86" t="str">
        <f>IF(APILogMessage!M169&lt;&gt;"",APILogMessage!C169&amp;" "&amp;APILogMessage!M169,"")</f>
        <v/>
      </c>
      <c r="D188" s="87"/>
      <c r="E188" s="87"/>
      <c r="F188" s="87"/>
      <c r="G188" s="88"/>
    </row>
    <row r="189" spans="1:7">
      <c r="A189" s="84" t="str">
        <f t="shared" si="2"/>
        <v/>
      </c>
      <c r="B189" s="85" t="str">
        <f>IF(APILogMessage!B170&lt;&gt;"", "ALM"&amp;APILogMessage!B170, "")</f>
        <v/>
      </c>
      <c r="C189" s="86" t="str">
        <f>IF(APILogMessage!M170&lt;&gt;"",APILogMessage!C170&amp;" "&amp;APILogMessage!M170,"")</f>
        <v/>
      </c>
      <c r="D189" s="87"/>
      <c r="E189" s="87"/>
      <c r="F189" s="87"/>
      <c r="G189" s="88"/>
    </row>
    <row r="190" spans="1:7">
      <c r="A190" s="84" t="str">
        <f t="shared" si="2"/>
        <v/>
      </c>
      <c r="B190" s="85" t="str">
        <f>IF(APILogMessage!B171&lt;&gt;"", "ALM"&amp;APILogMessage!B171, "")</f>
        <v/>
      </c>
      <c r="C190" s="86" t="str">
        <f>IF(APILogMessage!M171&lt;&gt;"",APILogMessage!C171&amp;" "&amp;APILogMessage!M171,"")</f>
        <v/>
      </c>
      <c r="D190" s="87"/>
      <c r="E190" s="87"/>
      <c r="F190" s="87"/>
      <c r="G190" s="88"/>
    </row>
    <row r="191" spans="1:7">
      <c r="A191" s="84" t="str">
        <f t="shared" si="2"/>
        <v/>
      </c>
      <c r="B191" s="85" t="str">
        <f>IF(APILogMessage!B172&lt;&gt;"", "ALM"&amp;APILogMessage!B172, "")</f>
        <v/>
      </c>
      <c r="C191" s="86" t="str">
        <f>IF(APILogMessage!M172&lt;&gt;"",APILogMessage!C172&amp;" "&amp;APILogMessage!M172,"")</f>
        <v/>
      </c>
      <c r="D191" s="87"/>
      <c r="E191" s="87"/>
      <c r="F191" s="87"/>
      <c r="G191" s="88"/>
    </row>
    <row r="192" spans="1:7">
      <c r="A192" s="84" t="str">
        <f t="shared" si="2"/>
        <v/>
      </c>
      <c r="B192" s="85" t="str">
        <f>IF(APILogMessage!B173&lt;&gt;"", "ALM"&amp;APILogMessage!B173, "")</f>
        <v/>
      </c>
      <c r="C192" s="86" t="str">
        <f>IF(APILogMessage!M173&lt;&gt;"",APILogMessage!C173&amp;" "&amp;APILogMessage!M173,"")</f>
        <v/>
      </c>
      <c r="D192" s="87"/>
      <c r="E192" s="87"/>
      <c r="F192" s="87"/>
      <c r="G192" s="88"/>
    </row>
    <row r="193" spans="1:7">
      <c r="A193" s="84" t="str">
        <f t="shared" si="2"/>
        <v/>
      </c>
      <c r="B193" s="85" t="str">
        <f>IF(APILogMessage!B174&lt;&gt;"", "ALM"&amp;APILogMessage!B174, "")</f>
        <v/>
      </c>
      <c r="C193" s="86" t="str">
        <f>IF(APILogMessage!M174&lt;&gt;"",APILogMessage!C174&amp;" "&amp;APILogMessage!M174,"")</f>
        <v/>
      </c>
      <c r="D193" s="87"/>
      <c r="E193" s="87"/>
      <c r="F193" s="87"/>
      <c r="G193" s="88"/>
    </row>
    <row r="194" spans="1:7">
      <c r="A194" s="84" t="str">
        <f t="shared" si="2"/>
        <v/>
      </c>
      <c r="B194" s="85" t="str">
        <f>IF(APILogMessage!B175&lt;&gt;"", "ALM"&amp;APILogMessage!B175, "")</f>
        <v/>
      </c>
      <c r="C194" s="86" t="str">
        <f>IF(APILogMessage!M175&lt;&gt;"",APILogMessage!C175&amp;" "&amp;APILogMessage!M175,"")</f>
        <v/>
      </c>
      <c r="D194" s="87"/>
      <c r="E194" s="87"/>
      <c r="F194" s="87"/>
      <c r="G194" s="88"/>
    </row>
    <row r="195" spans="1:7">
      <c r="A195" s="84" t="str">
        <f t="shared" si="2"/>
        <v/>
      </c>
      <c r="B195" s="85" t="str">
        <f>IF(APILogMessage!B176&lt;&gt;"", "ALM"&amp;APILogMessage!B176, "")</f>
        <v/>
      </c>
      <c r="C195" s="86" t="str">
        <f>IF(APILogMessage!M176&lt;&gt;"",APILogMessage!C176&amp;" "&amp;APILogMessage!M176,"")</f>
        <v/>
      </c>
      <c r="D195" s="87"/>
      <c r="E195" s="87"/>
      <c r="F195" s="87"/>
      <c r="G195" s="88"/>
    </row>
    <row r="196" spans="1:7">
      <c r="A196" s="84" t="str">
        <f t="shared" si="2"/>
        <v/>
      </c>
      <c r="B196" s="85" t="str">
        <f>IF(APILogMessage!B177&lt;&gt;"", "ALM"&amp;APILogMessage!B177, "")</f>
        <v/>
      </c>
      <c r="C196" s="86" t="str">
        <f>IF(APILogMessage!M177&lt;&gt;"",APILogMessage!C177&amp;" "&amp;APILogMessage!M177,"")</f>
        <v/>
      </c>
      <c r="D196" s="87"/>
      <c r="E196" s="87"/>
      <c r="F196" s="87"/>
      <c r="G196" s="88"/>
    </row>
    <row r="197" spans="1:7">
      <c r="A197" s="84" t="str">
        <f t="shared" si="2"/>
        <v/>
      </c>
      <c r="B197" s="85" t="str">
        <f>IF(APILogMessage!B178&lt;&gt;"", "ALM"&amp;APILogMessage!B178, "")</f>
        <v/>
      </c>
      <c r="C197" s="86" t="str">
        <f>IF(APILogMessage!M178&lt;&gt;"",APILogMessage!C178&amp;" "&amp;APILogMessage!M178,"")</f>
        <v/>
      </c>
      <c r="D197" s="87"/>
      <c r="E197" s="87"/>
      <c r="F197" s="87"/>
      <c r="G197" s="88"/>
    </row>
    <row r="198" spans="1:7">
      <c r="A198" s="84" t="str">
        <f t="shared" si="2"/>
        <v/>
      </c>
      <c r="B198" s="85" t="str">
        <f>IF(APILogMessage!B179&lt;&gt;"", "ALM"&amp;APILogMessage!B179, "")</f>
        <v/>
      </c>
      <c r="C198" s="86" t="str">
        <f>IF(APILogMessage!M179&lt;&gt;"",APILogMessage!C179&amp;" "&amp;APILogMessage!M179,"")</f>
        <v/>
      </c>
      <c r="D198" s="87"/>
      <c r="E198" s="87"/>
      <c r="F198" s="87"/>
      <c r="G198" s="88"/>
    </row>
    <row r="199" spans="1:7">
      <c r="A199" s="84" t="str">
        <f t="shared" si="2"/>
        <v/>
      </c>
      <c r="B199" s="85" t="str">
        <f>IF(APILogMessage!B180&lt;&gt;"", "ALM"&amp;APILogMessage!B180, "")</f>
        <v/>
      </c>
      <c r="C199" s="86" t="str">
        <f>IF(APILogMessage!M180&lt;&gt;"",APILogMessage!C180&amp;" "&amp;APILogMessage!M180,"")</f>
        <v/>
      </c>
      <c r="D199" s="87"/>
      <c r="E199" s="87"/>
      <c r="F199" s="87"/>
      <c r="G199" s="88"/>
    </row>
    <row r="200" spans="1:7">
      <c r="A200" s="84" t="str">
        <f t="shared" ref="A200:A263" si="3">IF(B200&lt;&gt;"", A199+1, "")</f>
        <v/>
      </c>
      <c r="B200" s="85" t="str">
        <f>IF(APILogMessage!B181&lt;&gt;"", "ALM"&amp;APILogMessage!B181, "")</f>
        <v/>
      </c>
      <c r="C200" s="86" t="str">
        <f>IF(APILogMessage!M181&lt;&gt;"",APILogMessage!C181&amp;" "&amp;APILogMessage!M181,"")</f>
        <v/>
      </c>
      <c r="D200" s="87"/>
      <c r="E200" s="87"/>
      <c r="F200" s="87"/>
      <c r="G200" s="88"/>
    </row>
    <row r="201" spans="1:7">
      <c r="A201" s="84" t="str">
        <f t="shared" si="3"/>
        <v/>
      </c>
      <c r="B201" s="85" t="str">
        <f>IF(APILogMessage!B182&lt;&gt;"", "ALM"&amp;APILogMessage!B182, "")</f>
        <v/>
      </c>
      <c r="C201" s="86" t="str">
        <f>IF(APILogMessage!M182&lt;&gt;"",APILogMessage!C182&amp;" "&amp;APILogMessage!M182,"")</f>
        <v/>
      </c>
      <c r="D201" s="87"/>
      <c r="E201" s="87"/>
      <c r="F201" s="87"/>
      <c r="G201" s="88"/>
    </row>
    <row r="202" spans="1:7">
      <c r="A202" s="84" t="str">
        <f t="shared" si="3"/>
        <v/>
      </c>
      <c r="B202" s="85" t="str">
        <f>IF(APILogMessage!B183&lt;&gt;"", "ALM"&amp;APILogMessage!B183, "")</f>
        <v/>
      </c>
      <c r="C202" s="86" t="str">
        <f>IF(APILogMessage!M183&lt;&gt;"",APILogMessage!C183&amp;" "&amp;APILogMessage!M183,"")</f>
        <v/>
      </c>
      <c r="D202" s="87"/>
      <c r="E202" s="87"/>
      <c r="F202" s="87"/>
      <c r="G202" s="88"/>
    </row>
    <row r="203" spans="1:7">
      <c r="A203" s="84" t="str">
        <f t="shared" si="3"/>
        <v/>
      </c>
      <c r="B203" s="85" t="str">
        <f>IF(APILogMessage!B184&lt;&gt;"", "ALM"&amp;APILogMessage!B184, "")</f>
        <v/>
      </c>
      <c r="C203" s="86" t="str">
        <f>IF(APILogMessage!M184&lt;&gt;"",APILogMessage!C184&amp;" "&amp;APILogMessage!M184,"")</f>
        <v/>
      </c>
      <c r="D203" s="87"/>
      <c r="E203" s="87"/>
      <c r="F203" s="87"/>
      <c r="G203" s="88"/>
    </row>
    <row r="204" spans="1:7">
      <c r="A204" s="84" t="str">
        <f t="shared" si="3"/>
        <v/>
      </c>
      <c r="B204" s="85" t="str">
        <f>IF(APILogMessage!B185&lt;&gt;"", "ALM"&amp;APILogMessage!B185, "")</f>
        <v/>
      </c>
      <c r="C204" s="86" t="str">
        <f>IF(APILogMessage!M185&lt;&gt;"",APILogMessage!C185&amp;" "&amp;APILogMessage!M185,"")</f>
        <v/>
      </c>
      <c r="D204" s="87"/>
      <c r="E204" s="87"/>
      <c r="F204" s="87"/>
      <c r="G204" s="88"/>
    </row>
    <row r="205" spans="1:7">
      <c r="A205" s="84" t="str">
        <f t="shared" si="3"/>
        <v/>
      </c>
      <c r="B205" s="85" t="str">
        <f>IF(APILogMessage!B186&lt;&gt;"", "ALM"&amp;APILogMessage!B186, "")</f>
        <v/>
      </c>
      <c r="C205" s="86" t="str">
        <f>IF(APILogMessage!M186&lt;&gt;"",APILogMessage!C186&amp;" "&amp;APILogMessage!M186,"")</f>
        <v/>
      </c>
      <c r="D205" s="87"/>
      <c r="E205" s="87"/>
      <c r="F205" s="87"/>
      <c r="G205" s="88"/>
    </row>
    <row r="206" spans="1:7">
      <c r="A206" s="84" t="str">
        <f t="shared" si="3"/>
        <v/>
      </c>
      <c r="B206" s="85" t="str">
        <f>IF(APILogMessage!B187&lt;&gt;"", "ALM"&amp;APILogMessage!B187, "")</f>
        <v/>
      </c>
      <c r="C206" s="86" t="str">
        <f>IF(APILogMessage!M187&lt;&gt;"",APILogMessage!C187&amp;" "&amp;APILogMessage!M187,"")</f>
        <v/>
      </c>
      <c r="D206" s="87"/>
      <c r="E206" s="87"/>
      <c r="F206" s="87"/>
      <c r="G206" s="88"/>
    </row>
    <row r="207" spans="1:7">
      <c r="A207" s="84" t="str">
        <f t="shared" si="3"/>
        <v/>
      </c>
      <c r="B207" s="85" t="str">
        <f>IF(APILogMessage!B188&lt;&gt;"", "ALM"&amp;APILogMessage!B188, "")</f>
        <v/>
      </c>
      <c r="C207" s="86" t="str">
        <f>IF(APILogMessage!M188&lt;&gt;"",APILogMessage!C188&amp;" "&amp;APILogMessage!M188,"")</f>
        <v/>
      </c>
      <c r="D207" s="87"/>
      <c r="E207" s="87"/>
      <c r="F207" s="87"/>
      <c r="G207" s="88"/>
    </row>
    <row r="208" spans="1:7">
      <c r="A208" s="84" t="str">
        <f t="shared" si="3"/>
        <v/>
      </c>
      <c r="B208" s="85" t="str">
        <f>IF(APILogMessage!B189&lt;&gt;"", "ALM"&amp;APILogMessage!B189, "")</f>
        <v/>
      </c>
      <c r="C208" s="86" t="str">
        <f>IF(APILogMessage!M189&lt;&gt;"",APILogMessage!C189&amp;" "&amp;APILogMessage!M189,"")</f>
        <v/>
      </c>
      <c r="D208" s="87"/>
      <c r="E208" s="87"/>
      <c r="F208" s="87"/>
      <c r="G208" s="88"/>
    </row>
    <row r="209" spans="1:7">
      <c r="A209" s="84" t="str">
        <f t="shared" si="3"/>
        <v/>
      </c>
      <c r="B209" s="85" t="str">
        <f>IF(APILogMessage!B190&lt;&gt;"", "ALM"&amp;APILogMessage!B190, "")</f>
        <v/>
      </c>
      <c r="C209" s="86" t="str">
        <f>IF(APILogMessage!M190&lt;&gt;"",APILogMessage!C190&amp;" "&amp;APILogMessage!M190,"")</f>
        <v/>
      </c>
      <c r="D209" s="87"/>
      <c r="E209" s="87"/>
      <c r="F209" s="87"/>
      <c r="G209" s="88"/>
    </row>
    <row r="210" spans="1:7">
      <c r="A210" s="84" t="str">
        <f t="shared" si="3"/>
        <v/>
      </c>
      <c r="B210" s="85" t="str">
        <f>IF(APILogMessage!B191&lt;&gt;"", "ALM"&amp;APILogMessage!B191, "")</f>
        <v/>
      </c>
      <c r="C210" s="86" t="str">
        <f>IF(APILogMessage!M191&lt;&gt;"",APILogMessage!C191&amp;" "&amp;APILogMessage!M191,"")</f>
        <v/>
      </c>
      <c r="D210" s="87"/>
      <c r="E210" s="87"/>
      <c r="F210" s="87"/>
      <c r="G210" s="88"/>
    </row>
    <row r="211" spans="1:7">
      <c r="A211" s="84" t="str">
        <f t="shared" si="3"/>
        <v/>
      </c>
      <c r="B211" s="85" t="str">
        <f>IF(APILogMessage!B192&lt;&gt;"", "ALM"&amp;APILogMessage!B192, "")</f>
        <v/>
      </c>
      <c r="C211" s="86" t="str">
        <f>IF(APILogMessage!M192&lt;&gt;"",APILogMessage!C192&amp;" "&amp;APILogMessage!M192,"")</f>
        <v/>
      </c>
      <c r="D211" s="87"/>
      <c r="E211" s="87"/>
      <c r="F211" s="87"/>
      <c r="G211" s="88"/>
    </row>
    <row r="212" spans="1:7">
      <c r="A212" s="84" t="str">
        <f t="shared" si="3"/>
        <v/>
      </c>
      <c r="B212" s="85" t="str">
        <f>IF(APILogMessage!B193&lt;&gt;"", "ALM"&amp;APILogMessage!B193, "")</f>
        <v/>
      </c>
      <c r="C212" s="86" t="str">
        <f>IF(APILogMessage!M193&lt;&gt;"",APILogMessage!C193&amp;" "&amp;APILogMessage!M193,"")</f>
        <v/>
      </c>
      <c r="D212" s="87"/>
      <c r="E212" s="87"/>
      <c r="F212" s="87"/>
      <c r="G212" s="88"/>
    </row>
    <row r="213" spans="1:7">
      <c r="A213" s="84" t="str">
        <f t="shared" si="3"/>
        <v/>
      </c>
      <c r="B213" s="85" t="str">
        <f>IF(APILogMessage!B194&lt;&gt;"", "ALM"&amp;APILogMessage!B194, "")</f>
        <v/>
      </c>
      <c r="C213" s="86" t="str">
        <f>IF(APILogMessage!M194&lt;&gt;"",APILogMessage!C194&amp;" "&amp;APILogMessage!M194,"")</f>
        <v/>
      </c>
      <c r="D213" s="87"/>
      <c r="E213" s="87"/>
      <c r="F213" s="87"/>
      <c r="G213" s="88"/>
    </row>
    <row r="214" spans="1:7">
      <c r="A214" s="84" t="str">
        <f t="shared" si="3"/>
        <v/>
      </c>
      <c r="B214" s="85" t="str">
        <f>IF(APILogMessage!B195&lt;&gt;"", "ALM"&amp;APILogMessage!B195, "")</f>
        <v/>
      </c>
      <c r="C214" s="86" t="str">
        <f>IF(APILogMessage!M195&lt;&gt;"",APILogMessage!C195&amp;" "&amp;APILogMessage!M195,"")</f>
        <v/>
      </c>
      <c r="D214" s="87"/>
      <c r="E214" s="87"/>
      <c r="F214" s="87"/>
      <c r="G214" s="88"/>
    </row>
    <row r="215" spans="1:7">
      <c r="A215" s="84" t="str">
        <f t="shared" si="3"/>
        <v/>
      </c>
      <c r="B215" s="85" t="str">
        <f>IF(APILogMessage!B196&lt;&gt;"", "ALM"&amp;APILogMessage!B196, "")</f>
        <v/>
      </c>
      <c r="C215" s="86" t="str">
        <f>IF(APILogMessage!M196&lt;&gt;"",APILogMessage!C196&amp;" "&amp;APILogMessage!M196,"")</f>
        <v/>
      </c>
      <c r="D215" s="87"/>
      <c r="E215" s="87"/>
      <c r="F215" s="87"/>
      <c r="G215" s="88"/>
    </row>
    <row r="216" spans="1:7">
      <c r="A216" s="84" t="str">
        <f t="shared" si="3"/>
        <v/>
      </c>
      <c r="B216" s="85" t="str">
        <f>IF(APILogMessage!B197&lt;&gt;"", "ALM"&amp;APILogMessage!B197, "")</f>
        <v/>
      </c>
      <c r="C216" s="86" t="str">
        <f>IF(APILogMessage!M197&lt;&gt;"",APILogMessage!C197&amp;" "&amp;APILogMessage!M197,"")</f>
        <v/>
      </c>
      <c r="D216" s="87"/>
      <c r="E216" s="87"/>
      <c r="F216" s="87"/>
      <c r="G216" s="88"/>
    </row>
    <row r="217" spans="1:7">
      <c r="A217" s="84" t="str">
        <f t="shared" si="3"/>
        <v/>
      </c>
      <c r="B217" s="85" t="str">
        <f>IF(APILogMessage!B198&lt;&gt;"", "ALM"&amp;APILogMessage!B198, "")</f>
        <v/>
      </c>
      <c r="C217" s="86" t="str">
        <f>IF(APILogMessage!M198&lt;&gt;"",APILogMessage!C198&amp;" "&amp;APILogMessage!M198,"")</f>
        <v/>
      </c>
      <c r="D217" s="87"/>
      <c r="E217" s="87"/>
      <c r="F217" s="87"/>
      <c r="G217" s="88"/>
    </row>
    <row r="218" spans="1:7">
      <c r="A218" s="84" t="str">
        <f t="shared" si="3"/>
        <v/>
      </c>
      <c r="B218" s="85" t="str">
        <f>IF(APILogMessage!B199&lt;&gt;"", "ALM"&amp;APILogMessage!B199, "")</f>
        <v/>
      </c>
      <c r="C218" s="86" t="str">
        <f>IF(APILogMessage!M199&lt;&gt;"",APILogMessage!C199&amp;" "&amp;APILogMessage!M199,"")</f>
        <v/>
      </c>
      <c r="D218" s="87"/>
      <c r="E218" s="87"/>
      <c r="F218" s="87"/>
      <c r="G218" s="88"/>
    </row>
    <row r="219" spans="1:7">
      <c r="A219" s="84" t="str">
        <f t="shared" si="3"/>
        <v/>
      </c>
      <c r="B219" s="85" t="str">
        <f>IF(APILogMessage!B200&lt;&gt;"", "ALM"&amp;APILogMessage!B200, "")</f>
        <v/>
      </c>
      <c r="C219" s="86" t="str">
        <f>IF(APILogMessage!M200&lt;&gt;"",APILogMessage!C200&amp;" "&amp;APILogMessage!M200,"")</f>
        <v/>
      </c>
      <c r="D219" s="87"/>
      <c r="E219" s="87"/>
      <c r="F219" s="87"/>
      <c r="G219" s="88"/>
    </row>
    <row r="220" spans="1:7">
      <c r="A220" s="84" t="str">
        <f t="shared" si="3"/>
        <v/>
      </c>
      <c r="B220" s="85" t="str">
        <f>IF(APILogMessage!B201&lt;&gt;"", "ALM"&amp;APILogMessage!B201, "")</f>
        <v/>
      </c>
      <c r="C220" s="86" t="str">
        <f>IF(APILogMessage!M201&lt;&gt;"",APILogMessage!C201&amp;" "&amp;APILogMessage!M201,"")</f>
        <v/>
      </c>
      <c r="D220" s="87"/>
      <c r="E220" s="87"/>
      <c r="F220" s="87"/>
      <c r="G220" s="88"/>
    </row>
    <row r="221" spans="1:7">
      <c r="A221" s="84" t="str">
        <f t="shared" si="3"/>
        <v/>
      </c>
      <c r="B221" s="85" t="str">
        <f>IF(APILogMessage!B202&lt;&gt;"", "ALM"&amp;APILogMessage!B202, "")</f>
        <v/>
      </c>
      <c r="C221" s="86" t="str">
        <f>IF(APILogMessage!M202&lt;&gt;"",APILogMessage!C202&amp;" "&amp;APILogMessage!M202,"")</f>
        <v/>
      </c>
      <c r="D221" s="87"/>
      <c r="E221" s="87"/>
      <c r="F221" s="87"/>
      <c r="G221" s="88"/>
    </row>
    <row r="222" spans="1:7">
      <c r="A222" s="84" t="str">
        <f t="shared" si="3"/>
        <v/>
      </c>
      <c r="B222" s="85" t="str">
        <f>IF(APILogMessage!B203&lt;&gt;"", "ALM"&amp;APILogMessage!B203, "")</f>
        <v/>
      </c>
      <c r="C222" s="86" t="str">
        <f>IF(APILogMessage!M203&lt;&gt;"",APILogMessage!C203&amp;" "&amp;APILogMessage!M203,"")</f>
        <v/>
      </c>
      <c r="D222" s="87"/>
      <c r="E222" s="87"/>
      <c r="F222" s="87"/>
      <c r="G222" s="88"/>
    </row>
    <row r="223" spans="1:7">
      <c r="A223" s="84" t="str">
        <f t="shared" si="3"/>
        <v/>
      </c>
      <c r="B223" s="85" t="str">
        <f>IF(APILogMessage!B204&lt;&gt;"", "ALM"&amp;APILogMessage!B204, "")</f>
        <v/>
      </c>
      <c r="C223" s="86" t="str">
        <f>IF(APILogMessage!M204&lt;&gt;"",APILogMessage!C204&amp;" "&amp;APILogMessage!M204,"")</f>
        <v/>
      </c>
      <c r="D223" s="87"/>
      <c r="E223" s="87"/>
      <c r="F223" s="87"/>
      <c r="G223" s="88"/>
    </row>
    <row r="224" spans="1:7">
      <c r="A224" s="84" t="str">
        <f t="shared" si="3"/>
        <v/>
      </c>
      <c r="B224" s="85" t="str">
        <f>IF(APILogMessage!B205&lt;&gt;"", "ALM"&amp;APILogMessage!B205, "")</f>
        <v/>
      </c>
      <c r="C224" s="86" t="str">
        <f>IF(APILogMessage!M205&lt;&gt;"",APILogMessage!C205&amp;" "&amp;APILogMessage!M205,"")</f>
        <v/>
      </c>
      <c r="D224" s="87"/>
      <c r="E224" s="87"/>
      <c r="F224" s="87"/>
      <c r="G224" s="88"/>
    </row>
    <row r="225" spans="1:7">
      <c r="A225" s="84" t="str">
        <f t="shared" si="3"/>
        <v/>
      </c>
      <c r="B225" s="85" t="str">
        <f>IF(APILogMessage!B206&lt;&gt;"", "ALM"&amp;APILogMessage!B206, "")</f>
        <v/>
      </c>
      <c r="C225" s="86" t="str">
        <f>IF(APILogMessage!M206&lt;&gt;"",APILogMessage!C206&amp;" "&amp;APILogMessage!M206,"")</f>
        <v/>
      </c>
      <c r="D225" s="87"/>
      <c r="E225" s="87"/>
      <c r="F225" s="87"/>
      <c r="G225" s="88"/>
    </row>
    <row r="226" spans="1:7">
      <c r="A226" s="84" t="str">
        <f t="shared" si="3"/>
        <v/>
      </c>
      <c r="B226" s="85" t="str">
        <f>IF(APILogMessage!B207&lt;&gt;"", "ALM"&amp;APILogMessage!B207, "")</f>
        <v/>
      </c>
      <c r="C226" s="86" t="str">
        <f>IF(APILogMessage!M207&lt;&gt;"",APILogMessage!C207&amp;" "&amp;APILogMessage!M207,"")</f>
        <v/>
      </c>
      <c r="D226" s="87"/>
      <c r="E226" s="87"/>
      <c r="F226" s="87"/>
      <c r="G226" s="88"/>
    </row>
    <row r="227" spans="1:7">
      <c r="A227" s="84" t="str">
        <f t="shared" si="3"/>
        <v/>
      </c>
      <c r="B227" s="85" t="str">
        <f>IF(APILogMessage!B208&lt;&gt;"", "ALM"&amp;APILogMessage!B208, "")</f>
        <v/>
      </c>
      <c r="C227" s="86" t="str">
        <f>IF(APILogMessage!M208&lt;&gt;"",APILogMessage!C208&amp;" "&amp;APILogMessage!M208,"")</f>
        <v/>
      </c>
      <c r="D227" s="87"/>
      <c r="E227" s="87"/>
      <c r="F227" s="87"/>
      <c r="G227" s="88"/>
    </row>
    <row r="228" spans="1:7">
      <c r="A228" s="84" t="str">
        <f t="shared" si="3"/>
        <v/>
      </c>
      <c r="B228" s="85" t="str">
        <f>IF(APILogMessage!B209&lt;&gt;"", "ALM"&amp;APILogMessage!B209, "")</f>
        <v/>
      </c>
      <c r="C228" s="86" t="str">
        <f>IF(APILogMessage!M209&lt;&gt;"",APILogMessage!C209&amp;" "&amp;APILogMessage!M209,"")</f>
        <v/>
      </c>
      <c r="D228" s="87"/>
      <c r="E228" s="87"/>
      <c r="F228" s="87"/>
      <c r="G228" s="88"/>
    </row>
    <row r="229" spans="1:7">
      <c r="A229" s="84" t="str">
        <f t="shared" si="3"/>
        <v/>
      </c>
      <c r="B229" s="85" t="str">
        <f>IF(APILogMessage!B210&lt;&gt;"", "ALM"&amp;APILogMessage!B210, "")</f>
        <v/>
      </c>
      <c r="C229" s="86" t="str">
        <f>IF(APILogMessage!M210&lt;&gt;"",APILogMessage!C210&amp;" "&amp;APILogMessage!M210,"")</f>
        <v/>
      </c>
      <c r="D229" s="87"/>
      <c r="E229" s="87"/>
      <c r="F229" s="87"/>
      <c r="G229" s="88"/>
    </row>
    <row r="230" spans="1:7">
      <c r="A230" s="84" t="str">
        <f t="shared" si="3"/>
        <v/>
      </c>
      <c r="B230" s="85" t="str">
        <f>IF(APILogMessage!B211&lt;&gt;"", "ALM"&amp;APILogMessage!B211, "")</f>
        <v/>
      </c>
      <c r="C230" s="86" t="str">
        <f>IF(APILogMessage!M211&lt;&gt;"",APILogMessage!C211&amp;" "&amp;APILogMessage!M211,"")</f>
        <v/>
      </c>
      <c r="D230" s="87"/>
      <c r="E230" s="87"/>
      <c r="F230" s="87"/>
      <c r="G230" s="88"/>
    </row>
    <row r="231" spans="1:7">
      <c r="A231" s="84" t="str">
        <f t="shared" si="3"/>
        <v/>
      </c>
      <c r="B231" s="85" t="str">
        <f>IF(APILogMessage!B212&lt;&gt;"", "ALM"&amp;APILogMessage!B212, "")</f>
        <v/>
      </c>
      <c r="C231" s="86" t="str">
        <f>IF(APILogMessage!M212&lt;&gt;"",APILogMessage!C212&amp;" "&amp;APILogMessage!M212,"")</f>
        <v/>
      </c>
      <c r="D231" s="87"/>
      <c r="E231" s="87"/>
      <c r="F231" s="87"/>
      <c r="G231" s="88"/>
    </row>
    <row r="232" spans="1:7">
      <c r="A232" s="84" t="str">
        <f t="shared" si="3"/>
        <v/>
      </c>
      <c r="B232" s="85" t="str">
        <f>IF(APILogMessage!B213&lt;&gt;"", "ALM"&amp;APILogMessage!B213, "")</f>
        <v/>
      </c>
      <c r="C232" s="86" t="str">
        <f>IF(APILogMessage!M213&lt;&gt;"",APILogMessage!C213&amp;" "&amp;APILogMessage!M213,"")</f>
        <v/>
      </c>
      <c r="D232" s="87"/>
      <c r="E232" s="87"/>
      <c r="F232" s="87"/>
      <c r="G232" s="88"/>
    </row>
    <row r="233" spans="1:7">
      <c r="A233" s="84" t="str">
        <f t="shared" si="3"/>
        <v/>
      </c>
      <c r="B233" s="85" t="str">
        <f>IF(APILogMessage!B214&lt;&gt;"", "ALM"&amp;APILogMessage!B214, "")</f>
        <v/>
      </c>
      <c r="C233" s="86" t="str">
        <f>IF(APILogMessage!M214&lt;&gt;"",APILogMessage!C214&amp;" "&amp;APILogMessage!M214,"")</f>
        <v/>
      </c>
      <c r="D233" s="87"/>
      <c r="E233" s="87"/>
      <c r="F233" s="87"/>
      <c r="G233" s="88"/>
    </row>
    <row r="234" spans="1:7">
      <c r="A234" s="84" t="str">
        <f t="shared" si="3"/>
        <v/>
      </c>
      <c r="B234" s="85" t="str">
        <f>IF(APILogMessage!B215&lt;&gt;"", "ALM"&amp;APILogMessage!B215, "")</f>
        <v/>
      </c>
      <c r="C234" s="86" t="str">
        <f>IF(APILogMessage!M215&lt;&gt;"",APILogMessage!C215&amp;" "&amp;APILogMessage!M215,"")</f>
        <v/>
      </c>
      <c r="D234" s="87"/>
      <c r="E234" s="87"/>
      <c r="F234" s="87"/>
      <c r="G234" s="88"/>
    </row>
    <row r="235" spans="1:7">
      <c r="A235" s="84" t="str">
        <f t="shared" si="3"/>
        <v/>
      </c>
      <c r="B235" s="85" t="str">
        <f>IF(APILogMessage!B216&lt;&gt;"", "ALM"&amp;APILogMessage!B216, "")</f>
        <v/>
      </c>
      <c r="C235" s="86" t="str">
        <f>IF(APILogMessage!M216&lt;&gt;"",APILogMessage!C216&amp;" "&amp;APILogMessage!M216,"")</f>
        <v/>
      </c>
      <c r="D235" s="87"/>
      <c r="E235" s="87"/>
      <c r="F235" s="87"/>
      <c r="G235" s="88"/>
    </row>
    <row r="236" spans="1:7">
      <c r="A236" s="84" t="str">
        <f t="shared" si="3"/>
        <v/>
      </c>
      <c r="B236" s="85" t="str">
        <f>IF(APILogMessage!B217&lt;&gt;"", "ALM"&amp;APILogMessage!B217, "")</f>
        <v/>
      </c>
      <c r="C236" s="86" t="str">
        <f>IF(APILogMessage!M217&lt;&gt;"",APILogMessage!C217&amp;" "&amp;APILogMessage!M217,"")</f>
        <v/>
      </c>
      <c r="D236" s="87"/>
      <c r="E236" s="87"/>
      <c r="F236" s="87"/>
      <c r="G236" s="88"/>
    </row>
    <row r="237" spans="1:7">
      <c r="A237" s="84" t="str">
        <f t="shared" si="3"/>
        <v/>
      </c>
      <c r="B237" s="85" t="str">
        <f>IF(APILogMessage!B218&lt;&gt;"", "ALM"&amp;APILogMessage!B218, "")</f>
        <v/>
      </c>
      <c r="C237" s="86" t="str">
        <f>IF(APILogMessage!M218&lt;&gt;"",APILogMessage!C218&amp;" "&amp;APILogMessage!M218,"")</f>
        <v/>
      </c>
      <c r="D237" s="87"/>
      <c r="E237" s="87"/>
      <c r="F237" s="87"/>
      <c r="G237" s="88"/>
    </row>
    <row r="238" spans="1:7">
      <c r="A238" s="84" t="str">
        <f t="shared" si="3"/>
        <v/>
      </c>
      <c r="B238" s="85" t="str">
        <f>IF(APILogMessage!B219&lt;&gt;"", "ALM"&amp;APILogMessage!B219, "")</f>
        <v/>
      </c>
      <c r="C238" s="86" t="str">
        <f>IF(APILogMessage!M219&lt;&gt;"",APILogMessage!C219&amp;" "&amp;APILogMessage!M219,"")</f>
        <v/>
      </c>
      <c r="D238" s="87"/>
      <c r="E238" s="87"/>
      <c r="F238" s="87"/>
      <c r="G238" s="88"/>
    </row>
    <row r="239" spans="1:7">
      <c r="A239" s="84" t="str">
        <f t="shared" si="3"/>
        <v/>
      </c>
      <c r="B239" s="85" t="str">
        <f>IF(APILogMessage!B220&lt;&gt;"", "ALM"&amp;APILogMessage!B220, "")</f>
        <v/>
      </c>
      <c r="C239" s="86" t="str">
        <f>IF(APILogMessage!M220&lt;&gt;"",APILogMessage!C220&amp;" "&amp;APILogMessage!M220,"")</f>
        <v/>
      </c>
      <c r="D239" s="87"/>
      <c r="E239" s="87"/>
      <c r="F239" s="87"/>
      <c r="G239" s="88"/>
    </row>
    <row r="240" spans="1:7">
      <c r="A240" s="84" t="str">
        <f t="shared" si="3"/>
        <v/>
      </c>
      <c r="B240" s="85" t="str">
        <f>IF(APILogMessage!B221&lt;&gt;"", "ALM"&amp;APILogMessage!B221, "")</f>
        <v/>
      </c>
      <c r="C240" s="86" t="str">
        <f>IF(APILogMessage!M221&lt;&gt;"",APILogMessage!C221&amp;" "&amp;APILogMessage!M221,"")</f>
        <v/>
      </c>
      <c r="D240" s="87"/>
      <c r="E240" s="87"/>
      <c r="F240" s="87"/>
      <c r="G240" s="88"/>
    </row>
    <row r="241" spans="1:7">
      <c r="A241" s="84" t="str">
        <f t="shared" si="3"/>
        <v/>
      </c>
      <c r="B241" s="85" t="str">
        <f>IF(APILogMessage!B222&lt;&gt;"", "ALM"&amp;APILogMessage!B222, "")</f>
        <v/>
      </c>
      <c r="C241" s="86" t="str">
        <f>IF(APILogMessage!M222&lt;&gt;"",APILogMessage!C222&amp;" "&amp;APILogMessage!M222,"")</f>
        <v/>
      </c>
      <c r="D241" s="87"/>
      <c r="E241" s="87"/>
      <c r="F241" s="87"/>
      <c r="G241" s="88"/>
    </row>
    <row r="242" spans="1:7">
      <c r="A242" s="84" t="str">
        <f t="shared" si="3"/>
        <v/>
      </c>
      <c r="B242" s="85" t="str">
        <f>IF(APILogMessage!B223&lt;&gt;"", "ALM"&amp;APILogMessage!B223, "")</f>
        <v/>
      </c>
      <c r="C242" s="86" t="str">
        <f>IF(APILogMessage!M223&lt;&gt;"",APILogMessage!C223&amp;" "&amp;APILogMessage!M223,"")</f>
        <v/>
      </c>
      <c r="D242" s="87"/>
      <c r="E242" s="87"/>
      <c r="F242" s="87"/>
      <c r="G242" s="88"/>
    </row>
    <row r="243" spans="1:7">
      <c r="A243" s="84" t="str">
        <f t="shared" si="3"/>
        <v/>
      </c>
      <c r="B243" s="85" t="str">
        <f>IF(APILogMessage!B224&lt;&gt;"", "ALM"&amp;APILogMessage!B224, "")</f>
        <v/>
      </c>
      <c r="C243" s="86" t="str">
        <f>IF(APILogMessage!M224&lt;&gt;"",APILogMessage!C224&amp;" "&amp;APILogMessage!M224,"")</f>
        <v/>
      </c>
      <c r="D243" s="87"/>
      <c r="E243" s="87"/>
      <c r="F243" s="87"/>
      <c r="G243" s="88"/>
    </row>
    <row r="244" spans="1:7">
      <c r="A244" s="84" t="str">
        <f t="shared" si="3"/>
        <v/>
      </c>
      <c r="B244" s="85" t="str">
        <f>IF(APILogMessage!B225&lt;&gt;"", "ALM"&amp;APILogMessage!B225, "")</f>
        <v/>
      </c>
      <c r="C244" s="86" t="str">
        <f>IF(APILogMessage!M225&lt;&gt;"",APILogMessage!C225&amp;" "&amp;APILogMessage!M225,"")</f>
        <v/>
      </c>
      <c r="D244" s="87"/>
      <c r="E244" s="87"/>
      <c r="F244" s="87"/>
      <c r="G244" s="88"/>
    </row>
    <row r="245" spans="1:7">
      <c r="A245" s="84" t="str">
        <f t="shared" si="3"/>
        <v/>
      </c>
      <c r="B245" s="85" t="str">
        <f>IF(APILogMessage!B226&lt;&gt;"", "ALM"&amp;APILogMessage!B226, "")</f>
        <v/>
      </c>
      <c r="C245" s="86" t="str">
        <f>IF(APILogMessage!M226&lt;&gt;"",APILogMessage!C226&amp;" "&amp;APILogMessage!M226,"")</f>
        <v/>
      </c>
      <c r="D245" s="87"/>
      <c r="E245" s="87"/>
      <c r="F245" s="87"/>
      <c r="G245" s="88"/>
    </row>
    <row r="246" spans="1:7">
      <c r="A246" s="84" t="str">
        <f t="shared" si="3"/>
        <v/>
      </c>
      <c r="B246" s="85" t="str">
        <f>IF(APILogMessage!B227&lt;&gt;"", "ALM"&amp;APILogMessage!B227, "")</f>
        <v/>
      </c>
      <c r="C246" s="86" t="str">
        <f>IF(APILogMessage!M227&lt;&gt;"",APILogMessage!C227&amp;" "&amp;APILogMessage!M227,"")</f>
        <v/>
      </c>
      <c r="D246" s="87"/>
      <c r="E246" s="87"/>
      <c r="F246" s="87"/>
      <c r="G246" s="88"/>
    </row>
    <row r="247" spans="1:7">
      <c r="A247" s="84" t="str">
        <f t="shared" si="3"/>
        <v/>
      </c>
      <c r="B247" s="85" t="str">
        <f>IF(APILogMessage!B228&lt;&gt;"", "ALM"&amp;APILogMessage!B228, "")</f>
        <v/>
      </c>
      <c r="C247" s="86" t="str">
        <f>IF(APILogMessage!M228&lt;&gt;"",APILogMessage!C228&amp;" "&amp;APILogMessage!M228,"")</f>
        <v/>
      </c>
      <c r="D247" s="87"/>
      <c r="E247" s="87"/>
      <c r="F247" s="87"/>
      <c r="G247" s="88"/>
    </row>
    <row r="248" spans="1:7">
      <c r="A248" s="84" t="str">
        <f t="shared" si="3"/>
        <v/>
      </c>
      <c r="B248" s="85" t="str">
        <f>IF(APILogMessage!B229&lt;&gt;"", "ALM"&amp;APILogMessage!B229, "")</f>
        <v/>
      </c>
      <c r="C248" s="86" t="str">
        <f>IF(APILogMessage!M229&lt;&gt;"",APILogMessage!C229&amp;" "&amp;APILogMessage!M229,"")</f>
        <v/>
      </c>
      <c r="D248" s="87"/>
      <c r="E248" s="87"/>
      <c r="F248" s="87"/>
      <c r="G248" s="88"/>
    </row>
    <row r="249" spans="1:7">
      <c r="A249" s="84" t="str">
        <f t="shared" si="3"/>
        <v/>
      </c>
      <c r="B249" s="85" t="str">
        <f>IF(APILogMessage!B230&lt;&gt;"", "ALM"&amp;APILogMessage!B230, "")</f>
        <v/>
      </c>
      <c r="C249" s="86" t="str">
        <f>IF(APILogMessage!M230&lt;&gt;"",APILogMessage!C230&amp;" "&amp;APILogMessage!M230,"")</f>
        <v/>
      </c>
      <c r="D249" s="87"/>
      <c r="E249" s="87"/>
      <c r="F249" s="87"/>
      <c r="G249" s="88"/>
    </row>
    <row r="250" spans="1:7">
      <c r="A250" s="84" t="str">
        <f t="shared" si="3"/>
        <v/>
      </c>
      <c r="B250" s="85" t="str">
        <f>IF(APILogMessage!B231&lt;&gt;"", "ALM"&amp;APILogMessage!B231, "")</f>
        <v/>
      </c>
      <c r="C250" s="86" t="str">
        <f>IF(APILogMessage!M231&lt;&gt;"",APILogMessage!C231&amp;" "&amp;APILogMessage!M231,"")</f>
        <v/>
      </c>
      <c r="D250" s="87"/>
      <c r="E250" s="87"/>
      <c r="F250" s="87"/>
      <c r="G250" s="88"/>
    </row>
    <row r="251" spans="1:7">
      <c r="A251" s="84" t="str">
        <f t="shared" si="3"/>
        <v/>
      </c>
      <c r="B251" s="85" t="str">
        <f>IF(APILogMessage!B232&lt;&gt;"", "ALM"&amp;APILogMessage!B232, "")</f>
        <v/>
      </c>
      <c r="C251" s="86" t="str">
        <f>IF(APILogMessage!M232&lt;&gt;"",APILogMessage!C232&amp;" "&amp;APILogMessage!M232,"")</f>
        <v/>
      </c>
      <c r="D251" s="87"/>
      <c r="E251" s="87"/>
      <c r="F251" s="87"/>
      <c r="G251" s="88"/>
    </row>
    <row r="252" spans="1:7">
      <c r="A252" s="84" t="str">
        <f t="shared" si="3"/>
        <v/>
      </c>
      <c r="B252" s="85" t="str">
        <f>IF(APILogMessage!B233&lt;&gt;"", "ALM"&amp;APILogMessage!B233, "")</f>
        <v/>
      </c>
      <c r="C252" s="86" t="str">
        <f>IF(APILogMessage!M233&lt;&gt;"",APILogMessage!C233&amp;" "&amp;APILogMessage!M233,"")</f>
        <v/>
      </c>
      <c r="D252" s="87"/>
      <c r="E252" s="87"/>
      <c r="F252" s="87"/>
      <c r="G252" s="88"/>
    </row>
    <row r="253" spans="1:7">
      <c r="A253" s="84" t="str">
        <f t="shared" si="3"/>
        <v/>
      </c>
      <c r="B253" s="85" t="str">
        <f>IF(APILogMessage!B234&lt;&gt;"", "ALM"&amp;APILogMessage!B234, "")</f>
        <v/>
      </c>
      <c r="C253" s="86" t="str">
        <f>IF(APILogMessage!M234&lt;&gt;"",APILogMessage!C234&amp;" "&amp;APILogMessage!M234,"")</f>
        <v/>
      </c>
      <c r="D253" s="87"/>
      <c r="E253" s="87"/>
      <c r="F253" s="87"/>
      <c r="G253" s="88"/>
    </row>
    <row r="254" spans="1:7">
      <c r="A254" s="84" t="str">
        <f t="shared" si="3"/>
        <v/>
      </c>
      <c r="B254" s="85" t="str">
        <f>IF(APILogMessage!B235&lt;&gt;"", "ALM"&amp;APILogMessage!B235, "")</f>
        <v/>
      </c>
      <c r="C254" s="86" t="str">
        <f>IF(APILogMessage!M235&lt;&gt;"",APILogMessage!C235&amp;" "&amp;APILogMessage!M235,"")</f>
        <v/>
      </c>
      <c r="D254" s="87"/>
      <c r="E254" s="87"/>
      <c r="F254" s="87"/>
      <c r="G254" s="88"/>
    </row>
    <row r="255" spans="1:7">
      <c r="A255" s="84" t="str">
        <f t="shared" si="3"/>
        <v/>
      </c>
      <c r="B255" s="85" t="str">
        <f>IF(APILogMessage!B236&lt;&gt;"", "ALM"&amp;APILogMessage!B236, "")</f>
        <v/>
      </c>
      <c r="C255" s="86" t="str">
        <f>IF(APILogMessage!M236&lt;&gt;"",APILogMessage!C236&amp;" "&amp;APILogMessage!M236,"")</f>
        <v/>
      </c>
      <c r="D255" s="87"/>
      <c r="E255" s="87"/>
      <c r="F255" s="87"/>
      <c r="G255" s="88"/>
    </row>
    <row r="256" spans="1:7">
      <c r="A256" s="84" t="str">
        <f t="shared" si="3"/>
        <v/>
      </c>
      <c r="B256" s="85" t="str">
        <f>IF(APILogMessage!B237&lt;&gt;"", "ALM"&amp;APILogMessage!B237, "")</f>
        <v/>
      </c>
      <c r="C256" s="86" t="str">
        <f>IF(APILogMessage!M237&lt;&gt;"",APILogMessage!C237&amp;" "&amp;APILogMessage!M237,"")</f>
        <v/>
      </c>
      <c r="D256" s="87"/>
      <c r="E256" s="87"/>
      <c r="F256" s="87"/>
      <c r="G256" s="88"/>
    </row>
    <row r="257" spans="1:7">
      <c r="A257" s="84" t="str">
        <f t="shared" si="3"/>
        <v/>
      </c>
      <c r="B257" s="85" t="str">
        <f>IF(APILogMessage!B238&lt;&gt;"", "ALM"&amp;APILogMessage!B238, "")</f>
        <v/>
      </c>
      <c r="C257" s="86" t="str">
        <f>IF(APILogMessage!M238&lt;&gt;"",APILogMessage!C238&amp;" "&amp;APILogMessage!M238,"")</f>
        <v/>
      </c>
      <c r="D257" s="87"/>
      <c r="E257" s="87"/>
      <c r="F257" s="87"/>
      <c r="G257" s="88"/>
    </row>
    <row r="258" spans="1:7">
      <c r="A258" s="84" t="str">
        <f t="shared" si="3"/>
        <v/>
      </c>
      <c r="B258" s="85" t="str">
        <f>IF(APILogMessage!B239&lt;&gt;"", "ALM"&amp;APILogMessage!B239, "")</f>
        <v/>
      </c>
      <c r="C258" s="86" t="str">
        <f>IF(APILogMessage!M239&lt;&gt;"",APILogMessage!C239&amp;" "&amp;APILogMessage!M239,"")</f>
        <v/>
      </c>
      <c r="D258" s="87"/>
      <c r="E258" s="87"/>
      <c r="F258" s="87"/>
      <c r="G258" s="88"/>
    </row>
    <row r="259" spans="1:7">
      <c r="A259" s="84" t="str">
        <f t="shared" si="3"/>
        <v/>
      </c>
      <c r="B259" s="85" t="str">
        <f>IF(APILogMessage!B240&lt;&gt;"", "ALM"&amp;APILogMessage!B240, "")</f>
        <v/>
      </c>
      <c r="C259" s="86" t="str">
        <f>IF(APILogMessage!M240&lt;&gt;"",APILogMessage!C240&amp;" "&amp;APILogMessage!M240,"")</f>
        <v/>
      </c>
      <c r="D259" s="87"/>
      <c r="E259" s="87"/>
      <c r="F259" s="87"/>
      <c r="G259" s="88"/>
    </row>
    <row r="260" spans="1:7">
      <c r="A260" s="84" t="str">
        <f t="shared" si="3"/>
        <v/>
      </c>
      <c r="B260" s="85" t="str">
        <f>IF(APILogMessage!B241&lt;&gt;"", "ALM"&amp;APILogMessage!B241, "")</f>
        <v/>
      </c>
      <c r="C260" s="86" t="str">
        <f>IF(APILogMessage!M241&lt;&gt;"",APILogMessage!C241&amp;" "&amp;APILogMessage!M241,"")</f>
        <v/>
      </c>
      <c r="D260" s="87"/>
      <c r="E260" s="87"/>
      <c r="F260" s="87"/>
      <c r="G260" s="88"/>
    </row>
    <row r="261" spans="1:7">
      <c r="A261" s="84" t="str">
        <f t="shared" si="3"/>
        <v/>
      </c>
      <c r="B261" s="85" t="str">
        <f>IF(APILogMessage!B242&lt;&gt;"", "ALM"&amp;APILogMessage!B242, "")</f>
        <v/>
      </c>
      <c r="C261" s="86" t="str">
        <f>IF(APILogMessage!M242&lt;&gt;"",APILogMessage!C242&amp;" "&amp;APILogMessage!M242,"")</f>
        <v/>
      </c>
      <c r="D261" s="87"/>
      <c r="E261" s="87"/>
      <c r="F261" s="87"/>
      <c r="G261" s="88"/>
    </row>
    <row r="262" spans="1:7">
      <c r="A262" s="84" t="str">
        <f t="shared" si="3"/>
        <v/>
      </c>
      <c r="B262" s="85" t="str">
        <f>IF(APILogMessage!B243&lt;&gt;"", "ALM"&amp;APILogMessage!B243, "")</f>
        <v/>
      </c>
      <c r="C262" s="86" t="str">
        <f>IF(APILogMessage!M243&lt;&gt;"",APILogMessage!C243&amp;" "&amp;APILogMessage!M243,"")</f>
        <v/>
      </c>
      <c r="D262" s="87"/>
      <c r="E262" s="87"/>
      <c r="F262" s="87"/>
      <c r="G262" s="88"/>
    </row>
    <row r="263" spans="1:7">
      <c r="A263" s="84" t="str">
        <f t="shared" si="3"/>
        <v/>
      </c>
      <c r="B263" s="85" t="str">
        <f>IF(APILogMessage!B244&lt;&gt;"", "ALM"&amp;APILogMessage!B244, "")</f>
        <v/>
      </c>
      <c r="C263" s="86" t="str">
        <f>IF(APILogMessage!M244&lt;&gt;"",APILogMessage!C244&amp;" "&amp;APILogMessage!M244,"")</f>
        <v/>
      </c>
      <c r="D263" s="87"/>
      <c r="E263" s="87"/>
      <c r="F263" s="87"/>
      <c r="G263" s="88"/>
    </row>
    <row r="264" spans="1:7">
      <c r="A264" s="84" t="str">
        <f t="shared" ref="A264:A327" si="4">IF(B264&lt;&gt;"", A263+1, "")</f>
        <v/>
      </c>
      <c r="B264" s="85" t="str">
        <f>IF(APILogMessage!B245&lt;&gt;"", "ALM"&amp;APILogMessage!B245, "")</f>
        <v/>
      </c>
      <c r="C264" s="86" t="str">
        <f>IF(APILogMessage!M245&lt;&gt;"",APILogMessage!C245&amp;" "&amp;APILogMessage!M245,"")</f>
        <v/>
      </c>
      <c r="D264" s="87"/>
      <c r="E264" s="87"/>
      <c r="F264" s="87"/>
      <c r="G264" s="88"/>
    </row>
    <row r="265" spans="1:7">
      <c r="A265" s="84" t="str">
        <f t="shared" si="4"/>
        <v/>
      </c>
      <c r="B265" s="85" t="str">
        <f>IF(APILogMessage!B246&lt;&gt;"", "ALM"&amp;APILogMessage!B246, "")</f>
        <v/>
      </c>
      <c r="C265" s="86" t="str">
        <f>IF(APILogMessage!M246&lt;&gt;"",APILogMessage!C246&amp;" "&amp;APILogMessage!M246,"")</f>
        <v/>
      </c>
      <c r="D265" s="87"/>
      <c r="E265" s="87"/>
      <c r="F265" s="87"/>
      <c r="G265" s="88"/>
    </row>
    <row r="266" spans="1:7">
      <c r="A266" s="84" t="str">
        <f t="shared" si="4"/>
        <v/>
      </c>
      <c r="B266" s="85" t="str">
        <f>IF(APILogMessage!B247&lt;&gt;"", "ALM"&amp;APILogMessage!B247, "")</f>
        <v/>
      </c>
      <c r="C266" s="86" t="str">
        <f>IF(APILogMessage!M247&lt;&gt;"",APILogMessage!C247&amp;" "&amp;APILogMessage!M247,"")</f>
        <v/>
      </c>
      <c r="D266" s="87"/>
      <c r="E266" s="87"/>
      <c r="F266" s="87"/>
      <c r="G266" s="88"/>
    </row>
    <row r="267" spans="1:7">
      <c r="A267" s="84" t="str">
        <f t="shared" si="4"/>
        <v/>
      </c>
      <c r="B267" s="85" t="str">
        <f>IF(APILogMessage!B248&lt;&gt;"", "ALM"&amp;APILogMessage!B248, "")</f>
        <v/>
      </c>
      <c r="C267" s="86" t="str">
        <f>IF(APILogMessage!M248&lt;&gt;"",APILogMessage!C248&amp;" "&amp;APILogMessage!M248,"")</f>
        <v/>
      </c>
      <c r="D267" s="87"/>
      <c r="E267" s="87"/>
      <c r="F267" s="87"/>
      <c r="G267" s="88"/>
    </row>
    <row r="268" spans="1:7">
      <c r="A268" s="84" t="str">
        <f t="shared" si="4"/>
        <v/>
      </c>
      <c r="B268" s="85" t="str">
        <f>IF(APILogMessage!B249&lt;&gt;"", "ALM"&amp;APILogMessage!B249, "")</f>
        <v/>
      </c>
      <c r="C268" s="86" t="str">
        <f>IF(APILogMessage!M249&lt;&gt;"",APILogMessage!C249&amp;" "&amp;APILogMessage!M249,"")</f>
        <v/>
      </c>
      <c r="D268" s="87"/>
      <c r="E268" s="87"/>
      <c r="F268" s="87"/>
      <c r="G268" s="88"/>
    </row>
    <row r="269" spans="1:7">
      <c r="A269" s="84" t="str">
        <f t="shared" si="4"/>
        <v/>
      </c>
      <c r="B269" s="85" t="str">
        <f>IF(APILogMessage!B250&lt;&gt;"", "ALM"&amp;APILogMessage!B250, "")</f>
        <v/>
      </c>
      <c r="C269" s="86" t="str">
        <f>IF(APILogMessage!M250&lt;&gt;"",APILogMessage!C250&amp;" "&amp;APILogMessage!M250,"")</f>
        <v/>
      </c>
      <c r="D269" s="87"/>
      <c r="E269" s="87"/>
      <c r="F269" s="87"/>
      <c r="G269" s="88"/>
    </row>
    <row r="270" spans="1:7">
      <c r="A270" s="84" t="str">
        <f t="shared" si="4"/>
        <v/>
      </c>
      <c r="B270" s="85" t="str">
        <f>IF(APILogMessage!B251&lt;&gt;"", "ALM"&amp;APILogMessage!B251, "")</f>
        <v/>
      </c>
      <c r="C270" s="86" t="str">
        <f>IF(APILogMessage!M251&lt;&gt;"",APILogMessage!C251&amp;" "&amp;APILogMessage!M251,"")</f>
        <v/>
      </c>
      <c r="D270" s="87"/>
      <c r="E270" s="87"/>
      <c r="F270" s="87"/>
      <c r="G270" s="88"/>
    </row>
    <row r="271" spans="1:7">
      <c r="A271" s="84" t="str">
        <f t="shared" si="4"/>
        <v/>
      </c>
      <c r="B271" s="85" t="str">
        <f>IF(APILogMessage!B252&lt;&gt;"", "ALM"&amp;APILogMessage!B252, "")</f>
        <v/>
      </c>
      <c r="C271" s="86" t="str">
        <f>IF(APILogMessage!M252&lt;&gt;"",APILogMessage!C252&amp;" "&amp;APILogMessage!M252,"")</f>
        <v/>
      </c>
      <c r="D271" s="87"/>
      <c r="E271" s="87"/>
      <c r="F271" s="87"/>
      <c r="G271" s="88"/>
    </row>
    <row r="272" spans="1:7">
      <c r="A272" s="84" t="str">
        <f t="shared" si="4"/>
        <v/>
      </c>
      <c r="B272" s="85" t="str">
        <f>IF(APILogMessage!B253&lt;&gt;"", "ALM"&amp;APILogMessage!B253, "")</f>
        <v/>
      </c>
      <c r="C272" s="86" t="str">
        <f>IF(APILogMessage!M253&lt;&gt;"",APILogMessage!C253&amp;" "&amp;APILogMessage!M253,"")</f>
        <v/>
      </c>
      <c r="D272" s="87"/>
      <c r="E272" s="87"/>
      <c r="F272" s="87"/>
      <c r="G272" s="88"/>
    </row>
    <row r="273" spans="1:7">
      <c r="A273" s="84" t="str">
        <f t="shared" si="4"/>
        <v/>
      </c>
      <c r="B273" s="85" t="str">
        <f>IF(APILogMessage!B254&lt;&gt;"", "ALM"&amp;APILogMessage!B254, "")</f>
        <v/>
      </c>
      <c r="C273" s="86" t="str">
        <f>IF(APILogMessage!M254&lt;&gt;"",APILogMessage!C254&amp;" "&amp;APILogMessage!M254,"")</f>
        <v/>
      </c>
      <c r="D273" s="87"/>
      <c r="E273" s="87"/>
      <c r="F273" s="87"/>
      <c r="G273" s="88"/>
    </row>
    <row r="274" spans="1:7">
      <c r="A274" s="84" t="str">
        <f t="shared" si="4"/>
        <v/>
      </c>
      <c r="B274" s="85" t="str">
        <f>IF(APILogMessage!B255&lt;&gt;"", "ALM"&amp;APILogMessage!B255, "")</f>
        <v/>
      </c>
      <c r="C274" s="86" t="str">
        <f>IF(APILogMessage!M255&lt;&gt;"",APILogMessage!C255&amp;" "&amp;APILogMessage!M255,"")</f>
        <v/>
      </c>
      <c r="D274" s="87"/>
      <c r="E274" s="87"/>
      <c r="F274" s="87"/>
      <c r="G274" s="88"/>
    </row>
    <row r="275" spans="1:7">
      <c r="A275" s="84" t="str">
        <f t="shared" si="4"/>
        <v/>
      </c>
      <c r="B275" s="85" t="str">
        <f>IF(APILogMessage!B256&lt;&gt;"", "ALM"&amp;APILogMessage!B256, "")</f>
        <v/>
      </c>
      <c r="C275" s="86" t="str">
        <f>IF(APILogMessage!M256&lt;&gt;"",APILogMessage!C256&amp;" "&amp;APILogMessage!M256,"")</f>
        <v/>
      </c>
      <c r="D275" s="87"/>
      <c r="E275" s="87"/>
      <c r="F275" s="87"/>
      <c r="G275" s="88"/>
    </row>
    <row r="276" spans="1:7">
      <c r="A276" s="84" t="str">
        <f t="shared" si="4"/>
        <v/>
      </c>
      <c r="B276" s="85" t="str">
        <f>IF(APILogMessage!B257&lt;&gt;"", "ALM"&amp;APILogMessage!B257, "")</f>
        <v/>
      </c>
      <c r="C276" s="86" t="str">
        <f>IF(APILogMessage!M257&lt;&gt;"",APILogMessage!C257&amp;" "&amp;APILogMessage!M257,"")</f>
        <v/>
      </c>
      <c r="D276" s="87"/>
      <c r="E276" s="87"/>
      <c r="F276" s="87"/>
      <c r="G276" s="88"/>
    </row>
    <row r="277" spans="1:7">
      <c r="A277" s="84" t="str">
        <f t="shared" si="4"/>
        <v/>
      </c>
      <c r="B277" s="85" t="str">
        <f>IF(APILogMessage!B258&lt;&gt;"", "ALM"&amp;APILogMessage!B258, "")</f>
        <v/>
      </c>
      <c r="C277" s="86" t="str">
        <f>IF(APILogMessage!M258&lt;&gt;"",APILogMessage!C258&amp;" "&amp;APILogMessage!M258,"")</f>
        <v/>
      </c>
      <c r="D277" s="87"/>
      <c r="E277" s="87"/>
      <c r="F277" s="87"/>
      <c r="G277" s="88"/>
    </row>
    <row r="278" spans="1:7">
      <c r="A278" s="84" t="str">
        <f t="shared" si="4"/>
        <v/>
      </c>
      <c r="B278" s="85" t="str">
        <f>IF(APILogMessage!B259&lt;&gt;"", "ALM"&amp;APILogMessage!B259, "")</f>
        <v/>
      </c>
      <c r="C278" s="86" t="str">
        <f>IF(APILogMessage!M259&lt;&gt;"",APILogMessage!C259&amp;" "&amp;APILogMessage!M259,"")</f>
        <v/>
      </c>
      <c r="D278" s="87"/>
      <c r="E278" s="87"/>
      <c r="F278" s="87"/>
      <c r="G278" s="88"/>
    </row>
    <row r="279" spans="1:7">
      <c r="A279" s="84" t="str">
        <f t="shared" si="4"/>
        <v/>
      </c>
      <c r="B279" s="85" t="str">
        <f>IF(APILogMessage!B260&lt;&gt;"", "ALM"&amp;APILogMessage!B260, "")</f>
        <v/>
      </c>
      <c r="C279" s="86" t="str">
        <f>IF(APILogMessage!M260&lt;&gt;"",APILogMessage!C260&amp;" "&amp;APILogMessage!M260,"")</f>
        <v/>
      </c>
      <c r="D279" s="87"/>
      <c r="E279" s="87"/>
      <c r="F279" s="87"/>
      <c r="G279" s="88"/>
    </row>
    <row r="280" spans="1:7">
      <c r="A280" s="84" t="str">
        <f t="shared" si="4"/>
        <v/>
      </c>
      <c r="B280" s="85" t="str">
        <f>IF(APILogMessage!B261&lt;&gt;"", "ALM"&amp;APILogMessage!B261, "")</f>
        <v/>
      </c>
      <c r="C280" s="86" t="str">
        <f>IF(APILogMessage!M261&lt;&gt;"",APILogMessage!C261&amp;" "&amp;APILogMessage!M261,"")</f>
        <v/>
      </c>
      <c r="D280" s="87"/>
      <c r="E280" s="87"/>
      <c r="F280" s="87"/>
      <c r="G280" s="88"/>
    </row>
    <row r="281" spans="1:7">
      <c r="A281" s="84" t="str">
        <f t="shared" si="4"/>
        <v/>
      </c>
      <c r="B281" s="85" t="str">
        <f>IF(APILogMessage!B262&lt;&gt;"", "ALM"&amp;APILogMessage!B262, "")</f>
        <v/>
      </c>
      <c r="C281" s="86" t="str">
        <f>IF(APILogMessage!M262&lt;&gt;"",APILogMessage!C262&amp;" "&amp;APILogMessage!M262,"")</f>
        <v/>
      </c>
      <c r="D281" s="87"/>
      <c r="E281" s="87"/>
      <c r="F281" s="87"/>
      <c r="G281" s="88"/>
    </row>
    <row r="282" spans="1:7">
      <c r="A282" s="84" t="str">
        <f t="shared" si="4"/>
        <v/>
      </c>
      <c r="B282" s="85" t="str">
        <f>IF(APILogMessage!B263&lt;&gt;"", "ALM"&amp;APILogMessage!B263, "")</f>
        <v/>
      </c>
      <c r="C282" s="86" t="str">
        <f>IF(APILogMessage!M263&lt;&gt;"",APILogMessage!C263&amp;" "&amp;APILogMessage!M263,"")</f>
        <v/>
      </c>
      <c r="D282" s="87"/>
      <c r="E282" s="87"/>
      <c r="F282" s="87"/>
      <c r="G282" s="88"/>
    </row>
    <row r="283" spans="1:7">
      <c r="A283" s="84" t="str">
        <f t="shared" si="4"/>
        <v/>
      </c>
      <c r="B283" s="85" t="str">
        <f>IF(APILogMessage!B264&lt;&gt;"", "ALM"&amp;APILogMessage!B264, "")</f>
        <v/>
      </c>
      <c r="C283" s="86" t="str">
        <f>IF(APILogMessage!M264&lt;&gt;"",APILogMessage!C264&amp;" "&amp;APILogMessage!M264,"")</f>
        <v/>
      </c>
      <c r="D283" s="87"/>
      <c r="E283" s="87"/>
      <c r="F283" s="87"/>
      <c r="G283" s="88"/>
    </row>
    <row r="284" spans="1:7">
      <c r="A284" s="84" t="str">
        <f t="shared" si="4"/>
        <v/>
      </c>
      <c r="B284" s="85" t="str">
        <f>IF(APILogMessage!B265&lt;&gt;"", "ALM"&amp;APILogMessage!B265, "")</f>
        <v/>
      </c>
      <c r="C284" s="86" t="str">
        <f>IF(APILogMessage!M265&lt;&gt;"",APILogMessage!C265&amp;" "&amp;APILogMessage!M265,"")</f>
        <v/>
      </c>
      <c r="D284" s="87"/>
      <c r="E284" s="87"/>
      <c r="F284" s="87"/>
      <c r="G284" s="88"/>
    </row>
    <row r="285" spans="1:7">
      <c r="A285" s="84" t="str">
        <f t="shared" si="4"/>
        <v/>
      </c>
      <c r="B285" s="85" t="str">
        <f>IF(APILogMessage!B266&lt;&gt;"", "ALM"&amp;APILogMessage!B266, "")</f>
        <v/>
      </c>
      <c r="C285" s="86" t="str">
        <f>IF(APILogMessage!M266&lt;&gt;"",APILogMessage!C266&amp;" "&amp;APILogMessage!M266,"")</f>
        <v/>
      </c>
      <c r="D285" s="87"/>
      <c r="E285" s="87"/>
      <c r="F285" s="87"/>
      <c r="G285" s="88"/>
    </row>
    <row r="286" spans="1:7">
      <c r="A286" s="84" t="str">
        <f t="shared" si="4"/>
        <v/>
      </c>
      <c r="B286" s="85" t="str">
        <f>IF(APILogMessage!B267&lt;&gt;"", "ALM"&amp;APILogMessage!B267, "")</f>
        <v/>
      </c>
      <c r="C286" s="86" t="str">
        <f>IF(APILogMessage!M267&lt;&gt;"",APILogMessage!C267&amp;" "&amp;APILogMessage!M267,"")</f>
        <v/>
      </c>
      <c r="D286" s="87"/>
      <c r="E286" s="87"/>
      <c r="F286" s="87"/>
      <c r="G286" s="88"/>
    </row>
    <row r="287" spans="1:7">
      <c r="A287" s="84" t="str">
        <f t="shared" si="4"/>
        <v/>
      </c>
      <c r="B287" s="85" t="str">
        <f>IF(APILogMessage!B268&lt;&gt;"", "ALM"&amp;APILogMessage!B268, "")</f>
        <v/>
      </c>
      <c r="C287" s="86" t="str">
        <f>IF(APILogMessage!M268&lt;&gt;"",APILogMessage!C268&amp;" "&amp;APILogMessage!M268,"")</f>
        <v/>
      </c>
      <c r="D287" s="87"/>
      <c r="E287" s="87"/>
      <c r="F287" s="87"/>
      <c r="G287" s="88"/>
    </row>
    <row r="288" spans="1:7">
      <c r="A288" s="84" t="str">
        <f t="shared" si="4"/>
        <v/>
      </c>
      <c r="B288" s="85" t="str">
        <f>IF(APILogMessage!B269&lt;&gt;"", "ALM"&amp;APILogMessage!B269, "")</f>
        <v/>
      </c>
      <c r="C288" s="86" t="str">
        <f>IF(APILogMessage!M269&lt;&gt;"",APILogMessage!C269&amp;" "&amp;APILogMessage!M269,"")</f>
        <v/>
      </c>
      <c r="D288" s="87"/>
      <c r="E288" s="87"/>
      <c r="F288" s="87"/>
      <c r="G288" s="88"/>
    </row>
    <row r="289" spans="1:7">
      <c r="A289" s="84" t="str">
        <f t="shared" si="4"/>
        <v/>
      </c>
      <c r="B289" s="85" t="str">
        <f>IF(APILogMessage!B270&lt;&gt;"", "ALM"&amp;APILogMessage!B270, "")</f>
        <v/>
      </c>
      <c r="C289" s="86" t="str">
        <f>IF(APILogMessage!M270&lt;&gt;"",APILogMessage!C270&amp;" "&amp;APILogMessage!M270,"")</f>
        <v/>
      </c>
      <c r="D289" s="87"/>
      <c r="E289" s="87"/>
      <c r="F289" s="87"/>
      <c r="G289" s="88"/>
    </row>
    <row r="290" spans="1:7">
      <c r="A290" s="84" t="str">
        <f t="shared" si="4"/>
        <v/>
      </c>
      <c r="B290" s="85" t="str">
        <f>IF(APILogMessage!B271&lt;&gt;"", "ALM"&amp;APILogMessage!B271, "")</f>
        <v/>
      </c>
      <c r="C290" s="86" t="str">
        <f>IF(APILogMessage!M271&lt;&gt;"",APILogMessage!C271&amp;" "&amp;APILogMessage!M271,"")</f>
        <v/>
      </c>
      <c r="D290" s="87"/>
      <c r="E290" s="87"/>
      <c r="F290" s="87"/>
      <c r="G290" s="88"/>
    </row>
    <row r="291" spans="1:7">
      <c r="A291" s="84" t="str">
        <f t="shared" si="4"/>
        <v/>
      </c>
      <c r="B291" s="85" t="str">
        <f>IF(APILogMessage!B272&lt;&gt;"", "ALM"&amp;APILogMessage!B272, "")</f>
        <v/>
      </c>
      <c r="C291" s="86" t="str">
        <f>IF(APILogMessage!M272&lt;&gt;"",APILogMessage!C272&amp;" "&amp;APILogMessage!M272,"")</f>
        <v/>
      </c>
      <c r="D291" s="87"/>
      <c r="E291" s="87"/>
      <c r="F291" s="87"/>
      <c r="G291" s="88"/>
    </row>
    <row r="292" spans="1:7">
      <c r="A292" s="84" t="str">
        <f t="shared" si="4"/>
        <v/>
      </c>
      <c r="B292" s="85" t="str">
        <f>IF(APILogMessage!B273&lt;&gt;"", "ALM"&amp;APILogMessage!B273, "")</f>
        <v/>
      </c>
      <c r="C292" s="86" t="str">
        <f>IF(APILogMessage!M273&lt;&gt;"",APILogMessage!C273&amp;" "&amp;APILogMessage!M273,"")</f>
        <v/>
      </c>
      <c r="D292" s="87"/>
      <c r="E292" s="87"/>
      <c r="F292" s="87"/>
      <c r="G292" s="88"/>
    </row>
    <row r="293" spans="1:7">
      <c r="A293" s="84" t="str">
        <f t="shared" si="4"/>
        <v/>
      </c>
      <c r="B293" s="85" t="str">
        <f>IF(APILogMessage!B274&lt;&gt;"", "ALM"&amp;APILogMessage!B274, "")</f>
        <v/>
      </c>
      <c r="C293" s="86" t="str">
        <f>IF(APILogMessage!M274&lt;&gt;"",APILogMessage!C274&amp;" "&amp;APILogMessage!M274,"")</f>
        <v/>
      </c>
      <c r="D293" s="87"/>
      <c r="E293" s="87"/>
      <c r="F293" s="87"/>
      <c r="G293" s="88"/>
    </row>
    <row r="294" spans="1:7">
      <c r="A294" s="84" t="str">
        <f t="shared" si="4"/>
        <v/>
      </c>
      <c r="B294" s="85" t="str">
        <f>IF(APILogMessage!B275&lt;&gt;"", "ALM"&amp;APILogMessage!B275, "")</f>
        <v/>
      </c>
      <c r="C294" s="86" t="str">
        <f>IF(APILogMessage!M275&lt;&gt;"",APILogMessage!C275&amp;" "&amp;APILogMessage!M275,"")</f>
        <v/>
      </c>
      <c r="D294" s="87"/>
      <c r="E294" s="87"/>
      <c r="F294" s="87"/>
      <c r="G294" s="88"/>
    </row>
    <row r="295" spans="1:7">
      <c r="A295" s="84" t="str">
        <f t="shared" si="4"/>
        <v/>
      </c>
      <c r="B295" s="85" t="str">
        <f>IF(APILogMessage!B276&lt;&gt;"", "ALM"&amp;APILogMessage!B276, "")</f>
        <v/>
      </c>
      <c r="C295" s="86" t="str">
        <f>IF(APILogMessage!M276&lt;&gt;"",APILogMessage!C276&amp;" "&amp;APILogMessage!M276,"")</f>
        <v/>
      </c>
      <c r="D295" s="87"/>
      <c r="E295" s="87"/>
      <c r="F295" s="87"/>
      <c r="G295" s="88"/>
    </row>
    <row r="296" spans="1:7">
      <c r="A296" s="84" t="str">
        <f t="shared" si="4"/>
        <v/>
      </c>
      <c r="B296" s="85" t="str">
        <f>IF(APILogMessage!B277&lt;&gt;"", "ALM"&amp;APILogMessage!B277, "")</f>
        <v/>
      </c>
      <c r="C296" s="86" t="str">
        <f>IF(APILogMessage!M277&lt;&gt;"",APILogMessage!C277&amp;" "&amp;APILogMessage!M277,"")</f>
        <v/>
      </c>
      <c r="D296" s="87"/>
      <c r="E296" s="87"/>
      <c r="F296" s="87"/>
      <c r="G296" s="88"/>
    </row>
    <row r="297" spans="1:7">
      <c r="A297" s="84" t="str">
        <f t="shared" si="4"/>
        <v/>
      </c>
      <c r="B297" s="85" t="str">
        <f>IF(APILogMessage!B278&lt;&gt;"", "ALM"&amp;APILogMessage!B278, "")</f>
        <v/>
      </c>
      <c r="C297" s="86" t="str">
        <f>IF(APILogMessage!M278&lt;&gt;"",APILogMessage!C278&amp;" "&amp;APILogMessage!M278,"")</f>
        <v/>
      </c>
      <c r="D297" s="87"/>
      <c r="E297" s="87"/>
      <c r="F297" s="87"/>
      <c r="G297" s="88"/>
    </row>
    <row r="298" spans="1:7">
      <c r="A298" s="84" t="str">
        <f t="shared" si="4"/>
        <v/>
      </c>
      <c r="B298" s="85" t="str">
        <f>IF(APILogMessage!B279&lt;&gt;"", "ALM"&amp;APILogMessage!B279, "")</f>
        <v/>
      </c>
      <c r="C298" s="86" t="str">
        <f>IF(APILogMessage!M279&lt;&gt;"",APILogMessage!C279&amp;" "&amp;APILogMessage!M279,"")</f>
        <v/>
      </c>
      <c r="D298" s="87"/>
      <c r="E298" s="87"/>
      <c r="F298" s="87"/>
      <c r="G298" s="88"/>
    </row>
    <row r="299" spans="1:7">
      <c r="A299" s="84" t="str">
        <f t="shared" si="4"/>
        <v/>
      </c>
      <c r="B299" s="85" t="str">
        <f>IF(APILogMessage!B280&lt;&gt;"", "ALM"&amp;APILogMessage!B280, "")</f>
        <v/>
      </c>
      <c r="C299" s="86" t="str">
        <f>IF(APILogMessage!M280&lt;&gt;"",APILogMessage!C280&amp;" "&amp;APILogMessage!M280,"")</f>
        <v/>
      </c>
      <c r="D299" s="87"/>
      <c r="E299" s="87"/>
      <c r="F299" s="87"/>
      <c r="G299" s="88"/>
    </row>
    <row r="300" spans="1:7">
      <c r="A300" s="84" t="str">
        <f t="shared" si="4"/>
        <v/>
      </c>
      <c r="B300" s="85" t="str">
        <f>IF(APILogMessage!B281&lt;&gt;"", "ALM"&amp;APILogMessage!B281, "")</f>
        <v/>
      </c>
      <c r="C300" s="86" t="str">
        <f>IF(APILogMessage!M281&lt;&gt;"",APILogMessage!C281&amp;" "&amp;APILogMessage!M281,"")</f>
        <v/>
      </c>
      <c r="D300" s="87"/>
      <c r="E300" s="87"/>
      <c r="F300" s="87"/>
      <c r="G300" s="88"/>
    </row>
    <row r="301" spans="1:7">
      <c r="A301" s="84" t="str">
        <f t="shared" si="4"/>
        <v/>
      </c>
      <c r="B301" s="85" t="str">
        <f>IF(APILogMessage!B282&lt;&gt;"", "ALM"&amp;APILogMessage!B282, "")</f>
        <v/>
      </c>
      <c r="C301" s="86" t="str">
        <f>IF(APILogMessage!M282&lt;&gt;"",APILogMessage!C282&amp;" "&amp;APILogMessage!M282,"")</f>
        <v/>
      </c>
      <c r="D301" s="87"/>
      <c r="E301" s="87"/>
      <c r="F301" s="87"/>
      <c r="G301" s="88"/>
    </row>
    <row r="302" spans="1:7">
      <c r="A302" s="84" t="str">
        <f t="shared" si="4"/>
        <v/>
      </c>
      <c r="B302" s="85" t="str">
        <f>IF(APILogMessage!B283&lt;&gt;"", "ALM"&amp;APILogMessage!B283, "")</f>
        <v/>
      </c>
      <c r="C302" s="86" t="str">
        <f>IF(APILogMessage!M283&lt;&gt;"",APILogMessage!C283&amp;" "&amp;APILogMessage!M283,"")</f>
        <v/>
      </c>
      <c r="D302" s="87"/>
      <c r="E302" s="87"/>
      <c r="F302" s="87"/>
      <c r="G302" s="88"/>
    </row>
    <row r="303" spans="1:7">
      <c r="A303" s="84" t="str">
        <f t="shared" si="4"/>
        <v/>
      </c>
      <c r="B303" s="85" t="str">
        <f>IF(APILogMessage!B284&lt;&gt;"", "ALM"&amp;APILogMessage!B284, "")</f>
        <v/>
      </c>
      <c r="C303" s="86" t="str">
        <f>IF(APILogMessage!M284&lt;&gt;"",APILogMessage!C284&amp;" "&amp;APILogMessage!M284,"")</f>
        <v/>
      </c>
      <c r="D303" s="87"/>
      <c r="E303" s="87"/>
      <c r="F303" s="87"/>
      <c r="G303" s="88"/>
    </row>
    <row r="304" spans="1:7">
      <c r="A304" s="84" t="str">
        <f t="shared" si="4"/>
        <v/>
      </c>
      <c r="B304" s="85" t="str">
        <f>IF(APILogMessage!B285&lt;&gt;"", "ALM"&amp;APILogMessage!B285, "")</f>
        <v/>
      </c>
      <c r="C304" s="86" t="str">
        <f>IF(APILogMessage!M285&lt;&gt;"",APILogMessage!C285&amp;" "&amp;APILogMessage!M285,"")</f>
        <v/>
      </c>
      <c r="D304" s="87"/>
      <c r="E304" s="87"/>
      <c r="F304" s="87"/>
      <c r="G304" s="88"/>
    </row>
    <row r="305" spans="1:7">
      <c r="A305" s="84" t="str">
        <f t="shared" si="4"/>
        <v/>
      </c>
      <c r="B305" s="85" t="str">
        <f>IF(APILogMessage!B286&lt;&gt;"", "ALM"&amp;APILogMessage!B286, "")</f>
        <v/>
      </c>
      <c r="C305" s="86" t="str">
        <f>IF(APILogMessage!M286&lt;&gt;"",APILogMessage!C286&amp;" "&amp;APILogMessage!M286,"")</f>
        <v/>
      </c>
      <c r="D305" s="87"/>
      <c r="E305" s="87"/>
      <c r="F305" s="87"/>
      <c r="G305" s="88"/>
    </row>
    <row r="306" spans="1:7">
      <c r="A306" s="84" t="str">
        <f t="shared" si="4"/>
        <v/>
      </c>
      <c r="B306" s="85" t="str">
        <f>IF(APILogMessage!B287&lt;&gt;"", "ALM"&amp;APILogMessage!B287, "")</f>
        <v/>
      </c>
      <c r="C306" s="86" t="str">
        <f>IF(APILogMessage!M287&lt;&gt;"",APILogMessage!C287&amp;" "&amp;APILogMessage!M287,"")</f>
        <v/>
      </c>
      <c r="D306" s="87"/>
      <c r="E306" s="87"/>
      <c r="F306" s="87"/>
      <c r="G306" s="88"/>
    </row>
    <row r="307" spans="1:7">
      <c r="A307" s="84" t="str">
        <f t="shared" si="4"/>
        <v/>
      </c>
      <c r="B307" s="85" t="str">
        <f>IF(APILogMessage!B288&lt;&gt;"", "ALM"&amp;APILogMessage!B288, "")</f>
        <v/>
      </c>
      <c r="C307" s="86" t="str">
        <f>IF(APILogMessage!M288&lt;&gt;"",APILogMessage!C288&amp;" "&amp;APILogMessage!M288,"")</f>
        <v/>
      </c>
      <c r="D307" s="87"/>
      <c r="E307" s="87"/>
      <c r="F307" s="87"/>
      <c r="G307" s="88"/>
    </row>
    <row r="308" spans="1:7">
      <c r="A308" s="84" t="str">
        <f t="shared" si="4"/>
        <v/>
      </c>
      <c r="B308" s="85" t="str">
        <f>IF(APILogMessage!B289&lt;&gt;"", "ALM"&amp;APILogMessage!B289, "")</f>
        <v/>
      </c>
      <c r="C308" s="86" t="str">
        <f>IF(APILogMessage!M289&lt;&gt;"",APILogMessage!C289&amp;" "&amp;APILogMessage!M289,"")</f>
        <v/>
      </c>
      <c r="D308" s="87"/>
      <c r="E308" s="87"/>
      <c r="F308" s="87"/>
      <c r="G308" s="88"/>
    </row>
    <row r="309" spans="1:7">
      <c r="A309" s="84" t="str">
        <f t="shared" si="4"/>
        <v/>
      </c>
      <c r="B309" s="85" t="str">
        <f>IF(APILogMessage!B290&lt;&gt;"", "ALM"&amp;APILogMessage!B290, "")</f>
        <v/>
      </c>
      <c r="C309" s="86" t="str">
        <f>IF(APILogMessage!M290&lt;&gt;"",APILogMessage!C290&amp;" "&amp;APILogMessage!M290,"")</f>
        <v/>
      </c>
      <c r="D309" s="87"/>
      <c r="E309" s="87"/>
      <c r="F309" s="87"/>
      <c r="G309" s="88"/>
    </row>
    <row r="310" spans="1:7">
      <c r="A310" s="84" t="str">
        <f t="shared" si="4"/>
        <v/>
      </c>
      <c r="B310" s="85" t="str">
        <f>IF(APILogMessage!B291&lt;&gt;"", "ALM"&amp;APILogMessage!B291, "")</f>
        <v/>
      </c>
      <c r="C310" s="86" t="str">
        <f>IF(APILogMessage!M291&lt;&gt;"",APILogMessage!C291&amp;" "&amp;APILogMessage!M291,"")</f>
        <v/>
      </c>
      <c r="D310" s="87"/>
      <c r="E310" s="87"/>
      <c r="F310" s="87"/>
      <c r="G310" s="88"/>
    </row>
    <row r="311" spans="1:7">
      <c r="A311" s="84" t="str">
        <f t="shared" si="4"/>
        <v/>
      </c>
      <c r="B311" s="85" t="str">
        <f>IF(APILogMessage!B292&lt;&gt;"", "ALM"&amp;APILogMessage!B292, "")</f>
        <v/>
      </c>
      <c r="C311" s="86" t="str">
        <f>IF(APILogMessage!M292&lt;&gt;"",APILogMessage!C292&amp;" "&amp;APILogMessage!M292,"")</f>
        <v/>
      </c>
      <c r="D311" s="87"/>
      <c r="E311" s="87"/>
      <c r="F311" s="87"/>
      <c r="G311" s="88"/>
    </row>
    <row r="312" spans="1:7">
      <c r="A312" s="84" t="str">
        <f t="shared" si="4"/>
        <v/>
      </c>
      <c r="B312" s="85" t="str">
        <f>IF(APILogMessage!B293&lt;&gt;"", "ALM"&amp;APILogMessage!B293, "")</f>
        <v/>
      </c>
      <c r="C312" s="86" t="str">
        <f>IF(APILogMessage!M293&lt;&gt;"",APILogMessage!C293&amp;" "&amp;APILogMessage!M293,"")</f>
        <v/>
      </c>
      <c r="D312" s="87"/>
      <c r="E312" s="87"/>
      <c r="F312" s="87"/>
      <c r="G312" s="88"/>
    </row>
    <row r="313" spans="1:7">
      <c r="A313" s="84" t="str">
        <f t="shared" si="4"/>
        <v/>
      </c>
      <c r="B313" s="85" t="str">
        <f>IF(APILogMessage!B294&lt;&gt;"", "ALM"&amp;APILogMessage!B294, "")</f>
        <v/>
      </c>
      <c r="C313" s="86" t="str">
        <f>IF(APILogMessage!M294&lt;&gt;"",APILogMessage!C294&amp;" "&amp;APILogMessage!M294,"")</f>
        <v/>
      </c>
      <c r="D313" s="87"/>
      <c r="E313" s="87"/>
      <c r="F313" s="87"/>
      <c r="G313" s="88"/>
    </row>
    <row r="314" spans="1:7">
      <c r="A314" s="84" t="str">
        <f t="shared" si="4"/>
        <v/>
      </c>
      <c r="B314" s="85" t="str">
        <f>IF(APILogMessage!B295&lt;&gt;"", "ALM"&amp;APILogMessage!B295, "")</f>
        <v/>
      </c>
      <c r="C314" s="86" t="str">
        <f>IF(APILogMessage!M295&lt;&gt;"",APILogMessage!C295&amp;" "&amp;APILogMessage!M295,"")</f>
        <v/>
      </c>
      <c r="D314" s="87"/>
      <c r="E314" s="87"/>
      <c r="F314" s="87"/>
      <c r="G314" s="88"/>
    </row>
    <row r="315" spans="1:7">
      <c r="A315" s="84" t="str">
        <f t="shared" si="4"/>
        <v/>
      </c>
      <c r="B315" s="85" t="str">
        <f>IF(APILogMessage!B296&lt;&gt;"", "ALM"&amp;APILogMessage!B296, "")</f>
        <v/>
      </c>
      <c r="C315" s="86" t="str">
        <f>IF(APILogMessage!M296&lt;&gt;"",APILogMessage!C296&amp;" "&amp;APILogMessage!M296,"")</f>
        <v/>
      </c>
      <c r="D315" s="87"/>
      <c r="E315" s="87"/>
      <c r="F315" s="87"/>
      <c r="G315" s="88"/>
    </row>
    <row r="316" spans="1:7">
      <c r="A316" s="84" t="str">
        <f t="shared" si="4"/>
        <v/>
      </c>
      <c r="B316" s="85" t="str">
        <f>IF(APILogMessage!B297&lt;&gt;"", "ALM"&amp;APILogMessage!B297, "")</f>
        <v/>
      </c>
      <c r="C316" s="86" t="str">
        <f>IF(APILogMessage!M297&lt;&gt;"",APILogMessage!C297&amp;" "&amp;APILogMessage!M297,"")</f>
        <v/>
      </c>
      <c r="D316" s="87"/>
      <c r="E316" s="87"/>
      <c r="F316" s="87"/>
      <c r="G316" s="88"/>
    </row>
    <row r="317" spans="1:7">
      <c r="A317" s="84" t="str">
        <f t="shared" si="4"/>
        <v/>
      </c>
      <c r="B317" s="85" t="str">
        <f>IF(APILogMessage!B298&lt;&gt;"", "ALM"&amp;APILogMessage!B298, "")</f>
        <v/>
      </c>
      <c r="C317" s="86" t="str">
        <f>IF(APILogMessage!M298&lt;&gt;"",APILogMessage!C298&amp;" "&amp;APILogMessage!M298,"")</f>
        <v/>
      </c>
      <c r="D317" s="87"/>
      <c r="E317" s="87"/>
      <c r="F317" s="87"/>
      <c r="G317" s="88"/>
    </row>
    <row r="318" spans="1:7">
      <c r="A318" s="84" t="str">
        <f t="shared" si="4"/>
        <v/>
      </c>
      <c r="B318" s="85" t="str">
        <f>IF(APILogMessage!B299&lt;&gt;"", "ALM"&amp;APILogMessage!B299, "")</f>
        <v/>
      </c>
      <c r="C318" s="86" t="str">
        <f>IF(APILogMessage!M299&lt;&gt;"",APILogMessage!C299&amp;" "&amp;APILogMessage!M299,"")</f>
        <v/>
      </c>
      <c r="D318" s="87"/>
      <c r="E318" s="87"/>
      <c r="F318" s="87"/>
      <c r="G318" s="88"/>
    </row>
    <row r="319" spans="1:7">
      <c r="A319" s="84" t="str">
        <f t="shared" si="4"/>
        <v/>
      </c>
      <c r="B319" s="85" t="str">
        <f>IF(APILogMessage!B300&lt;&gt;"", "ALM"&amp;APILogMessage!B300, "")</f>
        <v/>
      </c>
      <c r="C319" s="86" t="str">
        <f>IF(APILogMessage!M300&lt;&gt;"",APILogMessage!C300&amp;" "&amp;APILogMessage!M300,"")</f>
        <v/>
      </c>
      <c r="D319" s="87"/>
      <c r="E319" s="87"/>
      <c r="F319" s="87"/>
      <c r="G319" s="88"/>
    </row>
    <row r="320" spans="1:7">
      <c r="A320" s="84" t="str">
        <f t="shared" si="4"/>
        <v/>
      </c>
      <c r="B320" s="85" t="str">
        <f>IF(APILogMessage!B301&lt;&gt;"", "ALM"&amp;APILogMessage!B301, "")</f>
        <v/>
      </c>
      <c r="C320" s="86" t="str">
        <f>IF(APILogMessage!M301&lt;&gt;"",APILogMessage!C301&amp;" "&amp;APILogMessage!M301,"")</f>
        <v/>
      </c>
      <c r="D320" s="87"/>
      <c r="E320" s="87"/>
      <c r="F320" s="87"/>
      <c r="G320" s="88"/>
    </row>
    <row r="321" spans="1:7">
      <c r="A321" s="84" t="str">
        <f t="shared" si="4"/>
        <v/>
      </c>
      <c r="B321" s="85" t="str">
        <f>IF(APILogMessage!B302&lt;&gt;"", "ALM"&amp;APILogMessage!B302, "")</f>
        <v/>
      </c>
      <c r="C321" s="86" t="str">
        <f>IF(APILogMessage!M302&lt;&gt;"",APILogMessage!C302&amp;" "&amp;APILogMessage!M302,"")</f>
        <v/>
      </c>
      <c r="D321" s="87"/>
      <c r="E321" s="87"/>
      <c r="F321" s="87"/>
      <c r="G321" s="88"/>
    </row>
    <row r="322" spans="1:7">
      <c r="A322" s="84" t="str">
        <f t="shared" si="4"/>
        <v/>
      </c>
      <c r="B322" s="85" t="str">
        <f>IF(APILogMessage!B303&lt;&gt;"", "ALM"&amp;APILogMessage!B303, "")</f>
        <v/>
      </c>
      <c r="C322" s="86" t="str">
        <f>IF(APILogMessage!M303&lt;&gt;"",APILogMessage!C303&amp;" "&amp;APILogMessage!M303,"")</f>
        <v/>
      </c>
      <c r="D322" s="87"/>
      <c r="E322" s="87"/>
      <c r="F322" s="87"/>
      <c r="G322" s="88"/>
    </row>
    <row r="323" spans="1:7">
      <c r="A323" s="84" t="str">
        <f t="shared" si="4"/>
        <v/>
      </c>
      <c r="B323" s="85" t="str">
        <f>IF(APILogMessage!B304&lt;&gt;"", "ALM"&amp;APILogMessage!B304, "")</f>
        <v/>
      </c>
      <c r="C323" s="86" t="str">
        <f>IF(APILogMessage!M304&lt;&gt;"",APILogMessage!C304&amp;" "&amp;APILogMessage!M304,"")</f>
        <v/>
      </c>
      <c r="D323" s="87"/>
      <c r="E323" s="87"/>
      <c r="F323" s="87"/>
      <c r="G323" s="88"/>
    </row>
    <row r="324" spans="1:7">
      <c r="A324" s="84" t="str">
        <f t="shared" si="4"/>
        <v/>
      </c>
      <c r="B324" s="85" t="str">
        <f>IF(APILogMessage!B305&lt;&gt;"", "ALM"&amp;APILogMessage!B305, "")</f>
        <v/>
      </c>
      <c r="C324" s="86" t="str">
        <f>IF(APILogMessage!M305&lt;&gt;"",APILogMessage!C305&amp;" "&amp;APILogMessage!M305,"")</f>
        <v/>
      </c>
      <c r="D324" s="87"/>
      <c r="E324" s="87"/>
      <c r="F324" s="87"/>
      <c r="G324" s="88"/>
    </row>
    <row r="325" spans="1:7">
      <c r="A325" s="84" t="str">
        <f t="shared" si="4"/>
        <v/>
      </c>
      <c r="B325" s="85" t="str">
        <f>IF(APILogMessage!B306&lt;&gt;"", "ALM"&amp;APILogMessage!B306, "")</f>
        <v/>
      </c>
      <c r="C325" s="86" t="str">
        <f>IF(APILogMessage!M306&lt;&gt;"",APILogMessage!C306&amp;" "&amp;APILogMessage!M306,"")</f>
        <v/>
      </c>
      <c r="D325" s="87"/>
      <c r="E325" s="87"/>
      <c r="F325" s="87"/>
      <c r="G325" s="88"/>
    </row>
    <row r="326" spans="1:7">
      <c r="A326" s="84" t="str">
        <f t="shared" si="4"/>
        <v/>
      </c>
      <c r="B326" s="85" t="str">
        <f>IF(APILogMessage!B307&lt;&gt;"", "ALM"&amp;APILogMessage!B307, "")</f>
        <v/>
      </c>
      <c r="C326" s="86" t="str">
        <f>IF(APILogMessage!M307&lt;&gt;"",APILogMessage!C307&amp;" "&amp;APILogMessage!M307,"")</f>
        <v/>
      </c>
      <c r="D326" s="87"/>
      <c r="E326" s="87"/>
      <c r="F326" s="87"/>
      <c r="G326" s="88"/>
    </row>
    <row r="327" spans="1:7">
      <c r="A327" s="84" t="str">
        <f t="shared" si="4"/>
        <v/>
      </c>
      <c r="B327" s="85" t="str">
        <f>IF(APILogMessage!B308&lt;&gt;"", "ALM"&amp;APILogMessage!B308, "")</f>
        <v/>
      </c>
      <c r="C327" s="86" t="str">
        <f>IF(APILogMessage!M308&lt;&gt;"",APILogMessage!C308&amp;" "&amp;APILogMessage!M308,"")</f>
        <v/>
      </c>
      <c r="D327" s="87"/>
      <c r="E327" s="87"/>
      <c r="F327" s="87"/>
      <c r="G327" s="88"/>
    </row>
    <row r="328" spans="1:7">
      <c r="A328" s="84" t="str">
        <f t="shared" ref="A328:A344" si="5">IF(B328&lt;&gt;"", A327+1, "")</f>
        <v/>
      </c>
      <c r="B328" s="85" t="str">
        <f>IF(APILogMessage!B309&lt;&gt;"", "ALM"&amp;APILogMessage!B309, "")</f>
        <v/>
      </c>
      <c r="C328" s="86" t="str">
        <f>IF(APILogMessage!M309&lt;&gt;"",APILogMessage!C309&amp;" "&amp;APILogMessage!M309,"")</f>
        <v/>
      </c>
      <c r="D328" s="87"/>
      <c r="E328" s="87"/>
      <c r="F328" s="87"/>
      <c r="G328" s="88"/>
    </row>
    <row r="329" spans="1:7">
      <c r="A329" s="84" t="str">
        <f t="shared" si="5"/>
        <v/>
      </c>
      <c r="B329" s="85" t="str">
        <f>IF(APILogMessage!B310&lt;&gt;"", "ALM"&amp;APILogMessage!B310, "")</f>
        <v/>
      </c>
      <c r="C329" s="86" t="str">
        <f>IF(APILogMessage!M310&lt;&gt;"",APILogMessage!C310&amp;" "&amp;APILogMessage!M310,"")</f>
        <v/>
      </c>
      <c r="D329" s="87"/>
      <c r="E329" s="87"/>
      <c r="F329" s="87"/>
      <c r="G329" s="88"/>
    </row>
    <row r="330" spans="1:7">
      <c r="A330" s="84" t="str">
        <f t="shared" si="5"/>
        <v/>
      </c>
      <c r="B330" s="85" t="str">
        <f>IF(APILogMessage!B311&lt;&gt;"", "ALM"&amp;APILogMessage!B311, "")</f>
        <v/>
      </c>
      <c r="C330" s="86" t="str">
        <f>IF(APILogMessage!M311&lt;&gt;"",APILogMessage!C311&amp;" "&amp;APILogMessage!M311,"")</f>
        <v/>
      </c>
      <c r="D330" s="87"/>
      <c r="E330" s="87"/>
      <c r="F330" s="87"/>
      <c r="G330" s="88"/>
    </row>
    <row r="331" spans="1:7">
      <c r="A331" s="84" t="str">
        <f t="shared" si="5"/>
        <v/>
      </c>
      <c r="B331" s="85" t="str">
        <f>IF(APILogMessage!B312&lt;&gt;"", "ALM"&amp;APILogMessage!B312, "")</f>
        <v/>
      </c>
      <c r="C331" s="86" t="str">
        <f>IF(APILogMessage!M312&lt;&gt;"",APILogMessage!C312&amp;" "&amp;APILogMessage!M312,"")</f>
        <v/>
      </c>
      <c r="D331" s="87"/>
      <c r="E331" s="87"/>
      <c r="F331" s="87"/>
      <c r="G331" s="88"/>
    </row>
    <row r="332" spans="1:7">
      <c r="A332" s="84" t="str">
        <f t="shared" si="5"/>
        <v/>
      </c>
      <c r="B332" s="85" t="str">
        <f>IF(APILogMessage!B313&lt;&gt;"", "ALM"&amp;APILogMessage!B313, "")</f>
        <v/>
      </c>
      <c r="C332" s="86" t="str">
        <f>IF(APILogMessage!M313&lt;&gt;"",APILogMessage!C313&amp;" "&amp;APILogMessage!M313,"")</f>
        <v/>
      </c>
      <c r="D332" s="87"/>
      <c r="E332" s="87"/>
      <c r="F332" s="87"/>
      <c r="G332" s="88"/>
    </row>
    <row r="333" spans="1:7">
      <c r="A333" s="84" t="str">
        <f t="shared" si="5"/>
        <v/>
      </c>
      <c r="B333" s="85" t="str">
        <f>IF(APILogMessage!B314&lt;&gt;"", "ALM"&amp;APILogMessage!B314, "")</f>
        <v/>
      </c>
      <c r="C333" s="86" t="str">
        <f>IF(APILogMessage!M314&lt;&gt;"",APILogMessage!C314&amp;" "&amp;APILogMessage!M314,"")</f>
        <v/>
      </c>
      <c r="D333" s="87"/>
      <c r="E333" s="87"/>
      <c r="F333" s="87"/>
      <c r="G333" s="88"/>
    </row>
    <row r="334" spans="1:7">
      <c r="A334" s="84" t="str">
        <f t="shared" si="5"/>
        <v/>
      </c>
      <c r="B334" s="85" t="str">
        <f>IF(APILogMessage!B315&lt;&gt;"", "ALM"&amp;APILogMessage!B315, "")</f>
        <v/>
      </c>
      <c r="C334" s="86" t="str">
        <f>IF(APILogMessage!M315&lt;&gt;"",APILogMessage!C315&amp;" "&amp;APILogMessage!M315,"")</f>
        <v/>
      </c>
      <c r="D334" s="87"/>
      <c r="E334" s="87"/>
      <c r="F334" s="87"/>
      <c r="G334" s="88"/>
    </row>
    <row r="335" spans="1:7">
      <c r="A335" s="84" t="str">
        <f t="shared" si="5"/>
        <v/>
      </c>
      <c r="B335" s="85" t="str">
        <f>IF(APILogMessage!B316&lt;&gt;"", "ALM"&amp;APILogMessage!B316, "")</f>
        <v/>
      </c>
      <c r="C335" s="86" t="str">
        <f>IF(APILogMessage!M316&lt;&gt;"",APILogMessage!C316&amp;" "&amp;APILogMessage!M316,"")</f>
        <v/>
      </c>
      <c r="D335" s="87"/>
      <c r="E335" s="87"/>
      <c r="F335" s="87"/>
      <c r="G335" s="88"/>
    </row>
    <row r="336" spans="1:7">
      <c r="A336" s="84" t="str">
        <f t="shared" si="5"/>
        <v/>
      </c>
      <c r="B336" s="85" t="str">
        <f>IF(APILogMessage!B317&lt;&gt;"", "ALM"&amp;APILogMessage!B317, "")</f>
        <v/>
      </c>
      <c r="C336" s="86" t="str">
        <f>IF(APILogMessage!M317&lt;&gt;"",APILogMessage!C317&amp;" "&amp;APILogMessage!M317,"")</f>
        <v/>
      </c>
      <c r="D336" s="87"/>
      <c r="E336" s="87"/>
      <c r="F336" s="87"/>
      <c r="G336" s="88"/>
    </row>
    <row r="337" spans="1:7">
      <c r="A337" s="84" t="str">
        <f t="shared" si="5"/>
        <v/>
      </c>
      <c r="B337" s="85" t="str">
        <f>IF(APILogMessage!B318&lt;&gt;"", "ALM"&amp;APILogMessage!B318, "")</f>
        <v/>
      </c>
      <c r="C337" s="86" t="str">
        <f>IF(APILogMessage!M318&lt;&gt;"",APILogMessage!C318&amp;" "&amp;APILogMessage!M318,"")</f>
        <v/>
      </c>
      <c r="D337" s="87"/>
      <c r="E337" s="87"/>
      <c r="F337" s="87"/>
      <c r="G337" s="88"/>
    </row>
    <row r="338" spans="1:7">
      <c r="A338" s="84" t="str">
        <f t="shared" si="5"/>
        <v/>
      </c>
      <c r="B338" s="85" t="str">
        <f>IF(APILogMessage!B319&lt;&gt;"", "ALM"&amp;APILogMessage!B319, "")</f>
        <v/>
      </c>
      <c r="C338" s="86" t="str">
        <f>IF(APILogMessage!M319&lt;&gt;"",APILogMessage!C319&amp;" "&amp;APILogMessage!M319,"")</f>
        <v/>
      </c>
      <c r="D338" s="87"/>
      <c r="E338" s="87"/>
      <c r="F338" s="87"/>
      <c r="G338" s="88"/>
    </row>
    <row r="339" spans="1:7">
      <c r="A339" s="84" t="str">
        <f t="shared" si="5"/>
        <v/>
      </c>
      <c r="B339" s="85" t="str">
        <f>IF(APILogMessage!B320&lt;&gt;"", "ALM"&amp;APILogMessage!B320, "")</f>
        <v/>
      </c>
      <c r="C339" s="86" t="str">
        <f>IF(APILogMessage!M320&lt;&gt;"",APILogMessage!C320&amp;" "&amp;APILogMessage!M320,"")</f>
        <v/>
      </c>
      <c r="D339" s="87"/>
      <c r="E339" s="87"/>
      <c r="F339" s="87"/>
      <c r="G339" s="88"/>
    </row>
    <row r="340" spans="1:7">
      <c r="A340" s="84" t="str">
        <f t="shared" si="5"/>
        <v/>
      </c>
      <c r="B340" s="85" t="str">
        <f>IF(APILogMessage!B321&lt;&gt;"", "ALM"&amp;APILogMessage!B321, "")</f>
        <v/>
      </c>
      <c r="C340" s="86" t="str">
        <f>IF(APILogMessage!M321&lt;&gt;"",APILogMessage!C321&amp;" "&amp;APILogMessage!M321,"")</f>
        <v/>
      </c>
      <c r="D340" s="87"/>
      <c r="E340" s="87"/>
      <c r="F340" s="87"/>
      <c r="G340" s="88"/>
    </row>
    <row r="341" spans="1:7">
      <c r="A341" s="84" t="str">
        <f t="shared" si="5"/>
        <v/>
      </c>
      <c r="B341" s="85" t="str">
        <f>IF(APILogMessage!B322&lt;&gt;"", "ALM"&amp;APILogMessage!B322, "")</f>
        <v/>
      </c>
      <c r="C341" s="86" t="str">
        <f>IF(APILogMessage!M322&lt;&gt;"",APILogMessage!C322&amp;" "&amp;APILogMessage!M322,"")</f>
        <v/>
      </c>
      <c r="D341" s="87"/>
      <c r="E341" s="87"/>
      <c r="F341" s="87"/>
      <c r="G341" s="88"/>
    </row>
    <row r="342" spans="1:7">
      <c r="A342" s="84" t="str">
        <f t="shared" si="5"/>
        <v/>
      </c>
      <c r="B342" s="85" t="str">
        <f>IF(APILogMessage!B323&lt;&gt;"", "ALM"&amp;APILogMessage!B323, "")</f>
        <v/>
      </c>
      <c r="C342" s="86" t="str">
        <f>IF(APILogMessage!M323&lt;&gt;"",APILogMessage!C323&amp;" "&amp;APILogMessage!M323,"")</f>
        <v/>
      </c>
      <c r="D342" s="87"/>
      <c r="E342" s="87"/>
      <c r="F342" s="87"/>
      <c r="G342" s="88"/>
    </row>
    <row r="343" spans="1:7">
      <c r="A343" s="84" t="str">
        <f t="shared" si="5"/>
        <v/>
      </c>
      <c r="B343" s="85" t="str">
        <f>IF(APILogMessage!B324&lt;&gt;"", "ALM"&amp;APILogMessage!B324, "")</f>
        <v/>
      </c>
      <c r="C343" s="86" t="str">
        <f>IF(APILogMessage!M324&lt;&gt;"",APILogMessage!C324&amp;" "&amp;APILogMessage!M324,"")</f>
        <v/>
      </c>
      <c r="D343" s="87"/>
      <c r="E343" s="87"/>
      <c r="F343" s="87"/>
      <c r="G343" s="88"/>
    </row>
    <row r="344" spans="1:7">
      <c r="A344" s="84" t="str">
        <f t="shared" si="5"/>
        <v/>
      </c>
      <c r="B344" s="85" t="str">
        <f>IF(APILogMessage!B325&lt;&gt;"", "ALM"&amp;APILogMessage!B325, "")</f>
        <v/>
      </c>
      <c r="C344" s="86" t="str">
        <f>IF(APILogMessage!M325&lt;&gt;"",APILogMessage!C325&amp;" "&amp;APILogMessage!M325,"")</f>
        <v/>
      </c>
      <c r="D344" s="87"/>
      <c r="E344" s="87"/>
      <c r="F344" s="87"/>
      <c r="G344" s="88"/>
    </row>
  </sheetData>
  <mergeCells count="3">
    <mergeCell ref="A21:A22"/>
    <mergeCell ref="B21:B22"/>
    <mergeCell ref="C21:D22"/>
  </mergeCells>
  <phoneticPr fontId="1"/>
  <dataValidations disablePrompts="1" count="1">
    <dataValidation type="list" allowBlank="1" showInputMessage="1" showErrorMessage="1" sqref="D36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344"/>
  <sheetViews>
    <sheetView topLeftCell="A4" workbookViewId="0">
      <selection activeCell="D33" sqref="D33"/>
    </sheetView>
  </sheetViews>
  <sheetFormatPr baseColWidth="10" defaultColWidth="9" defaultRowHeight="14"/>
  <cols>
    <col min="1" max="1" width="5" style="63" customWidth="1"/>
    <col min="2" max="2" width="22.1640625" style="63" customWidth="1"/>
    <col min="3" max="3" width="11.1640625" style="63" customWidth="1"/>
    <col min="4" max="4" width="16.6640625" style="63" customWidth="1"/>
    <col min="5" max="7" width="22.1640625" style="63" customWidth="1"/>
    <col min="8" max="16384" width="9" style="63"/>
  </cols>
  <sheetData>
    <row r="1" spans="1:10" ht="19">
      <c r="A1" s="62" t="s">
        <v>15</v>
      </c>
      <c r="G1" s="64" t="s">
        <v>16</v>
      </c>
    </row>
    <row r="2" spans="1:10">
      <c r="B2" s="63" t="s">
        <v>17</v>
      </c>
    </row>
    <row r="3" spans="1:10">
      <c r="B3" s="63" t="s">
        <v>18</v>
      </c>
    </row>
    <row r="5" spans="1:10">
      <c r="A5" s="65" t="s">
        <v>19</v>
      </c>
      <c r="B5" s="66"/>
      <c r="C5" s="66"/>
      <c r="D5" s="67"/>
    </row>
    <row r="6" spans="1:10">
      <c r="A6" s="65" t="s">
        <v>20</v>
      </c>
      <c r="B6" s="68"/>
      <c r="C6" s="69" t="s">
        <v>114</v>
      </c>
      <c r="D6" s="70"/>
      <c r="E6" s="71"/>
    </row>
    <row r="7" spans="1:10">
      <c r="A7" s="65" t="s">
        <v>21</v>
      </c>
      <c r="B7" s="68"/>
      <c r="C7" s="72" t="s">
        <v>195</v>
      </c>
      <c r="D7" s="73"/>
      <c r="E7" s="63" t="s">
        <v>23</v>
      </c>
    </row>
    <row r="8" spans="1:10">
      <c r="A8" s="65" t="s">
        <v>24</v>
      </c>
      <c r="B8" s="68"/>
      <c r="C8" s="69" t="s">
        <v>165</v>
      </c>
      <c r="D8" s="74"/>
      <c r="E8" s="70"/>
    </row>
    <row r="9" spans="1:10">
      <c r="A9" s="75" t="s">
        <v>25</v>
      </c>
      <c r="B9" s="68"/>
      <c r="C9" s="69" t="s">
        <v>196</v>
      </c>
      <c r="D9" s="74"/>
      <c r="E9" s="74"/>
      <c r="F9" s="74"/>
      <c r="G9" s="70"/>
    </row>
    <row r="10" spans="1:10">
      <c r="A10" s="65" t="s">
        <v>26</v>
      </c>
      <c r="B10" s="68"/>
      <c r="C10" s="76" t="s">
        <v>27</v>
      </c>
      <c r="D10" s="77"/>
      <c r="E10" s="71"/>
    </row>
    <row r="11" spans="1:10" s="161" customFormat="1" ht="17">
      <c r="A11" s="157" t="s">
        <v>132</v>
      </c>
      <c r="B11" s="158"/>
      <c r="C11" s="159"/>
      <c r="D11" s="160"/>
      <c r="E11"/>
    </row>
    <row r="12" spans="1:10" s="161" customFormat="1" ht="17">
      <c r="A12"/>
      <c r="B12"/>
      <c r="C12"/>
      <c r="D12"/>
      <c r="E12"/>
    </row>
    <row r="13" spans="1:10" s="161" customFormat="1">
      <c r="A13" s="162" t="s">
        <v>134</v>
      </c>
      <c r="B13" s="163"/>
      <c r="C13" s="163"/>
      <c r="D13" s="163"/>
      <c r="E13" s="163"/>
      <c r="F13" s="163"/>
      <c r="G13" s="164"/>
    </row>
    <row r="14" spans="1:10" s="161" customFormat="1" ht="17">
      <c r="A14" s="165" t="s">
        <v>135</v>
      </c>
      <c r="B14" s="166" t="s">
        <v>136</v>
      </c>
      <c r="C14" s="166"/>
      <c r="D14" s="166"/>
      <c r="E14" s="166"/>
      <c r="F14" s="167"/>
      <c r="G14" s="168"/>
      <c r="I14" s="169"/>
      <c r="J14" s="169"/>
    </row>
    <row r="15" spans="1:10" s="161" customFormat="1" ht="17">
      <c r="A15" s="170"/>
      <c r="B15" s="171"/>
      <c r="C15" s="172"/>
      <c r="D15" s="172"/>
      <c r="E15" s="172"/>
      <c r="F15" s="173"/>
      <c r="G15" s="164"/>
      <c r="H15"/>
      <c r="I15"/>
      <c r="J15"/>
    </row>
    <row r="16" spans="1:10" s="161" customFormat="1" ht="17">
      <c r="A16" s="170"/>
      <c r="B16" s="171"/>
      <c r="C16" s="174"/>
      <c r="D16" s="174"/>
      <c r="E16" s="174"/>
      <c r="F16" s="175"/>
      <c r="G16" s="164"/>
      <c r="H16"/>
      <c r="I16"/>
      <c r="J16"/>
    </row>
    <row r="17" spans="1:10" s="161" customFormat="1" ht="17">
      <c r="A17" s="176"/>
      <c r="B17" s="177"/>
      <c r="C17" s="178"/>
      <c r="D17" s="178"/>
      <c r="E17" s="178"/>
      <c r="F17" s="179"/>
      <c r="G17" s="164"/>
      <c r="H17"/>
      <c r="I17"/>
      <c r="J17"/>
    </row>
    <row r="18" spans="1:10" s="161" customFormat="1" ht="17">
      <c r="A18"/>
      <c r="B18"/>
      <c r="C18"/>
      <c r="D18"/>
      <c r="E18"/>
      <c r="F18"/>
      <c r="G18"/>
      <c r="H18"/>
    </row>
    <row r="19" spans="1:10">
      <c r="A19" s="78"/>
      <c r="B19" s="78"/>
      <c r="C19" s="78"/>
      <c r="D19" s="78"/>
      <c r="E19" s="78"/>
    </row>
    <row r="20" spans="1:10">
      <c r="A20" s="65" t="s">
        <v>28</v>
      </c>
      <c r="B20" s="79"/>
      <c r="C20" s="79"/>
      <c r="D20" s="79"/>
      <c r="E20" s="79"/>
      <c r="F20" s="79"/>
      <c r="G20" s="68"/>
    </row>
    <row r="21" spans="1:10" ht="13.5" customHeight="1">
      <c r="A21" s="225" t="s">
        <v>29</v>
      </c>
      <c r="B21" s="225" t="s">
        <v>30</v>
      </c>
      <c r="C21" s="227" t="s">
        <v>31</v>
      </c>
      <c r="D21" s="228"/>
      <c r="E21" s="80"/>
      <c r="F21" s="80"/>
      <c r="G21" s="81"/>
    </row>
    <row r="22" spans="1:10">
      <c r="A22" s="226"/>
      <c r="B22" s="226"/>
      <c r="C22" s="229"/>
      <c r="D22" s="230"/>
      <c r="E22" s="82"/>
      <c r="F22" s="82"/>
      <c r="G22" s="83"/>
    </row>
    <row r="23" spans="1:10">
      <c r="A23" s="84">
        <v>1</v>
      </c>
      <c r="B23" s="85" t="str">
        <f>IF(APILogMessage!B4&lt;&gt;"", "ALM"&amp;APILogMessage!B4, "")</f>
        <v>ALM90001</v>
      </c>
      <c r="C23" s="86" t="str">
        <f>IF(APILogMessage!N4&lt;&gt;"",APILogMessage!C4&amp;" "&amp;APILogMessage!N4,"")</f>
        <v>90001 Invalid value set for request parameter. Item: {0}, value: {1}</v>
      </c>
      <c r="D23" s="87"/>
      <c r="E23" s="87"/>
      <c r="F23" s="87"/>
      <c r="G23" s="88"/>
    </row>
    <row r="24" spans="1:10">
      <c r="A24" s="84">
        <f>IF(B24&lt;&gt;"", A23+1, "")</f>
        <v>2</v>
      </c>
      <c r="B24" s="85" t="str">
        <f>IF(APILogMessage!B5&lt;&gt;"", "ALM"&amp;APILogMessage!B5, "")</f>
        <v>ALM90002</v>
      </c>
      <c r="C24" s="86" t="str">
        <f>IF(APILogMessage!N5&lt;&gt;"",APILogMessage!C5&amp;" "&amp;APILogMessage!N5,"")</f>
        <v>90002 User ID is already registered.</v>
      </c>
      <c r="D24" s="87"/>
      <c r="E24" s="87"/>
      <c r="F24" s="87"/>
      <c r="G24" s="88"/>
    </row>
    <row r="25" spans="1:10">
      <c r="A25" s="84">
        <f t="shared" ref="A25:A88" si="0">IF(B25&lt;&gt;"", A24+1, "")</f>
        <v>3</v>
      </c>
      <c r="B25" s="85" t="str">
        <f>IF(APILogMessage!B6&lt;&gt;"", "ALM"&amp;APILogMessage!B6, "")</f>
        <v>ALM90003</v>
      </c>
      <c r="C25" s="86" t="str">
        <f>IF(APILogMessage!N6&lt;&gt;"",APILogMessage!C6&amp;" "&amp;APILogMessage!N6,"")</f>
        <v>90003 User ID is not registered.</v>
      </c>
      <c r="D25" s="87"/>
      <c r="E25" s="87"/>
      <c r="F25" s="87"/>
      <c r="G25" s="88"/>
    </row>
    <row r="26" spans="1:10">
      <c r="A26" s="84">
        <f t="shared" si="0"/>
        <v>4</v>
      </c>
      <c r="B26" s="85" t="str">
        <f>IF(APILogMessage!B7&lt;&gt;"", "ALM"&amp;APILogMessage!B7, "")</f>
        <v>ALM90004</v>
      </c>
      <c r="C26" s="86" t="str">
        <f>IF(APILogMessage!N7&lt;&gt;"",APILogMessage!C7&amp;" "&amp;APILogMessage!N7,"")</f>
        <v>90004 The value from the database is NULL.</v>
      </c>
      <c r="D26" s="87"/>
      <c r="E26" s="87"/>
      <c r="F26" s="87"/>
      <c r="G26" s="88"/>
    </row>
    <row r="27" spans="1:10">
      <c r="A27" s="84">
        <f t="shared" si="0"/>
        <v>5</v>
      </c>
      <c r="B27" s="85" t="str">
        <f>IF(APILogMessage!B8&lt;&gt;"", "ALM"&amp;APILogMessage!B8, "")</f>
        <v>ALM90005</v>
      </c>
      <c r="C27" s="86" t="str">
        <f>IF(APILogMessage!N8&lt;&gt;"",APILogMessage!C8&amp;" "&amp;APILogMessage!N8,"")</f>
        <v>90005 Incorrect token.</v>
      </c>
      <c r="D27" s="87"/>
      <c r="E27" s="87"/>
      <c r="F27" s="87"/>
      <c r="G27" s="88"/>
    </row>
    <row r="28" spans="1:10">
      <c r="A28" s="84">
        <f t="shared" si="0"/>
        <v>6</v>
      </c>
      <c r="B28" s="85" t="str">
        <f>IF(APILogMessage!B9&lt;&gt;"", "ALM"&amp;APILogMessage!B9, "")</f>
        <v>ALM90006</v>
      </c>
      <c r="C28" s="86" t="str">
        <f>IF(APILogMessage!N9&lt;&gt;"",APILogMessage!C9&amp;" "&amp;APILogMessage!N9,"")</f>
        <v>90006 Token authentication is not required.</v>
      </c>
      <c r="D28" s="87"/>
      <c r="E28" s="87"/>
      <c r="F28" s="87"/>
      <c r="G28" s="88"/>
    </row>
    <row r="29" spans="1:10">
      <c r="A29" s="84">
        <f t="shared" si="0"/>
        <v>7</v>
      </c>
      <c r="B29" s="85" t="str">
        <f>IF(APILogMessage!B10&lt;&gt;"", "ALM"&amp;APILogMessage!B10, "")</f>
        <v>ALM90007</v>
      </c>
      <c r="C29" s="86" t="str">
        <f>IF(APILogMessage!N10&lt;&gt;"",APILogMessage!C10&amp;" "&amp;APILogMessage!N10,"")</f>
        <v>90007 HttpHeader is not set to token.</v>
      </c>
      <c r="D29" s="87"/>
      <c r="E29" s="87"/>
      <c r="F29" s="87"/>
      <c r="G29" s="88"/>
    </row>
    <row r="30" spans="1:10">
      <c r="A30" s="84">
        <f t="shared" si="0"/>
        <v>8</v>
      </c>
      <c r="B30" s="85" t="str">
        <f>IF(APILogMessage!B11&lt;&gt;"", "ALM"&amp;APILogMessage!B11, "")</f>
        <v>ALM90008</v>
      </c>
      <c r="C30" s="86" t="str">
        <f>IF(APILogMessage!N11&lt;&gt;"",APILogMessage!C11&amp;" "&amp;APILogMessage!N11,"")</f>
        <v>90008 Request method is not allowed.</v>
      </c>
      <c r="D30" s="87"/>
      <c r="E30" s="87"/>
      <c r="F30" s="87"/>
      <c r="G30" s="88"/>
    </row>
    <row r="31" spans="1:10">
      <c r="A31" s="84">
        <f t="shared" si="0"/>
        <v>9</v>
      </c>
      <c r="B31" s="85" t="str">
        <f>IF(APILogMessage!B12&lt;&gt;"", "ALM"&amp;APILogMessage!B12, "")</f>
        <v>ALM90009</v>
      </c>
      <c r="C31" s="86" t="str">
        <f>IF(APILogMessage!N12&lt;&gt;"",APILogMessage!C12&amp;" "&amp;APILogMessage!N12,"")</f>
        <v>90009 Could not be authenticated.</v>
      </c>
      <c r="D31" s="87"/>
      <c r="E31" s="87"/>
      <c r="F31" s="87"/>
      <c r="G31" s="88"/>
    </row>
    <row r="32" spans="1:10">
      <c r="A32" s="84">
        <f t="shared" si="0"/>
        <v>10</v>
      </c>
      <c r="B32" s="85" t="str">
        <f>IF(APILogMessage!B13&lt;&gt;"", "ALM"&amp;APILogMessage!B13, "")</f>
        <v>ALM90010</v>
      </c>
      <c r="C32" s="86" t="str">
        <f>IF(APILogMessage!N13&lt;&gt;"",APILogMessage!C13&amp;" "&amp;APILogMessage!N13,"")</f>
        <v>90010 No privilege.</v>
      </c>
      <c r="D32" s="87"/>
      <c r="E32" s="87"/>
      <c r="F32" s="87"/>
      <c r="G32" s="88"/>
    </row>
    <row r="33" spans="1:7">
      <c r="A33" s="84" t="str">
        <f t="shared" si="0"/>
        <v/>
      </c>
      <c r="B33" s="85" t="str">
        <f>IF(APILogMessage!B14&lt;&gt;"", "ALM"&amp;APILogMessage!B14, "")</f>
        <v/>
      </c>
      <c r="C33" s="86" t="str">
        <f>IF(APILogMessage!N14&lt;&gt;"",APILogMessage!C14&amp;" "&amp;APILogMessage!N14,"")</f>
        <v/>
      </c>
      <c r="D33" s="87"/>
      <c r="E33" s="87"/>
      <c r="F33" s="87"/>
      <c r="G33" s="88"/>
    </row>
    <row r="34" spans="1:7">
      <c r="A34" s="84" t="str">
        <f t="shared" si="0"/>
        <v/>
      </c>
      <c r="B34" s="85" t="str">
        <f>IF(APILogMessage!B15&lt;&gt;"", "ALM"&amp;APILogMessage!B15, "")</f>
        <v/>
      </c>
      <c r="C34" s="86" t="str">
        <f>IF(APILogMessage!N15&lt;&gt;"",APILogMessage!C15&amp;" "&amp;APILogMessage!N15,"")</f>
        <v/>
      </c>
      <c r="D34" s="87"/>
      <c r="E34" s="87"/>
      <c r="F34" s="87"/>
      <c r="G34" s="88"/>
    </row>
    <row r="35" spans="1:7">
      <c r="A35" s="84" t="str">
        <f t="shared" si="0"/>
        <v/>
      </c>
      <c r="B35" s="85" t="str">
        <f>IF(APILogMessage!B16&lt;&gt;"", "ALM"&amp;APILogMessage!B16, "")</f>
        <v/>
      </c>
      <c r="C35" s="86" t="str">
        <f>IF(APILogMessage!N16&lt;&gt;"",APILogMessage!C16&amp;" "&amp;APILogMessage!N16,"")</f>
        <v/>
      </c>
      <c r="D35" s="87"/>
      <c r="E35" s="87"/>
      <c r="F35" s="87"/>
      <c r="G35" s="88"/>
    </row>
    <row r="36" spans="1:7">
      <c r="A36" s="84" t="str">
        <f t="shared" si="0"/>
        <v/>
      </c>
      <c r="B36" s="85" t="str">
        <f>IF(APILogMessage!B17&lt;&gt;"", "ALM"&amp;APILogMessage!B17, "")</f>
        <v/>
      </c>
      <c r="C36" s="86" t="str">
        <f>IF(APILogMessage!N17&lt;&gt;"",APILogMessage!C17&amp;" "&amp;APILogMessage!N17,"")</f>
        <v/>
      </c>
      <c r="D36" s="87"/>
      <c r="E36" s="87"/>
      <c r="F36" s="87"/>
      <c r="G36" s="88"/>
    </row>
    <row r="37" spans="1:7">
      <c r="A37" s="84" t="str">
        <f t="shared" si="0"/>
        <v/>
      </c>
      <c r="B37" s="85" t="str">
        <f>IF(APILogMessage!B18&lt;&gt;"", "ALM"&amp;APILogMessage!B18, "")</f>
        <v/>
      </c>
      <c r="C37" s="86" t="str">
        <f>IF(APILogMessage!N18&lt;&gt;"",APILogMessage!C18&amp;" "&amp;APILogMessage!N18,"")</f>
        <v/>
      </c>
      <c r="D37" s="87"/>
      <c r="E37" s="87"/>
      <c r="F37" s="87"/>
      <c r="G37" s="88"/>
    </row>
    <row r="38" spans="1:7">
      <c r="A38" s="84" t="str">
        <f t="shared" si="0"/>
        <v/>
      </c>
      <c r="B38" s="85" t="str">
        <f>IF(APILogMessage!B19&lt;&gt;"", "ALM"&amp;APILogMessage!B19, "")</f>
        <v/>
      </c>
      <c r="C38" s="86" t="str">
        <f>IF(APILogMessage!N19&lt;&gt;"",APILogMessage!C19&amp;" "&amp;APILogMessage!N19,"")</f>
        <v/>
      </c>
      <c r="D38" s="87"/>
      <c r="E38" s="87"/>
      <c r="F38" s="87"/>
      <c r="G38" s="88"/>
    </row>
    <row r="39" spans="1:7">
      <c r="A39" s="84" t="str">
        <f t="shared" si="0"/>
        <v/>
      </c>
      <c r="B39" s="85" t="str">
        <f>IF(APILogMessage!B20&lt;&gt;"", "ALM"&amp;APILogMessage!B20, "")</f>
        <v/>
      </c>
      <c r="C39" s="86" t="str">
        <f>IF(APILogMessage!N20&lt;&gt;"",APILogMessage!C20&amp;" "&amp;APILogMessage!N20,"")</f>
        <v/>
      </c>
      <c r="D39" s="87"/>
      <c r="E39" s="87"/>
      <c r="F39" s="87"/>
      <c r="G39" s="88"/>
    </row>
    <row r="40" spans="1:7">
      <c r="A40" s="84" t="str">
        <f t="shared" si="0"/>
        <v/>
      </c>
      <c r="B40" s="85" t="str">
        <f>IF(APILogMessage!B21&lt;&gt;"", "ALM"&amp;APILogMessage!B21, "")</f>
        <v/>
      </c>
      <c r="C40" s="86" t="str">
        <f>IF(APILogMessage!N21&lt;&gt;"",APILogMessage!C21&amp;" "&amp;APILogMessage!N21,"")</f>
        <v/>
      </c>
      <c r="D40" s="87"/>
      <c r="E40" s="87"/>
      <c r="F40" s="87"/>
      <c r="G40" s="88"/>
    </row>
    <row r="41" spans="1:7">
      <c r="A41" s="84" t="str">
        <f t="shared" si="0"/>
        <v/>
      </c>
      <c r="B41" s="85" t="str">
        <f>IF(APILogMessage!B22&lt;&gt;"", "ALM"&amp;APILogMessage!B22, "")</f>
        <v/>
      </c>
      <c r="C41" s="86" t="str">
        <f>IF(APILogMessage!N22&lt;&gt;"",APILogMessage!C22&amp;" "&amp;APILogMessage!N22,"")</f>
        <v/>
      </c>
      <c r="D41" s="87"/>
      <c r="E41" s="87"/>
      <c r="F41" s="87"/>
      <c r="G41" s="88"/>
    </row>
    <row r="42" spans="1:7">
      <c r="A42" s="84" t="str">
        <f t="shared" si="0"/>
        <v/>
      </c>
      <c r="B42" s="85" t="str">
        <f>IF(APILogMessage!B23&lt;&gt;"", "ALM"&amp;APILogMessage!B23, "")</f>
        <v/>
      </c>
      <c r="C42" s="86" t="str">
        <f>IF(APILogMessage!N23&lt;&gt;"",APILogMessage!C23&amp;" "&amp;APILogMessage!N23,"")</f>
        <v/>
      </c>
      <c r="D42" s="87"/>
      <c r="E42" s="87"/>
      <c r="F42" s="87"/>
      <c r="G42" s="88"/>
    </row>
    <row r="43" spans="1:7">
      <c r="A43" s="84" t="str">
        <f t="shared" si="0"/>
        <v/>
      </c>
      <c r="B43" s="85" t="str">
        <f>IF(APILogMessage!B24&lt;&gt;"", "ALM"&amp;APILogMessage!B24, "")</f>
        <v/>
      </c>
      <c r="C43" s="86" t="str">
        <f>IF(APILogMessage!N24&lt;&gt;"",APILogMessage!C24&amp;" "&amp;APILogMessage!N24,"")</f>
        <v/>
      </c>
      <c r="D43" s="87"/>
      <c r="E43" s="87"/>
      <c r="F43" s="87"/>
      <c r="G43" s="88"/>
    </row>
    <row r="44" spans="1:7">
      <c r="A44" s="84" t="str">
        <f t="shared" si="0"/>
        <v/>
      </c>
      <c r="B44" s="85" t="str">
        <f>IF(APILogMessage!B25&lt;&gt;"", "ALM"&amp;APILogMessage!B25, "")</f>
        <v/>
      </c>
      <c r="C44" s="86" t="str">
        <f>IF(APILogMessage!N25&lt;&gt;"",APILogMessage!C25&amp;" "&amp;APILogMessage!N25,"")</f>
        <v/>
      </c>
      <c r="D44" s="87"/>
      <c r="E44" s="87"/>
      <c r="F44" s="87"/>
      <c r="G44" s="88"/>
    </row>
    <row r="45" spans="1:7">
      <c r="A45" s="84" t="str">
        <f t="shared" si="0"/>
        <v/>
      </c>
      <c r="B45" s="85" t="str">
        <f>IF(APILogMessage!B26&lt;&gt;"", "ALM"&amp;APILogMessage!B26, "")</f>
        <v/>
      </c>
      <c r="C45" s="86" t="str">
        <f>IF(APILogMessage!N26&lt;&gt;"",APILogMessage!C26&amp;" "&amp;APILogMessage!N26,"")</f>
        <v/>
      </c>
      <c r="D45" s="87"/>
      <c r="E45" s="87"/>
      <c r="F45" s="87"/>
      <c r="G45" s="88"/>
    </row>
    <row r="46" spans="1:7">
      <c r="A46" s="84" t="str">
        <f t="shared" si="0"/>
        <v/>
      </c>
      <c r="B46" s="85" t="str">
        <f>IF(APILogMessage!B27&lt;&gt;"", "ALM"&amp;APILogMessage!B27, "")</f>
        <v/>
      </c>
      <c r="C46" s="86" t="str">
        <f>IF(APILogMessage!N27&lt;&gt;"",APILogMessage!C27&amp;" "&amp;APILogMessage!N27,"")</f>
        <v/>
      </c>
      <c r="D46" s="87"/>
      <c r="E46" s="87"/>
      <c r="F46" s="87"/>
      <c r="G46" s="88"/>
    </row>
    <row r="47" spans="1:7">
      <c r="A47" s="84" t="str">
        <f t="shared" si="0"/>
        <v/>
      </c>
      <c r="B47" s="85" t="str">
        <f>IF(APILogMessage!B28&lt;&gt;"", "ALM"&amp;APILogMessage!B28, "")</f>
        <v/>
      </c>
      <c r="C47" s="86" t="str">
        <f>IF(APILogMessage!N28&lt;&gt;"",APILogMessage!C28&amp;" "&amp;APILogMessage!N28,"")</f>
        <v/>
      </c>
      <c r="D47" s="87"/>
      <c r="E47" s="87"/>
      <c r="F47" s="87"/>
      <c r="G47" s="88"/>
    </row>
    <row r="48" spans="1:7">
      <c r="A48" s="84" t="str">
        <f t="shared" si="0"/>
        <v/>
      </c>
      <c r="B48" s="85" t="str">
        <f>IF(APILogMessage!B29&lt;&gt;"", "ALM"&amp;APILogMessage!B29, "")</f>
        <v/>
      </c>
      <c r="C48" s="86" t="str">
        <f>IF(APILogMessage!N29&lt;&gt;"",APILogMessage!C29&amp;" "&amp;APILogMessage!N29,"")</f>
        <v/>
      </c>
      <c r="D48" s="87"/>
      <c r="E48" s="87"/>
      <c r="F48" s="87"/>
      <c r="G48" s="88"/>
    </row>
    <row r="49" spans="1:7">
      <c r="A49" s="84" t="str">
        <f t="shared" si="0"/>
        <v/>
      </c>
      <c r="B49" s="85" t="str">
        <f>IF(APILogMessage!B30&lt;&gt;"", "ALM"&amp;APILogMessage!B30, "")</f>
        <v/>
      </c>
      <c r="C49" s="86" t="str">
        <f>IF(APILogMessage!N30&lt;&gt;"",APILogMessage!C30&amp;" "&amp;APILogMessage!N30,"")</f>
        <v/>
      </c>
      <c r="D49" s="87"/>
      <c r="E49" s="87"/>
      <c r="F49" s="87"/>
      <c r="G49" s="88"/>
    </row>
    <row r="50" spans="1:7">
      <c r="A50" s="84" t="str">
        <f t="shared" si="0"/>
        <v/>
      </c>
      <c r="B50" s="85" t="str">
        <f>IF(APILogMessage!B31&lt;&gt;"", "ALM"&amp;APILogMessage!B31, "")</f>
        <v/>
      </c>
      <c r="C50" s="86" t="str">
        <f>IF(APILogMessage!N31&lt;&gt;"",APILogMessage!C31&amp;" "&amp;APILogMessage!N31,"")</f>
        <v/>
      </c>
      <c r="D50" s="87"/>
      <c r="E50" s="87"/>
      <c r="F50" s="87"/>
      <c r="G50" s="88"/>
    </row>
    <row r="51" spans="1:7">
      <c r="A51" s="84" t="str">
        <f t="shared" si="0"/>
        <v/>
      </c>
      <c r="B51" s="85" t="str">
        <f>IF(APILogMessage!B32&lt;&gt;"", "ALM"&amp;APILogMessage!B32, "")</f>
        <v/>
      </c>
      <c r="C51" s="86" t="str">
        <f>IF(APILogMessage!N32&lt;&gt;"",APILogMessage!C32&amp;" "&amp;APILogMessage!N32,"")</f>
        <v/>
      </c>
      <c r="D51" s="87"/>
      <c r="E51" s="87"/>
      <c r="F51" s="87"/>
      <c r="G51" s="88"/>
    </row>
    <row r="52" spans="1:7">
      <c r="A52" s="84" t="str">
        <f t="shared" si="0"/>
        <v/>
      </c>
      <c r="B52" s="85" t="str">
        <f>IF(APILogMessage!B33&lt;&gt;"", "ALM"&amp;APILogMessage!B33, "")</f>
        <v/>
      </c>
      <c r="C52" s="86" t="str">
        <f>IF(APILogMessage!N33&lt;&gt;"",APILogMessage!C33&amp;" "&amp;APILogMessage!N33,"")</f>
        <v/>
      </c>
      <c r="D52" s="87"/>
      <c r="E52" s="87"/>
      <c r="F52" s="87"/>
      <c r="G52" s="88"/>
    </row>
    <row r="53" spans="1:7">
      <c r="A53" s="84" t="str">
        <f t="shared" si="0"/>
        <v/>
      </c>
      <c r="B53" s="85" t="str">
        <f>IF(APILogMessage!B34&lt;&gt;"", "ALM"&amp;APILogMessage!B34, "")</f>
        <v/>
      </c>
      <c r="C53" s="86" t="str">
        <f>IF(APILogMessage!N34&lt;&gt;"",APILogMessage!C34&amp;" "&amp;APILogMessage!N34,"")</f>
        <v/>
      </c>
      <c r="D53" s="87"/>
      <c r="E53" s="87"/>
      <c r="F53" s="87"/>
      <c r="G53" s="88"/>
    </row>
    <row r="54" spans="1:7">
      <c r="A54" s="84" t="str">
        <f t="shared" si="0"/>
        <v/>
      </c>
      <c r="B54" s="85" t="str">
        <f>IF(APILogMessage!B35&lt;&gt;"", "ALM"&amp;APILogMessage!B35, "")</f>
        <v/>
      </c>
      <c r="C54" s="86" t="str">
        <f>IF(APILogMessage!N35&lt;&gt;"",APILogMessage!C35&amp;" "&amp;APILogMessage!N35,"")</f>
        <v/>
      </c>
      <c r="D54" s="87"/>
      <c r="E54" s="87"/>
      <c r="F54" s="87"/>
      <c r="G54" s="88"/>
    </row>
    <row r="55" spans="1:7">
      <c r="A55" s="84" t="str">
        <f t="shared" si="0"/>
        <v/>
      </c>
      <c r="B55" s="85" t="str">
        <f>IF(APILogMessage!B36&lt;&gt;"", "ALM"&amp;APILogMessage!B36, "")</f>
        <v/>
      </c>
      <c r="C55" s="86" t="str">
        <f>IF(APILogMessage!N36&lt;&gt;"",APILogMessage!C36&amp;" "&amp;APILogMessage!N36,"")</f>
        <v/>
      </c>
      <c r="D55" s="87"/>
      <c r="E55" s="87"/>
      <c r="F55" s="87"/>
      <c r="G55" s="88"/>
    </row>
    <row r="56" spans="1:7">
      <c r="A56" s="84" t="str">
        <f t="shared" si="0"/>
        <v/>
      </c>
      <c r="B56" s="85" t="str">
        <f>IF(APILogMessage!B37&lt;&gt;"", "ALM"&amp;APILogMessage!B37, "")</f>
        <v/>
      </c>
      <c r="C56" s="86" t="str">
        <f>IF(APILogMessage!N37&lt;&gt;"",APILogMessage!C37&amp;" "&amp;APILogMessage!N37,"")</f>
        <v/>
      </c>
      <c r="D56" s="87"/>
      <c r="E56" s="87"/>
      <c r="F56" s="87"/>
      <c r="G56" s="88"/>
    </row>
    <row r="57" spans="1:7">
      <c r="A57" s="84" t="str">
        <f t="shared" si="0"/>
        <v/>
      </c>
      <c r="B57" s="85" t="str">
        <f>IF(APILogMessage!B38&lt;&gt;"", "ALM"&amp;APILogMessage!B38, "")</f>
        <v/>
      </c>
      <c r="C57" s="86" t="str">
        <f>IF(APILogMessage!N38&lt;&gt;"",APILogMessage!C38&amp;" "&amp;APILogMessage!N38,"")</f>
        <v/>
      </c>
      <c r="D57" s="87"/>
      <c r="E57" s="87"/>
      <c r="F57" s="87"/>
      <c r="G57" s="88"/>
    </row>
    <row r="58" spans="1:7">
      <c r="A58" s="84" t="str">
        <f t="shared" si="0"/>
        <v/>
      </c>
      <c r="B58" s="85" t="str">
        <f>IF(APILogMessage!B39&lt;&gt;"", "ALM"&amp;APILogMessage!B39, "")</f>
        <v/>
      </c>
      <c r="C58" s="86" t="str">
        <f>IF(APILogMessage!N39&lt;&gt;"",APILogMessage!C39&amp;" "&amp;APILogMessage!N39,"")</f>
        <v/>
      </c>
      <c r="D58" s="87"/>
      <c r="E58" s="87"/>
      <c r="F58" s="87"/>
      <c r="G58" s="88"/>
    </row>
    <row r="59" spans="1:7">
      <c r="A59" s="84" t="str">
        <f t="shared" si="0"/>
        <v/>
      </c>
      <c r="B59" s="85" t="str">
        <f>IF(APILogMessage!B40&lt;&gt;"", "ALM"&amp;APILogMessage!B40, "")</f>
        <v/>
      </c>
      <c r="C59" s="86" t="str">
        <f>IF(APILogMessage!N40&lt;&gt;"",APILogMessage!C40&amp;" "&amp;APILogMessage!N40,"")</f>
        <v/>
      </c>
      <c r="D59" s="87"/>
      <c r="E59" s="87"/>
      <c r="F59" s="87"/>
      <c r="G59" s="88"/>
    </row>
    <row r="60" spans="1:7">
      <c r="A60" s="84" t="str">
        <f t="shared" si="0"/>
        <v/>
      </c>
      <c r="B60" s="85" t="str">
        <f>IF(APILogMessage!B41&lt;&gt;"", "ALM"&amp;APILogMessage!B41, "")</f>
        <v/>
      </c>
      <c r="C60" s="86" t="str">
        <f>IF(APILogMessage!N41&lt;&gt;"",APILogMessage!C41&amp;" "&amp;APILogMessage!N41,"")</f>
        <v/>
      </c>
      <c r="D60" s="87"/>
      <c r="E60" s="87"/>
      <c r="F60" s="87"/>
      <c r="G60" s="88"/>
    </row>
    <row r="61" spans="1:7">
      <c r="A61" s="84" t="str">
        <f t="shared" si="0"/>
        <v/>
      </c>
      <c r="B61" s="85" t="str">
        <f>IF(APILogMessage!B42&lt;&gt;"", "ALM"&amp;APILogMessage!B42, "")</f>
        <v/>
      </c>
      <c r="C61" s="86" t="str">
        <f>IF(APILogMessage!N42&lt;&gt;"",APILogMessage!C42&amp;" "&amp;APILogMessage!N42,"")</f>
        <v/>
      </c>
      <c r="D61" s="87"/>
      <c r="E61" s="87"/>
      <c r="F61" s="87"/>
      <c r="G61" s="88"/>
    </row>
    <row r="62" spans="1:7">
      <c r="A62" s="84" t="str">
        <f t="shared" si="0"/>
        <v/>
      </c>
      <c r="B62" s="85" t="str">
        <f>IF(APILogMessage!B43&lt;&gt;"", "ALM"&amp;APILogMessage!B43, "")</f>
        <v/>
      </c>
      <c r="C62" s="86" t="str">
        <f>IF(APILogMessage!N43&lt;&gt;"",APILogMessage!C43&amp;" "&amp;APILogMessage!N43,"")</f>
        <v/>
      </c>
      <c r="D62" s="87"/>
      <c r="E62" s="87"/>
      <c r="F62" s="87"/>
      <c r="G62" s="88"/>
    </row>
    <row r="63" spans="1:7">
      <c r="A63" s="84" t="str">
        <f t="shared" si="0"/>
        <v/>
      </c>
      <c r="B63" s="85" t="str">
        <f>IF(APILogMessage!B44&lt;&gt;"", "ALM"&amp;APILogMessage!B44, "")</f>
        <v/>
      </c>
      <c r="C63" s="86" t="str">
        <f>IF(APILogMessage!N44&lt;&gt;"",APILogMessage!C44&amp;" "&amp;APILogMessage!N44,"")</f>
        <v/>
      </c>
      <c r="D63" s="87"/>
      <c r="E63" s="87"/>
      <c r="F63" s="87"/>
      <c r="G63" s="88"/>
    </row>
    <row r="64" spans="1:7">
      <c r="A64" s="84" t="str">
        <f t="shared" si="0"/>
        <v/>
      </c>
      <c r="B64" s="85" t="str">
        <f>IF(APILogMessage!B45&lt;&gt;"", "ALM"&amp;APILogMessage!B45, "")</f>
        <v/>
      </c>
      <c r="C64" s="86" t="str">
        <f>IF(APILogMessage!N45&lt;&gt;"",APILogMessage!C45&amp;" "&amp;APILogMessage!N45,"")</f>
        <v/>
      </c>
      <c r="D64" s="87"/>
      <c r="E64" s="87"/>
      <c r="F64" s="87"/>
      <c r="G64" s="88"/>
    </row>
    <row r="65" spans="1:7">
      <c r="A65" s="84" t="str">
        <f t="shared" si="0"/>
        <v/>
      </c>
      <c r="B65" s="85" t="str">
        <f>IF(APILogMessage!B46&lt;&gt;"", "ALM"&amp;APILogMessage!B46, "")</f>
        <v/>
      </c>
      <c r="C65" s="86" t="str">
        <f>IF(APILogMessage!N46&lt;&gt;"",APILogMessage!C46&amp;" "&amp;APILogMessage!N46,"")</f>
        <v/>
      </c>
      <c r="D65" s="87"/>
      <c r="E65" s="87"/>
      <c r="F65" s="87"/>
      <c r="G65" s="88"/>
    </row>
    <row r="66" spans="1:7">
      <c r="A66" s="84" t="str">
        <f t="shared" si="0"/>
        <v/>
      </c>
      <c r="B66" s="85" t="str">
        <f>IF(APILogMessage!B47&lt;&gt;"", "ALM"&amp;APILogMessage!B47, "")</f>
        <v/>
      </c>
      <c r="C66" s="86" t="str">
        <f>IF(APILogMessage!N47&lt;&gt;"",APILogMessage!C47&amp;" "&amp;APILogMessage!N47,"")</f>
        <v/>
      </c>
      <c r="D66" s="87"/>
      <c r="E66" s="87"/>
      <c r="F66" s="87"/>
      <c r="G66" s="88"/>
    </row>
    <row r="67" spans="1:7">
      <c r="A67" s="84" t="str">
        <f t="shared" si="0"/>
        <v/>
      </c>
      <c r="B67" s="85" t="str">
        <f>IF(APILogMessage!B48&lt;&gt;"", "ALM"&amp;APILogMessage!B48, "")</f>
        <v/>
      </c>
      <c r="C67" s="86" t="str">
        <f>IF(APILogMessage!N48&lt;&gt;"",APILogMessage!C48&amp;" "&amp;APILogMessage!N48,"")</f>
        <v/>
      </c>
      <c r="D67" s="87"/>
      <c r="E67" s="87"/>
      <c r="F67" s="87"/>
      <c r="G67" s="88"/>
    </row>
    <row r="68" spans="1:7">
      <c r="A68" s="84" t="str">
        <f t="shared" si="0"/>
        <v/>
      </c>
      <c r="B68" s="85" t="str">
        <f>IF(APILogMessage!B49&lt;&gt;"", "ALM"&amp;APILogMessage!B49, "")</f>
        <v/>
      </c>
      <c r="C68" s="86" t="str">
        <f>IF(APILogMessage!N49&lt;&gt;"",APILogMessage!C49&amp;" "&amp;APILogMessage!N49,"")</f>
        <v/>
      </c>
      <c r="D68" s="87"/>
      <c r="E68" s="87"/>
      <c r="F68" s="87"/>
      <c r="G68" s="88"/>
    </row>
    <row r="69" spans="1:7">
      <c r="A69" s="84" t="str">
        <f t="shared" si="0"/>
        <v/>
      </c>
      <c r="B69" s="85" t="str">
        <f>IF(APILogMessage!B50&lt;&gt;"", "ALM"&amp;APILogMessage!B50, "")</f>
        <v/>
      </c>
      <c r="C69" s="86" t="str">
        <f>IF(APILogMessage!N50&lt;&gt;"",APILogMessage!C50&amp;" "&amp;APILogMessage!N50,"")</f>
        <v/>
      </c>
      <c r="D69" s="87"/>
      <c r="E69" s="87"/>
      <c r="F69" s="87"/>
      <c r="G69" s="88"/>
    </row>
    <row r="70" spans="1:7">
      <c r="A70" s="84" t="str">
        <f t="shared" si="0"/>
        <v/>
      </c>
      <c r="B70" s="85" t="str">
        <f>IF(APILogMessage!B51&lt;&gt;"", "ALM"&amp;APILogMessage!B51, "")</f>
        <v/>
      </c>
      <c r="C70" s="86" t="str">
        <f>IF(APILogMessage!N51&lt;&gt;"",APILogMessage!C51&amp;" "&amp;APILogMessage!N51,"")</f>
        <v/>
      </c>
      <c r="D70" s="87"/>
      <c r="E70" s="87"/>
      <c r="F70" s="87"/>
      <c r="G70" s="88"/>
    </row>
    <row r="71" spans="1:7">
      <c r="A71" s="84" t="str">
        <f t="shared" si="0"/>
        <v/>
      </c>
      <c r="B71" s="85" t="str">
        <f>IF(APILogMessage!B52&lt;&gt;"", "ALM"&amp;APILogMessage!B52, "")</f>
        <v/>
      </c>
      <c r="C71" s="86" t="str">
        <f>IF(APILogMessage!N52&lt;&gt;"",APILogMessage!C52&amp;" "&amp;APILogMessage!N52,"")</f>
        <v/>
      </c>
      <c r="D71" s="87"/>
      <c r="E71" s="87"/>
      <c r="F71" s="87"/>
      <c r="G71" s="88"/>
    </row>
    <row r="72" spans="1:7">
      <c r="A72" s="84" t="str">
        <f t="shared" si="0"/>
        <v/>
      </c>
      <c r="B72" s="85" t="str">
        <f>IF(APILogMessage!B53&lt;&gt;"", "ALM"&amp;APILogMessage!B53, "")</f>
        <v/>
      </c>
      <c r="C72" s="86" t="str">
        <f>IF(APILogMessage!N53&lt;&gt;"",APILogMessage!C53&amp;" "&amp;APILogMessage!N53,"")</f>
        <v/>
      </c>
      <c r="D72" s="87"/>
      <c r="E72" s="87"/>
      <c r="F72" s="87"/>
      <c r="G72" s="88"/>
    </row>
    <row r="73" spans="1:7">
      <c r="A73" s="84" t="str">
        <f t="shared" si="0"/>
        <v/>
      </c>
      <c r="B73" s="85" t="str">
        <f>IF(APILogMessage!B54&lt;&gt;"", "ALM"&amp;APILogMessage!B54, "")</f>
        <v/>
      </c>
      <c r="C73" s="86" t="str">
        <f>IF(APILogMessage!N54&lt;&gt;"",APILogMessage!C54&amp;" "&amp;APILogMessage!N54,"")</f>
        <v/>
      </c>
      <c r="D73" s="87"/>
      <c r="E73" s="87"/>
      <c r="F73" s="87"/>
      <c r="G73" s="88"/>
    </row>
    <row r="74" spans="1:7">
      <c r="A74" s="84" t="str">
        <f>IF(B74&lt;&gt;"", A73+1, "")</f>
        <v/>
      </c>
      <c r="B74" s="85" t="str">
        <f>IF(APILogMessage!B55&lt;&gt;"", "ALM"&amp;APILogMessage!B55, "")</f>
        <v/>
      </c>
      <c r="C74" s="86" t="str">
        <f>IF(APILogMessage!N55&lt;&gt;"",APILogMessage!C55&amp;" "&amp;APILogMessage!N55,"")</f>
        <v/>
      </c>
      <c r="D74" s="87"/>
      <c r="E74" s="87"/>
      <c r="F74" s="87"/>
      <c r="G74" s="88"/>
    </row>
    <row r="75" spans="1:7">
      <c r="A75" s="84" t="str">
        <f>IF(B75&lt;&gt;"", A74+1, "")</f>
        <v/>
      </c>
      <c r="B75" s="85" t="str">
        <f>IF(APILogMessage!B56&lt;&gt;"", "ALM"&amp;APILogMessage!B56, "")</f>
        <v/>
      </c>
      <c r="C75" s="86" t="str">
        <f>IF(APILogMessage!N56&lt;&gt;"",APILogMessage!C56&amp;" "&amp;APILogMessage!N56,"")</f>
        <v/>
      </c>
      <c r="D75" s="87"/>
      <c r="E75" s="87"/>
      <c r="F75" s="87"/>
      <c r="G75" s="88"/>
    </row>
    <row r="76" spans="1:7">
      <c r="A76" s="84" t="str">
        <f>IF(B76&lt;&gt;"", A75+1, "")</f>
        <v/>
      </c>
      <c r="B76" s="85" t="str">
        <f>IF(APILogMessage!B57&lt;&gt;"", "ALM"&amp;APILogMessage!B57, "")</f>
        <v/>
      </c>
      <c r="C76" s="86" t="str">
        <f>IF(APILogMessage!N57&lt;&gt;"",APILogMessage!C57&amp;" "&amp;APILogMessage!N57,"")</f>
        <v/>
      </c>
      <c r="D76" s="87"/>
      <c r="E76" s="87"/>
      <c r="F76" s="87"/>
      <c r="G76" s="88"/>
    </row>
    <row r="77" spans="1:7">
      <c r="A77" s="84" t="str">
        <f t="shared" si="0"/>
        <v/>
      </c>
      <c r="B77" s="85" t="str">
        <f>IF(APILogMessage!B58&lt;&gt;"", "ALM"&amp;APILogMessage!B58, "")</f>
        <v/>
      </c>
      <c r="C77" s="86" t="str">
        <f>IF(APILogMessage!N58&lt;&gt;"",APILogMessage!C58&amp;" "&amp;APILogMessage!N58,"")</f>
        <v/>
      </c>
      <c r="D77" s="87"/>
      <c r="E77" s="87"/>
      <c r="F77" s="87"/>
      <c r="G77" s="88"/>
    </row>
    <row r="78" spans="1:7">
      <c r="A78" s="84" t="str">
        <f t="shared" si="0"/>
        <v/>
      </c>
      <c r="B78" s="85" t="str">
        <f>IF(APILogMessage!B59&lt;&gt;"", "ALM"&amp;APILogMessage!B59, "")</f>
        <v/>
      </c>
      <c r="C78" s="86" t="str">
        <f>IF(APILogMessage!N59&lt;&gt;"",APILogMessage!C59&amp;" "&amp;APILogMessage!N59,"")</f>
        <v/>
      </c>
      <c r="D78" s="87"/>
      <c r="E78" s="87"/>
      <c r="F78" s="87"/>
      <c r="G78" s="88"/>
    </row>
    <row r="79" spans="1:7">
      <c r="A79" s="84" t="str">
        <f t="shared" si="0"/>
        <v/>
      </c>
      <c r="B79" s="85" t="str">
        <f>IF(APILogMessage!B60&lt;&gt;"", "ALM"&amp;APILogMessage!B60, "")</f>
        <v/>
      </c>
      <c r="C79" s="86" t="str">
        <f>IF(APILogMessage!N60&lt;&gt;"",APILogMessage!C60&amp;" "&amp;APILogMessage!N60,"")</f>
        <v/>
      </c>
      <c r="D79" s="87"/>
      <c r="E79" s="87"/>
      <c r="F79" s="87"/>
      <c r="G79" s="88"/>
    </row>
    <row r="80" spans="1:7">
      <c r="A80" s="84" t="str">
        <f>IF(B80&lt;&gt;"", A79+1, "")</f>
        <v/>
      </c>
      <c r="B80" s="85" t="str">
        <f>IF(APILogMessage!B61&lt;&gt;"", "ALM"&amp;APILogMessage!B61, "")</f>
        <v/>
      </c>
      <c r="C80" s="86" t="str">
        <f>IF(APILogMessage!N61&lt;&gt;"",APILogMessage!C61&amp;" "&amp;APILogMessage!N61,"")</f>
        <v/>
      </c>
      <c r="D80" s="87"/>
      <c r="E80" s="87"/>
      <c r="F80" s="87"/>
      <c r="G80" s="88"/>
    </row>
    <row r="81" spans="1:7">
      <c r="A81" s="84" t="str">
        <f>IF(B81&lt;&gt;"", A80+1, "")</f>
        <v/>
      </c>
      <c r="B81" s="85" t="str">
        <f>IF(APILogMessage!B62&lt;&gt;"", "ALM"&amp;APILogMessage!B62, "")</f>
        <v/>
      </c>
      <c r="C81" s="86" t="str">
        <f>IF(APILogMessage!N62&lt;&gt;"",APILogMessage!C62&amp;" "&amp;APILogMessage!N62,"")</f>
        <v/>
      </c>
      <c r="D81" s="87"/>
      <c r="E81" s="87"/>
      <c r="F81" s="87"/>
      <c r="G81" s="88"/>
    </row>
    <row r="82" spans="1:7">
      <c r="A82" s="84" t="str">
        <f>IF(B82&lt;&gt;"", A81+1, "")</f>
        <v/>
      </c>
      <c r="B82" s="85" t="str">
        <f>IF(APILogMessage!B63&lt;&gt;"", "ALM"&amp;APILogMessage!B63, "")</f>
        <v/>
      </c>
      <c r="C82" s="86" t="str">
        <f>IF(APILogMessage!N63&lt;&gt;"",APILogMessage!C63&amp;" "&amp;APILogMessage!N63,"")</f>
        <v/>
      </c>
      <c r="D82" s="87"/>
      <c r="E82" s="87"/>
      <c r="F82" s="87"/>
      <c r="G82" s="88"/>
    </row>
    <row r="83" spans="1:7">
      <c r="A83" s="84" t="str">
        <f>IF(B83&lt;&gt;"", A82+1, "")</f>
        <v/>
      </c>
      <c r="B83" s="85" t="str">
        <f>IF(APILogMessage!B64&lt;&gt;"", "ALM"&amp;APILogMessage!B64, "")</f>
        <v/>
      </c>
      <c r="C83" s="86" t="str">
        <f>IF(APILogMessage!N64&lt;&gt;"",APILogMessage!C64&amp;" "&amp;APILogMessage!N64,"")</f>
        <v/>
      </c>
      <c r="D83" s="87"/>
      <c r="E83" s="87"/>
      <c r="F83" s="87"/>
      <c r="G83" s="88"/>
    </row>
    <row r="84" spans="1:7">
      <c r="A84" s="84" t="str">
        <f>IF(B84&lt;&gt;"", A83+1, "")</f>
        <v/>
      </c>
      <c r="B84" s="85" t="str">
        <f>IF(APILogMessage!B65&lt;&gt;"", "ALM"&amp;APILogMessage!B65, "")</f>
        <v/>
      </c>
      <c r="C84" s="86" t="str">
        <f>IF(APILogMessage!N65&lt;&gt;"",APILogMessage!C65&amp;" "&amp;APILogMessage!N65,"")</f>
        <v/>
      </c>
      <c r="D84" s="87"/>
      <c r="E84" s="87"/>
      <c r="F84" s="87"/>
      <c r="G84" s="88"/>
    </row>
    <row r="85" spans="1:7">
      <c r="A85" s="84" t="str">
        <f t="shared" si="0"/>
        <v/>
      </c>
      <c r="B85" s="85" t="str">
        <f>IF(APILogMessage!B66&lt;&gt;"", "ALM"&amp;APILogMessage!B66, "")</f>
        <v/>
      </c>
      <c r="C85" s="86" t="str">
        <f>IF(APILogMessage!N66&lt;&gt;"",APILogMessage!C66&amp;" "&amp;APILogMessage!N66,"")</f>
        <v/>
      </c>
      <c r="D85" s="87"/>
      <c r="E85" s="87"/>
      <c r="F85" s="87"/>
      <c r="G85" s="88"/>
    </row>
    <row r="86" spans="1:7">
      <c r="A86" s="84" t="str">
        <f t="shared" si="0"/>
        <v/>
      </c>
      <c r="B86" s="85" t="str">
        <f>IF(APILogMessage!B67&lt;&gt;"", "ALM"&amp;APILogMessage!B67, "")</f>
        <v/>
      </c>
      <c r="C86" s="86" t="str">
        <f>IF(APILogMessage!N67&lt;&gt;"",APILogMessage!C67&amp;" "&amp;APILogMessage!N67,"")</f>
        <v/>
      </c>
      <c r="D86" s="87"/>
      <c r="E86" s="87"/>
      <c r="F86" s="87"/>
      <c r="G86" s="88"/>
    </row>
    <row r="87" spans="1:7">
      <c r="A87" s="84" t="str">
        <f t="shared" si="0"/>
        <v/>
      </c>
      <c r="B87" s="85" t="str">
        <f>IF(APILogMessage!B68&lt;&gt;"", "ALM"&amp;APILogMessage!B68, "")</f>
        <v/>
      </c>
      <c r="C87" s="86" t="str">
        <f>IF(APILogMessage!N68&lt;&gt;"",APILogMessage!C68&amp;" "&amp;APILogMessage!N68,"")</f>
        <v/>
      </c>
      <c r="D87" s="87"/>
      <c r="E87" s="87"/>
      <c r="F87" s="87"/>
      <c r="G87" s="88"/>
    </row>
    <row r="88" spans="1:7">
      <c r="A88" s="84" t="str">
        <f t="shared" si="0"/>
        <v/>
      </c>
      <c r="B88" s="85" t="str">
        <f>IF(APILogMessage!B69&lt;&gt;"", "ALM"&amp;APILogMessage!B69, "")</f>
        <v/>
      </c>
      <c r="C88" s="86" t="str">
        <f>IF(APILogMessage!N69&lt;&gt;"",APILogMessage!C69&amp;" "&amp;APILogMessage!N69,"")</f>
        <v/>
      </c>
      <c r="D88" s="87"/>
      <c r="E88" s="87"/>
      <c r="F88" s="87"/>
      <c r="G88" s="88"/>
    </row>
    <row r="89" spans="1:7">
      <c r="A89" s="84" t="str">
        <f t="shared" ref="A89:A152" si="1">IF(B89&lt;&gt;"", A88+1, "")</f>
        <v/>
      </c>
      <c r="B89" s="85" t="str">
        <f>IF(APILogMessage!B70&lt;&gt;"", "ALM"&amp;APILogMessage!B70, "")</f>
        <v/>
      </c>
      <c r="C89" s="86" t="str">
        <f>IF(APILogMessage!N70&lt;&gt;"",APILogMessage!C70&amp;" "&amp;APILogMessage!N70,"")</f>
        <v/>
      </c>
      <c r="D89" s="87"/>
      <c r="E89" s="87"/>
      <c r="F89" s="87"/>
      <c r="G89" s="88"/>
    </row>
    <row r="90" spans="1:7">
      <c r="A90" s="84" t="str">
        <f t="shared" si="1"/>
        <v/>
      </c>
      <c r="B90" s="85" t="str">
        <f>IF(APILogMessage!B71&lt;&gt;"", "ALM"&amp;APILogMessage!B71, "")</f>
        <v/>
      </c>
      <c r="C90" s="86" t="str">
        <f>IF(APILogMessage!N71&lt;&gt;"",APILogMessage!C71&amp;" "&amp;APILogMessage!N71,"")</f>
        <v/>
      </c>
      <c r="D90" s="87"/>
      <c r="E90" s="87"/>
      <c r="F90" s="87"/>
      <c r="G90" s="88"/>
    </row>
    <row r="91" spans="1:7">
      <c r="A91" s="84" t="str">
        <f t="shared" si="1"/>
        <v/>
      </c>
      <c r="B91" s="85" t="str">
        <f>IF(APILogMessage!B72&lt;&gt;"", "ALM"&amp;APILogMessage!B72, "")</f>
        <v/>
      </c>
      <c r="C91" s="86" t="str">
        <f>IF(APILogMessage!N72&lt;&gt;"",APILogMessage!C72&amp;" "&amp;APILogMessage!N72,"")</f>
        <v/>
      </c>
      <c r="D91" s="87"/>
      <c r="E91" s="87"/>
      <c r="F91" s="87"/>
      <c r="G91" s="88"/>
    </row>
    <row r="92" spans="1:7">
      <c r="A92" s="84" t="str">
        <f t="shared" si="1"/>
        <v/>
      </c>
      <c r="B92" s="85" t="str">
        <f>IF(APILogMessage!B73&lt;&gt;"", "ALM"&amp;APILogMessage!B73, "")</f>
        <v/>
      </c>
      <c r="C92" s="86" t="str">
        <f>IF(APILogMessage!N73&lt;&gt;"",APILogMessage!C73&amp;" "&amp;APILogMessage!N73,"")</f>
        <v/>
      </c>
      <c r="D92" s="87"/>
      <c r="E92" s="87"/>
      <c r="F92" s="87"/>
      <c r="G92" s="88"/>
    </row>
    <row r="93" spans="1:7">
      <c r="A93" s="84" t="str">
        <f t="shared" si="1"/>
        <v/>
      </c>
      <c r="B93" s="85" t="str">
        <f>IF(APILogMessage!B74&lt;&gt;"", "ALM"&amp;APILogMessage!B74, "")</f>
        <v/>
      </c>
      <c r="C93" s="86" t="str">
        <f>IF(APILogMessage!N74&lt;&gt;"",APILogMessage!C74&amp;" "&amp;APILogMessage!N74,"")</f>
        <v/>
      </c>
      <c r="D93" s="87"/>
      <c r="E93" s="87"/>
      <c r="F93" s="87"/>
      <c r="G93" s="88"/>
    </row>
    <row r="94" spans="1:7">
      <c r="A94" s="84" t="str">
        <f t="shared" si="1"/>
        <v/>
      </c>
      <c r="B94" s="85" t="str">
        <f>IF(APILogMessage!B75&lt;&gt;"", "ALM"&amp;APILogMessage!B75, "")</f>
        <v/>
      </c>
      <c r="C94" s="86" t="str">
        <f>IF(APILogMessage!N75&lt;&gt;"",APILogMessage!C75&amp;" "&amp;APILogMessage!N75,"")</f>
        <v/>
      </c>
      <c r="D94" s="87"/>
      <c r="E94" s="87"/>
      <c r="F94" s="87"/>
      <c r="G94" s="88"/>
    </row>
    <row r="95" spans="1:7">
      <c r="A95" s="84" t="str">
        <f t="shared" si="1"/>
        <v/>
      </c>
      <c r="B95" s="85" t="str">
        <f>IF(APILogMessage!B76&lt;&gt;"", "ALM"&amp;APILogMessage!B76, "")</f>
        <v/>
      </c>
      <c r="C95" s="86" t="str">
        <f>IF(APILogMessage!N76&lt;&gt;"",APILogMessage!C76&amp;" "&amp;APILogMessage!N76,"")</f>
        <v/>
      </c>
      <c r="D95" s="87"/>
      <c r="E95" s="87"/>
      <c r="F95" s="87"/>
      <c r="G95" s="88"/>
    </row>
    <row r="96" spans="1:7">
      <c r="A96" s="84" t="str">
        <f t="shared" si="1"/>
        <v/>
      </c>
      <c r="B96" s="85" t="str">
        <f>IF(APILogMessage!B77&lt;&gt;"", "ALM"&amp;APILogMessage!B77, "")</f>
        <v/>
      </c>
      <c r="C96" s="86" t="str">
        <f>IF(APILogMessage!N77&lt;&gt;"",APILogMessage!C77&amp;" "&amp;APILogMessage!N77,"")</f>
        <v/>
      </c>
      <c r="D96" s="87"/>
      <c r="E96" s="87"/>
      <c r="F96" s="87"/>
      <c r="G96" s="88"/>
    </row>
    <row r="97" spans="1:7">
      <c r="A97" s="84" t="str">
        <f t="shared" si="1"/>
        <v/>
      </c>
      <c r="B97" s="85" t="str">
        <f>IF(APILogMessage!B78&lt;&gt;"", "ALM"&amp;APILogMessage!B78, "")</f>
        <v/>
      </c>
      <c r="C97" s="86" t="str">
        <f>IF(APILogMessage!N78&lt;&gt;"",APILogMessage!C78&amp;" "&amp;APILogMessage!N78,"")</f>
        <v/>
      </c>
      <c r="D97" s="87"/>
      <c r="E97" s="87"/>
      <c r="F97" s="87"/>
      <c r="G97" s="88"/>
    </row>
    <row r="98" spans="1:7">
      <c r="A98" s="84" t="str">
        <f t="shared" si="1"/>
        <v/>
      </c>
      <c r="B98" s="85" t="str">
        <f>IF(APILogMessage!B79&lt;&gt;"", "ALM"&amp;APILogMessage!B79, "")</f>
        <v/>
      </c>
      <c r="C98" s="86" t="str">
        <f>IF(APILogMessage!N79&lt;&gt;"",APILogMessage!C79&amp;" "&amp;APILogMessage!N79,"")</f>
        <v/>
      </c>
      <c r="D98" s="87"/>
      <c r="E98" s="87"/>
      <c r="F98" s="87"/>
      <c r="G98" s="88"/>
    </row>
    <row r="99" spans="1:7">
      <c r="A99" s="84" t="str">
        <f t="shared" si="1"/>
        <v/>
      </c>
      <c r="B99" s="85" t="str">
        <f>IF(APILogMessage!B80&lt;&gt;"", "ALM"&amp;APILogMessage!B80, "")</f>
        <v/>
      </c>
      <c r="C99" s="86" t="str">
        <f>IF(APILogMessage!N80&lt;&gt;"",APILogMessage!C80&amp;" "&amp;APILogMessage!N80,"")</f>
        <v/>
      </c>
      <c r="D99" s="87"/>
      <c r="E99" s="87"/>
      <c r="F99" s="87"/>
      <c r="G99" s="88"/>
    </row>
    <row r="100" spans="1:7">
      <c r="A100" s="84" t="str">
        <f t="shared" si="1"/>
        <v/>
      </c>
      <c r="B100" s="85" t="str">
        <f>IF(APILogMessage!B81&lt;&gt;"", "ALM"&amp;APILogMessage!B81, "")</f>
        <v/>
      </c>
      <c r="C100" s="86" t="str">
        <f>IF(APILogMessage!N81&lt;&gt;"",APILogMessage!C81&amp;" "&amp;APILogMessage!N81,"")</f>
        <v/>
      </c>
      <c r="D100" s="87"/>
      <c r="E100" s="87"/>
      <c r="F100" s="87"/>
      <c r="G100" s="88"/>
    </row>
    <row r="101" spans="1:7">
      <c r="A101" s="84" t="str">
        <f t="shared" si="1"/>
        <v/>
      </c>
      <c r="B101" s="85" t="str">
        <f>IF(APILogMessage!B82&lt;&gt;"", "ALM"&amp;APILogMessage!B82, "")</f>
        <v/>
      </c>
      <c r="C101" s="86" t="str">
        <f>IF(APILogMessage!N82&lt;&gt;"",APILogMessage!C82&amp;" "&amp;APILogMessage!N82,"")</f>
        <v/>
      </c>
      <c r="D101" s="87"/>
      <c r="E101" s="87"/>
      <c r="F101" s="87"/>
      <c r="G101" s="88"/>
    </row>
    <row r="102" spans="1:7">
      <c r="A102" s="84" t="str">
        <f t="shared" si="1"/>
        <v/>
      </c>
      <c r="B102" s="85" t="str">
        <f>IF(APILogMessage!B83&lt;&gt;"", "ALM"&amp;APILogMessage!B83, "")</f>
        <v/>
      </c>
      <c r="C102" s="86" t="str">
        <f>IF(APILogMessage!N83&lt;&gt;"",APILogMessage!C83&amp;" "&amp;APILogMessage!N83,"")</f>
        <v/>
      </c>
      <c r="D102" s="87"/>
      <c r="E102" s="87"/>
      <c r="F102" s="87"/>
      <c r="G102" s="88"/>
    </row>
    <row r="103" spans="1:7">
      <c r="A103" s="84" t="str">
        <f t="shared" si="1"/>
        <v/>
      </c>
      <c r="B103" s="85" t="str">
        <f>IF(APILogMessage!B84&lt;&gt;"", "ALM"&amp;APILogMessage!B84, "")</f>
        <v/>
      </c>
      <c r="C103" s="86" t="str">
        <f>IF(APILogMessage!N84&lt;&gt;"",APILogMessage!C84&amp;" "&amp;APILogMessage!N84,"")</f>
        <v/>
      </c>
      <c r="D103" s="87"/>
      <c r="E103" s="87"/>
      <c r="F103" s="87"/>
      <c r="G103" s="88"/>
    </row>
    <row r="104" spans="1:7">
      <c r="A104" s="84" t="str">
        <f t="shared" si="1"/>
        <v/>
      </c>
      <c r="B104" s="85" t="str">
        <f>IF(APILogMessage!B85&lt;&gt;"", "ALM"&amp;APILogMessage!B85, "")</f>
        <v/>
      </c>
      <c r="C104" s="86" t="str">
        <f>IF(APILogMessage!N85&lt;&gt;"",APILogMessage!C85&amp;" "&amp;APILogMessage!N85,"")</f>
        <v/>
      </c>
      <c r="D104" s="87"/>
      <c r="E104" s="87"/>
      <c r="F104" s="87"/>
      <c r="G104" s="88"/>
    </row>
    <row r="105" spans="1:7">
      <c r="A105" s="84" t="str">
        <f t="shared" si="1"/>
        <v/>
      </c>
      <c r="B105" s="85" t="str">
        <f>IF(APILogMessage!B86&lt;&gt;"", "ALM"&amp;APILogMessage!B86, "")</f>
        <v/>
      </c>
      <c r="C105" s="86" t="str">
        <f>IF(APILogMessage!N86&lt;&gt;"",APILogMessage!C86&amp;" "&amp;APILogMessage!N86,"")</f>
        <v/>
      </c>
      <c r="D105" s="87"/>
      <c r="E105" s="87"/>
      <c r="F105" s="87"/>
      <c r="G105" s="88"/>
    </row>
    <row r="106" spans="1:7">
      <c r="A106" s="84" t="str">
        <f t="shared" si="1"/>
        <v/>
      </c>
      <c r="B106" s="85" t="str">
        <f>IF(APILogMessage!B87&lt;&gt;"", "ALM"&amp;APILogMessage!B87, "")</f>
        <v/>
      </c>
      <c r="C106" s="86" t="str">
        <f>IF(APILogMessage!N87&lt;&gt;"",APILogMessage!C87&amp;" "&amp;APILogMessage!N87,"")</f>
        <v/>
      </c>
      <c r="D106" s="87"/>
      <c r="E106" s="87"/>
      <c r="F106" s="87"/>
      <c r="G106" s="88"/>
    </row>
    <row r="107" spans="1:7">
      <c r="A107" s="84" t="str">
        <f t="shared" si="1"/>
        <v/>
      </c>
      <c r="B107" s="85" t="str">
        <f>IF(APILogMessage!B88&lt;&gt;"", "ALM"&amp;APILogMessage!B88, "")</f>
        <v/>
      </c>
      <c r="C107" s="86" t="str">
        <f>IF(APILogMessage!N88&lt;&gt;"",APILogMessage!C88&amp;" "&amp;APILogMessage!N88,"")</f>
        <v/>
      </c>
      <c r="D107" s="87"/>
      <c r="E107" s="87"/>
      <c r="F107" s="87"/>
      <c r="G107" s="88"/>
    </row>
    <row r="108" spans="1:7">
      <c r="A108" s="84" t="str">
        <f t="shared" si="1"/>
        <v/>
      </c>
      <c r="B108" s="85" t="str">
        <f>IF(APILogMessage!B89&lt;&gt;"", "ALM"&amp;APILogMessage!B89, "")</f>
        <v/>
      </c>
      <c r="C108" s="86" t="str">
        <f>IF(APILogMessage!N89&lt;&gt;"",APILogMessage!C89&amp;" "&amp;APILogMessage!N89,"")</f>
        <v/>
      </c>
      <c r="D108" s="87"/>
      <c r="E108" s="87"/>
      <c r="F108" s="87"/>
      <c r="G108" s="88"/>
    </row>
    <row r="109" spans="1:7">
      <c r="A109" s="84" t="str">
        <f t="shared" si="1"/>
        <v/>
      </c>
      <c r="B109" s="85" t="str">
        <f>IF(APILogMessage!B90&lt;&gt;"", "ALM"&amp;APILogMessage!B90, "")</f>
        <v/>
      </c>
      <c r="C109" s="86" t="str">
        <f>IF(APILogMessage!N90&lt;&gt;"",APILogMessage!C90&amp;" "&amp;APILogMessage!N90,"")</f>
        <v/>
      </c>
      <c r="D109" s="87"/>
      <c r="E109" s="87"/>
      <c r="F109" s="87"/>
      <c r="G109" s="88"/>
    </row>
    <row r="110" spans="1:7">
      <c r="A110" s="84" t="str">
        <f t="shared" si="1"/>
        <v/>
      </c>
      <c r="B110" s="85" t="str">
        <f>IF(APILogMessage!B91&lt;&gt;"", "ALM"&amp;APILogMessage!B91, "")</f>
        <v/>
      </c>
      <c r="C110" s="86" t="str">
        <f>IF(APILogMessage!N91&lt;&gt;"",APILogMessage!C91&amp;" "&amp;APILogMessage!N91,"")</f>
        <v/>
      </c>
      <c r="D110" s="87"/>
      <c r="E110" s="87"/>
      <c r="F110" s="87"/>
      <c r="G110" s="88"/>
    </row>
    <row r="111" spans="1:7">
      <c r="A111" s="84" t="str">
        <f t="shared" si="1"/>
        <v/>
      </c>
      <c r="B111" s="85" t="str">
        <f>IF(APILogMessage!B92&lt;&gt;"", "ALM"&amp;APILogMessage!B92, "")</f>
        <v/>
      </c>
      <c r="C111" s="86" t="str">
        <f>IF(APILogMessage!N92&lt;&gt;"",APILogMessage!C92&amp;" "&amp;APILogMessage!N92,"")</f>
        <v/>
      </c>
      <c r="D111" s="87"/>
      <c r="E111" s="87"/>
      <c r="F111" s="87"/>
      <c r="G111" s="88"/>
    </row>
    <row r="112" spans="1:7">
      <c r="A112" s="84" t="str">
        <f t="shared" si="1"/>
        <v/>
      </c>
      <c r="B112" s="85" t="str">
        <f>IF(APILogMessage!B93&lt;&gt;"", "ALM"&amp;APILogMessage!B93, "")</f>
        <v/>
      </c>
      <c r="C112" s="86" t="str">
        <f>IF(APILogMessage!N93&lt;&gt;"",APILogMessage!C93&amp;" "&amp;APILogMessage!N93,"")</f>
        <v/>
      </c>
      <c r="D112" s="87"/>
      <c r="E112" s="87"/>
      <c r="F112" s="87"/>
      <c r="G112" s="88"/>
    </row>
    <row r="113" spans="1:7">
      <c r="A113" s="84" t="str">
        <f t="shared" si="1"/>
        <v/>
      </c>
      <c r="B113" s="85" t="str">
        <f>IF(APILogMessage!B94&lt;&gt;"", "ALM"&amp;APILogMessage!B94, "")</f>
        <v/>
      </c>
      <c r="C113" s="86" t="str">
        <f>IF(APILogMessage!N94&lt;&gt;"",APILogMessage!C94&amp;" "&amp;APILogMessage!N94,"")</f>
        <v/>
      </c>
      <c r="D113" s="87"/>
      <c r="E113" s="87"/>
      <c r="F113" s="87"/>
      <c r="G113" s="88"/>
    </row>
    <row r="114" spans="1:7">
      <c r="A114" s="84" t="str">
        <f t="shared" si="1"/>
        <v/>
      </c>
      <c r="B114" s="85" t="str">
        <f>IF(APILogMessage!B95&lt;&gt;"", "ALM"&amp;APILogMessage!B95, "")</f>
        <v/>
      </c>
      <c r="C114" s="86" t="str">
        <f>IF(APILogMessage!N95&lt;&gt;"",APILogMessage!C95&amp;" "&amp;APILogMessage!N95,"")</f>
        <v/>
      </c>
      <c r="D114" s="87"/>
      <c r="E114" s="87"/>
      <c r="F114" s="87"/>
      <c r="G114" s="88"/>
    </row>
    <row r="115" spans="1:7">
      <c r="A115" s="84" t="str">
        <f t="shared" si="1"/>
        <v/>
      </c>
      <c r="B115" s="85" t="str">
        <f>IF(APILogMessage!B96&lt;&gt;"", "ALM"&amp;APILogMessage!B96, "")</f>
        <v/>
      </c>
      <c r="C115" s="86" t="str">
        <f>IF(APILogMessage!N96&lt;&gt;"",APILogMessage!C96&amp;" "&amp;APILogMessage!N96,"")</f>
        <v/>
      </c>
      <c r="D115" s="87"/>
      <c r="E115" s="87"/>
      <c r="F115" s="87"/>
      <c r="G115" s="88"/>
    </row>
    <row r="116" spans="1:7">
      <c r="A116" s="84" t="str">
        <f t="shared" si="1"/>
        <v/>
      </c>
      <c r="B116" s="85" t="str">
        <f>IF(APILogMessage!B97&lt;&gt;"", "ALM"&amp;APILogMessage!B97, "")</f>
        <v/>
      </c>
      <c r="C116" s="86" t="str">
        <f>IF(APILogMessage!N97&lt;&gt;"",APILogMessage!C97&amp;" "&amp;APILogMessage!N97,"")</f>
        <v/>
      </c>
      <c r="D116" s="87"/>
      <c r="E116" s="87"/>
      <c r="F116" s="87"/>
      <c r="G116" s="88"/>
    </row>
    <row r="117" spans="1:7">
      <c r="A117" s="84" t="str">
        <f t="shared" si="1"/>
        <v/>
      </c>
      <c r="B117" s="85" t="str">
        <f>IF(APILogMessage!B98&lt;&gt;"", "ALM"&amp;APILogMessage!B98, "")</f>
        <v/>
      </c>
      <c r="C117" s="86" t="str">
        <f>IF(APILogMessage!N98&lt;&gt;"",APILogMessage!C98&amp;" "&amp;APILogMessage!N98,"")</f>
        <v/>
      </c>
      <c r="D117" s="87"/>
      <c r="E117" s="87"/>
      <c r="F117" s="87"/>
      <c r="G117" s="88"/>
    </row>
    <row r="118" spans="1:7">
      <c r="A118" s="84" t="str">
        <f t="shared" si="1"/>
        <v/>
      </c>
      <c r="B118" s="85" t="str">
        <f>IF(APILogMessage!B99&lt;&gt;"", "ALM"&amp;APILogMessage!B99, "")</f>
        <v/>
      </c>
      <c r="C118" s="86" t="str">
        <f>IF(APILogMessage!N99&lt;&gt;"",APILogMessage!C99&amp;" "&amp;APILogMessage!N99,"")</f>
        <v/>
      </c>
      <c r="D118" s="87"/>
      <c r="E118" s="87"/>
      <c r="F118" s="87"/>
      <c r="G118" s="88"/>
    </row>
    <row r="119" spans="1:7">
      <c r="A119" s="84" t="str">
        <f t="shared" si="1"/>
        <v/>
      </c>
      <c r="B119" s="85" t="str">
        <f>IF(APILogMessage!B100&lt;&gt;"", "ALM"&amp;APILogMessage!B100, "")</f>
        <v/>
      </c>
      <c r="C119" s="86" t="str">
        <f>IF(APILogMessage!N100&lt;&gt;"",APILogMessage!C100&amp;" "&amp;APILogMessage!N100,"")</f>
        <v/>
      </c>
      <c r="D119" s="87"/>
      <c r="E119" s="87"/>
      <c r="F119" s="87"/>
      <c r="G119" s="88"/>
    </row>
    <row r="120" spans="1:7">
      <c r="A120" s="84" t="str">
        <f t="shared" si="1"/>
        <v/>
      </c>
      <c r="B120" s="85" t="str">
        <f>IF(APILogMessage!B101&lt;&gt;"", "ALM"&amp;APILogMessage!B101, "")</f>
        <v/>
      </c>
      <c r="C120" s="86" t="str">
        <f>IF(APILogMessage!N101&lt;&gt;"",APILogMessage!C101&amp;" "&amp;APILogMessage!N101,"")</f>
        <v/>
      </c>
      <c r="D120" s="87"/>
      <c r="E120" s="87"/>
      <c r="F120" s="87"/>
      <c r="G120" s="88"/>
    </row>
    <row r="121" spans="1:7">
      <c r="A121" s="84" t="str">
        <f t="shared" si="1"/>
        <v/>
      </c>
      <c r="B121" s="85" t="str">
        <f>IF(APILogMessage!B102&lt;&gt;"", "ALM"&amp;APILogMessage!B102, "")</f>
        <v/>
      </c>
      <c r="C121" s="86" t="str">
        <f>IF(APILogMessage!N102&lt;&gt;"",APILogMessage!C102&amp;" "&amp;APILogMessage!N102,"")</f>
        <v/>
      </c>
      <c r="D121" s="87"/>
      <c r="E121" s="87"/>
      <c r="F121" s="87"/>
      <c r="G121" s="88"/>
    </row>
    <row r="122" spans="1:7">
      <c r="A122" s="84" t="str">
        <f t="shared" si="1"/>
        <v/>
      </c>
      <c r="B122" s="85" t="str">
        <f>IF(APILogMessage!B103&lt;&gt;"", "ALM"&amp;APILogMessage!B103, "")</f>
        <v/>
      </c>
      <c r="C122" s="86" t="str">
        <f>IF(APILogMessage!N103&lt;&gt;"",APILogMessage!C103&amp;" "&amp;APILogMessage!N103,"")</f>
        <v/>
      </c>
      <c r="D122" s="87"/>
      <c r="E122" s="87"/>
      <c r="F122" s="87"/>
      <c r="G122" s="88"/>
    </row>
    <row r="123" spans="1:7">
      <c r="A123" s="84" t="str">
        <f t="shared" si="1"/>
        <v/>
      </c>
      <c r="B123" s="85" t="str">
        <f>IF(APILogMessage!B104&lt;&gt;"", "ALM"&amp;APILogMessage!B104, "")</f>
        <v/>
      </c>
      <c r="C123" s="86" t="str">
        <f>IF(APILogMessage!N104&lt;&gt;"",APILogMessage!C104&amp;" "&amp;APILogMessage!N104,"")</f>
        <v/>
      </c>
      <c r="D123" s="87"/>
      <c r="E123" s="87"/>
      <c r="F123" s="87"/>
      <c r="G123" s="88"/>
    </row>
    <row r="124" spans="1:7">
      <c r="A124" s="84" t="str">
        <f t="shared" si="1"/>
        <v/>
      </c>
      <c r="B124" s="85" t="str">
        <f>IF(APILogMessage!B105&lt;&gt;"", "ALM"&amp;APILogMessage!B105, "")</f>
        <v/>
      </c>
      <c r="C124" s="86" t="str">
        <f>IF(APILogMessage!N105&lt;&gt;"",APILogMessage!C105&amp;" "&amp;APILogMessage!N105,"")</f>
        <v/>
      </c>
      <c r="D124" s="87"/>
      <c r="E124" s="87"/>
      <c r="F124" s="87"/>
      <c r="G124" s="88"/>
    </row>
    <row r="125" spans="1:7">
      <c r="A125" s="84" t="str">
        <f t="shared" si="1"/>
        <v/>
      </c>
      <c r="B125" s="85" t="str">
        <f>IF(APILogMessage!B106&lt;&gt;"", "ALM"&amp;APILogMessage!B106, "")</f>
        <v/>
      </c>
      <c r="C125" s="86" t="str">
        <f>IF(APILogMessage!N106&lt;&gt;"",APILogMessage!C106&amp;" "&amp;APILogMessage!N106,"")</f>
        <v/>
      </c>
      <c r="D125" s="87"/>
      <c r="E125" s="87"/>
      <c r="F125" s="87"/>
      <c r="G125" s="88"/>
    </row>
    <row r="126" spans="1:7">
      <c r="A126" s="84" t="str">
        <f t="shared" si="1"/>
        <v/>
      </c>
      <c r="B126" s="85" t="str">
        <f>IF(APILogMessage!B107&lt;&gt;"", "ALM"&amp;APILogMessage!B107, "")</f>
        <v/>
      </c>
      <c r="C126" s="86" t="str">
        <f>IF(APILogMessage!N107&lt;&gt;"",APILogMessage!C107&amp;" "&amp;APILogMessage!N107,"")</f>
        <v/>
      </c>
      <c r="D126" s="87"/>
      <c r="E126" s="87"/>
      <c r="F126" s="87"/>
      <c r="G126" s="88"/>
    </row>
    <row r="127" spans="1:7">
      <c r="A127" s="84" t="str">
        <f t="shared" si="1"/>
        <v/>
      </c>
      <c r="B127" s="85" t="str">
        <f>IF(APILogMessage!B108&lt;&gt;"", "ALM"&amp;APILogMessage!B108, "")</f>
        <v/>
      </c>
      <c r="C127" s="86" t="str">
        <f>IF(APILogMessage!N108&lt;&gt;"",APILogMessage!C108&amp;" "&amp;APILogMessage!N108,"")</f>
        <v/>
      </c>
      <c r="D127" s="87"/>
      <c r="E127" s="87"/>
      <c r="F127" s="87"/>
      <c r="G127" s="88"/>
    </row>
    <row r="128" spans="1:7">
      <c r="A128" s="84" t="str">
        <f t="shared" si="1"/>
        <v/>
      </c>
      <c r="B128" s="85" t="str">
        <f>IF(APILogMessage!B109&lt;&gt;"", "ALM"&amp;APILogMessage!B109, "")</f>
        <v/>
      </c>
      <c r="C128" s="86" t="str">
        <f>IF(APILogMessage!N109&lt;&gt;"",APILogMessage!C109&amp;" "&amp;APILogMessage!N109,"")</f>
        <v/>
      </c>
      <c r="D128" s="87"/>
      <c r="E128" s="87"/>
      <c r="F128" s="87"/>
      <c r="G128" s="88"/>
    </row>
    <row r="129" spans="1:7">
      <c r="A129" s="84" t="str">
        <f t="shared" si="1"/>
        <v/>
      </c>
      <c r="B129" s="85" t="str">
        <f>IF(APILogMessage!B110&lt;&gt;"", "ALM"&amp;APILogMessage!B110, "")</f>
        <v/>
      </c>
      <c r="C129" s="86" t="str">
        <f>IF(APILogMessage!N110&lt;&gt;"",APILogMessage!C110&amp;" "&amp;APILogMessage!N110,"")</f>
        <v/>
      </c>
      <c r="D129" s="87"/>
      <c r="E129" s="87"/>
      <c r="F129" s="87"/>
      <c r="G129" s="88"/>
    </row>
    <row r="130" spans="1:7">
      <c r="A130" s="84" t="str">
        <f t="shared" si="1"/>
        <v/>
      </c>
      <c r="B130" s="85" t="str">
        <f>IF(APILogMessage!B111&lt;&gt;"", "ALM"&amp;APILogMessage!B111, "")</f>
        <v/>
      </c>
      <c r="C130" s="86" t="str">
        <f>IF(APILogMessage!N111&lt;&gt;"",APILogMessage!C111&amp;" "&amp;APILogMessage!N111,"")</f>
        <v/>
      </c>
      <c r="D130" s="87"/>
      <c r="E130" s="87"/>
      <c r="F130" s="87"/>
      <c r="G130" s="88"/>
    </row>
    <row r="131" spans="1:7">
      <c r="A131" s="84" t="str">
        <f t="shared" si="1"/>
        <v/>
      </c>
      <c r="B131" s="85" t="str">
        <f>IF(APILogMessage!B112&lt;&gt;"", "ALM"&amp;APILogMessage!B112, "")</f>
        <v/>
      </c>
      <c r="C131" s="86" t="str">
        <f>IF(APILogMessage!N112&lt;&gt;"",APILogMessage!C112&amp;" "&amp;APILogMessage!N112,"")</f>
        <v/>
      </c>
      <c r="D131" s="87"/>
      <c r="E131" s="87"/>
      <c r="F131" s="87"/>
      <c r="G131" s="88"/>
    </row>
    <row r="132" spans="1:7">
      <c r="A132" s="84" t="str">
        <f t="shared" si="1"/>
        <v/>
      </c>
      <c r="B132" s="85" t="str">
        <f>IF(APILogMessage!B113&lt;&gt;"", "ALM"&amp;APILogMessage!B113, "")</f>
        <v/>
      </c>
      <c r="C132" s="86" t="str">
        <f>IF(APILogMessage!N113&lt;&gt;"",APILogMessage!C113&amp;" "&amp;APILogMessage!N113,"")</f>
        <v/>
      </c>
      <c r="D132" s="87"/>
      <c r="E132" s="87"/>
      <c r="F132" s="87"/>
      <c r="G132" s="88"/>
    </row>
    <row r="133" spans="1:7">
      <c r="A133" s="84" t="str">
        <f t="shared" si="1"/>
        <v/>
      </c>
      <c r="B133" s="85" t="str">
        <f>IF(APILogMessage!B114&lt;&gt;"", "ALM"&amp;APILogMessage!B114, "")</f>
        <v/>
      </c>
      <c r="C133" s="86" t="str">
        <f>IF(APILogMessage!N114&lt;&gt;"",APILogMessage!C114&amp;" "&amp;APILogMessage!N114,"")</f>
        <v/>
      </c>
      <c r="D133" s="87"/>
      <c r="E133" s="87"/>
      <c r="F133" s="87"/>
      <c r="G133" s="88"/>
    </row>
    <row r="134" spans="1:7">
      <c r="A134" s="84" t="str">
        <f t="shared" si="1"/>
        <v/>
      </c>
      <c r="B134" s="85" t="str">
        <f>IF(APILogMessage!B115&lt;&gt;"", "ALM"&amp;APILogMessage!B115, "")</f>
        <v/>
      </c>
      <c r="C134" s="86" t="str">
        <f>IF(APILogMessage!N115&lt;&gt;"",APILogMessage!C115&amp;" "&amp;APILogMessage!N115,"")</f>
        <v/>
      </c>
      <c r="D134" s="87"/>
      <c r="E134" s="87"/>
      <c r="F134" s="87"/>
      <c r="G134" s="88"/>
    </row>
    <row r="135" spans="1:7">
      <c r="A135" s="84" t="str">
        <f t="shared" si="1"/>
        <v/>
      </c>
      <c r="B135" s="85" t="str">
        <f>IF(APILogMessage!B116&lt;&gt;"", "ALM"&amp;APILogMessage!B116, "")</f>
        <v/>
      </c>
      <c r="C135" s="86" t="str">
        <f>IF(APILogMessage!N116&lt;&gt;"",APILogMessage!C116&amp;" "&amp;APILogMessage!N116,"")</f>
        <v/>
      </c>
      <c r="D135" s="87"/>
      <c r="E135" s="87"/>
      <c r="F135" s="87"/>
      <c r="G135" s="88"/>
    </row>
    <row r="136" spans="1:7">
      <c r="A136" s="84" t="str">
        <f t="shared" si="1"/>
        <v/>
      </c>
      <c r="B136" s="85" t="str">
        <f>IF(APILogMessage!B117&lt;&gt;"", "ALM"&amp;APILogMessage!B117, "")</f>
        <v/>
      </c>
      <c r="C136" s="86" t="str">
        <f>IF(APILogMessage!N117&lt;&gt;"",APILogMessage!C117&amp;" "&amp;APILogMessage!N117,"")</f>
        <v/>
      </c>
      <c r="D136" s="87"/>
      <c r="E136" s="87"/>
      <c r="F136" s="87"/>
      <c r="G136" s="88"/>
    </row>
    <row r="137" spans="1:7">
      <c r="A137" s="84" t="str">
        <f t="shared" si="1"/>
        <v/>
      </c>
      <c r="B137" s="85" t="str">
        <f>IF(APILogMessage!B118&lt;&gt;"", "ALM"&amp;APILogMessage!B118, "")</f>
        <v/>
      </c>
      <c r="C137" s="86" t="str">
        <f>IF(APILogMessage!N118&lt;&gt;"",APILogMessage!C118&amp;" "&amp;APILogMessage!N118,"")</f>
        <v/>
      </c>
      <c r="D137" s="87"/>
      <c r="E137" s="87"/>
      <c r="F137" s="87"/>
      <c r="G137" s="88"/>
    </row>
    <row r="138" spans="1:7">
      <c r="A138" s="84" t="str">
        <f t="shared" si="1"/>
        <v/>
      </c>
      <c r="B138" s="85" t="str">
        <f>IF(APILogMessage!B119&lt;&gt;"", "ALM"&amp;APILogMessage!B119, "")</f>
        <v/>
      </c>
      <c r="C138" s="86" t="str">
        <f>IF(APILogMessage!N119&lt;&gt;"",APILogMessage!C119&amp;" "&amp;APILogMessage!N119,"")</f>
        <v/>
      </c>
      <c r="D138" s="87"/>
      <c r="E138" s="87"/>
      <c r="F138" s="87"/>
      <c r="G138" s="88"/>
    </row>
    <row r="139" spans="1:7">
      <c r="A139" s="84" t="str">
        <f t="shared" si="1"/>
        <v/>
      </c>
      <c r="B139" s="85" t="str">
        <f>IF(APILogMessage!B120&lt;&gt;"", "ALM"&amp;APILogMessage!B120, "")</f>
        <v/>
      </c>
      <c r="C139" s="86" t="str">
        <f>IF(APILogMessage!N120&lt;&gt;"",APILogMessage!C120&amp;" "&amp;APILogMessage!N120,"")</f>
        <v/>
      </c>
      <c r="D139" s="87"/>
      <c r="E139" s="87"/>
      <c r="F139" s="87"/>
      <c r="G139" s="88"/>
    </row>
    <row r="140" spans="1:7">
      <c r="A140" s="84" t="str">
        <f t="shared" si="1"/>
        <v/>
      </c>
      <c r="B140" s="85" t="str">
        <f>IF(APILogMessage!B121&lt;&gt;"", "ALM"&amp;APILogMessage!B121, "")</f>
        <v/>
      </c>
      <c r="C140" s="86" t="str">
        <f>IF(APILogMessage!N121&lt;&gt;"",APILogMessage!C121&amp;" "&amp;APILogMessage!N121,"")</f>
        <v/>
      </c>
      <c r="D140" s="87"/>
      <c r="E140" s="87"/>
      <c r="F140" s="87"/>
      <c r="G140" s="88"/>
    </row>
    <row r="141" spans="1:7">
      <c r="A141" s="84" t="str">
        <f t="shared" si="1"/>
        <v/>
      </c>
      <c r="B141" s="85" t="str">
        <f>IF(APILogMessage!B122&lt;&gt;"", "ALM"&amp;APILogMessage!B122, "")</f>
        <v/>
      </c>
      <c r="C141" s="86" t="str">
        <f>IF(APILogMessage!N122&lt;&gt;"",APILogMessage!C122&amp;" "&amp;APILogMessage!N122,"")</f>
        <v/>
      </c>
      <c r="D141" s="87"/>
      <c r="E141" s="87"/>
      <c r="F141" s="87"/>
      <c r="G141" s="88"/>
    </row>
    <row r="142" spans="1:7">
      <c r="A142" s="84" t="str">
        <f t="shared" si="1"/>
        <v/>
      </c>
      <c r="B142" s="85" t="str">
        <f>IF(APILogMessage!B123&lt;&gt;"", "ALM"&amp;APILogMessage!B123, "")</f>
        <v/>
      </c>
      <c r="C142" s="86" t="str">
        <f>IF(APILogMessage!N123&lt;&gt;"",APILogMessage!C123&amp;" "&amp;APILogMessage!N123,"")</f>
        <v/>
      </c>
      <c r="D142" s="87"/>
      <c r="E142" s="87"/>
      <c r="F142" s="87"/>
      <c r="G142" s="88"/>
    </row>
    <row r="143" spans="1:7">
      <c r="A143" s="84" t="str">
        <f t="shared" si="1"/>
        <v/>
      </c>
      <c r="B143" s="85" t="str">
        <f>IF(APILogMessage!B124&lt;&gt;"", "ALM"&amp;APILogMessage!B124, "")</f>
        <v/>
      </c>
      <c r="C143" s="86" t="str">
        <f>IF(APILogMessage!N124&lt;&gt;"",APILogMessage!C124&amp;" "&amp;APILogMessage!N124,"")</f>
        <v/>
      </c>
      <c r="D143" s="87"/>
      <c r="E143" s="87"/>
      <c r="F143" s="87"/>
      <c r="G143" s="88"/>
    </row>
    <row r="144" spans="1:7">
      <c r="A144" s="84" t="str">
        <f t="shared" si="1"/>
        <v/>
      </c>
      <c r="B144" s="85" t="str">
        <f>IF(APILogMessage!B125&lt;&gt;"", "ALM"&amp;APILogMessage!B125, "")</f>
        <v/>
      </c>
      <c r="C144" s="86" t="str">
        <f>IF(APILogMessage!N125&lt;&gt;"",APILogMessage!C125&amp;" "&amp;APILogMessage!N125,"")</f>
        <v/>
      </c>
      <c r="D144" s="87"/>
      <c r="E144" s="87"/>
      <c r="F144" s="87"/>
      <c r="G144" s="88"/>
    </row>
    <row r="145" spans="1:7">
      <c r="A145" s="84" t="str">
        <f t="shared" si="1"/>
        <v/>
      </c>
      <c r="B145" s="85" t="str">
        <f>IF(APILogMessage!B126&lt;&gt;"", "ALM"&amp;APILogMessage!B126, "")</f>
        <v/>
      </c>
      <c r="C145" s="86" t="str">
        <f>IF(APILogMessage!N126&lt;&gt;"",APILogMessage!C126&amp;" "&amp;APILogMessage!N126,"")</f>
        <v/>
      </c>
      <c r="D145" s="87"/>
      <c r="E145" s="87"/>
      <c r="F145" s="87"/>
      <c r="G145" s="88"/>
    </row>
    <row r="146" spans="1:7">
      <c r="A146" s="84" t="str">
        <f t="shared" si="1"/>
        <v/>
      </c>
      <c r="B146" s="85" t="str">
        <f>IF(APILogMessage!B127&lt;&gt;"", "ALM"&amp;APILogMessage!B127, "")</f>
        <v/>
      </c>
      <c r="C146" s="86" t="str">
        <f>IF(APILogMessage!N127&lt;&gt;"",APILogMessage!C127&amp;" "&amp;APILogMessage!N127,"")</f>
        <v/>
      </c>
      <c r="D146" s="87"/>
      <c r="E146" s="87"/>
      <c r="F146" s="87"/>
      <c r="G146" s="88"/>
    </row>
    <row r="147" spans="1:7">
      <c r="A147" s="84" t="str">
        <f t="shared" si="1"/>
        <v/>
      </c>
      <c r="B147" s="85" t="str">
        <f>IF(APILogMessage!B128&lt;&gt;"", "ALM"&amp;APILogMessage!B128, "")</f>
        <v/>
      </c>
      <c r="C147" s="86" t="str">
        <f>IF(APILogMessage!N128&lt;&gt;"",APILogMessage!C128&amp;" "&amp;APILogMessage!N128,"")</f>
        <v/>
      </c>
      <c r="D147" s="87"/>
      <c r="E147" s="87"/>
      <c r="F147" s="87"/>
      <c r="G147" s="88"/>
    </row>
    <row r="148" spans="1:7">
      <c r="A148" s="84" t="str">
        <f t="shared" si="1"/>
        <v/>
      </c>
      <c r="B148" s="85" t="str">
        <f>IF(APILogMessage!B129&lt;&gt;"", "ALM"&amp;APILogMessage!B129, "")</f>
        <v/>
      </c>
      <c r="C148" s="86" t="str">
        <f>IF(APILogMessage!N129&lt;&gt;"",APILogMessage!C129&amp;" "&amp;APILogMessage!N129,"")</f>
        <v/>
      </c>
      <c r="D148" s="87"/>
      <c r="E148" s="87"/>
      <c r="F148" s="87"/>
      <c r="G148" s="88"/>
    </row>
    <row r="149" spans="1:7">
      <c r="A149" s="84" t="str">
        <f t="shared" si="1"/>
        <v/>
      </c>
      <c r="B149" s="85" t="str">
        <f>IF(APILogMessage!B130&lt;&gt;"", "ALM"&amp;APILogMessage!B130, "")</f>
        <v/>
      </c>
      <c r="C149" s="86" t="str">
        <f>IF(APILogMessage!N130&lt;&gt;"",APILogMessage!C130&amp;" "&amp;APILogMessage!N130,"")</f>
        <v/>
      </c>
      <c r="D149" s="87"/>
      <c r="E149" s="87"/>
      <c r="F149" s="87"/>
      <c r="G149" s="88"/>
    </row>
    <row r="150" spans="1:7">
      <c r="A150" s="84" t="str">
        <f t="shared" si="1"/>
        <v/>
      </c>
      <c r="B150" s="85" t="str">
        <f>IF(APILogMessage!B131&lt;&gt;"", "ALM"&amp;APILogMessage!B131, "")</f>
        <v/>
      </c>
      <c r="C150" s="86" t="str">
        <f>IF(APILogMessage!N131&lt;&gt;"",APILogMessage!C131&amp;" "&amp;APILogMessage!N131,"")</f>
        <v/>
      </c>
      <c r="D150" s="87"/>
      <c r="E150" s="87"/>
      <c r="F150" s="87"/>
      <c r="G150" s="88"/>
    </row>
    <row r="151" spans="1:7">
      <c r="A151" s="84" t="str">
        <f t="shared" si="1"/>
        <v/>
      </c>
      <c r="B151" s="85" t="str">
        <f>IF(APILogMessage!B132&lt;&gt;"", "ALM"&amp;APILogMessage!B132, "")</f>
        <v/>
      </c>
      <c r="C151" s="86" t="str">
        <f>IF(APILogMessage!N132&lt;&gt;"",APILogMessage!C132&amp;" "&amp;APILogMessage!N132,"")</f>
        <v/>
      </c>
      <c r="D151" s="87"/>
      <c r="E151" s="87"/>
      <c r="F151" s="87"/>
      <c r="G151" s="88"/>
    </row>
    <row r="152" spans="1:7">
      <c r="A152" s="84" t="str">
        <f t="shared" si="1"/>
        <v/>
      </c>
      <c r="B152" s="85" t="str">
        <f>IF(APILogMessage!B133&lt;&gt;"", "ALM"&amp;APILogMessage!B133, "")</f>
        <v/>
      </c>
      <c r="C152" s="86" t="str">
        <f>IF(APILogMessage!N133&lt;&gt;"",APILogMessage!C133&amp;" "&amp;APILogMessage!N133,"")</f>
        <v/>
      </c>
      <c r="D152" s="87"/>
      <c r="E152" s="87"/>
      <c r="F152" s="87"/>
      <c r="G152" s="88"/>
    </row>
    <row r="153" spans="1:7">
      <c r="A153" s="84" t="str">
        <f t="shared" ref="A153:A216" si="2">IF(B153&lt;&gt;"", A152+1, "")</f>
        <v/>
      </c>
      <c r="B153" s="85" t="str">
        <f>IF(APILogMessage!B134&lt;&gt;"", "ALM"&amp;APILogMessage!B134, "")</f>
        <v/>
      </c>
      <c r="C153" s="86" t="str">
        <f>IF(APILogMessage!N134&lt;&gt;"",APILogMessage!C134&amp;" "&amp;APILogMessage!N134,"")</f>
        <v/>
      </c>
      <c r="D153" s="87"/>
      <c r="E153" s="87"/>
      <c r="F153" s="87"/>
      <c r="G153" s="88"/>
    </row>
    <row r="154" spans="1:7">
      <c r="A154" s="84" t="str">
        <f t="shared" si="2"/>
        <v/>
      </c>
      <c r="B154" s="85" t="str">
        <f>IF(APILogMessage!B135&lt;&gt;"", "ALM"&amp;APILogMessage!B135, "")</f>
        <v/>
      </c>
      <c r="C154" s="86" t="str">
        <f>IF(APILogMessage!N135&lt;&gt;"",APILogMessage!C135&amp;" "&amp;APILogMessage!N135,"")</f>
        <v/>
      </c>
      <c r="D154" s="87"/>
      <c r="E154" s="87"/>
      <c r="F154" s="87"/>
      <c r="G154" s="88"/>
    </row>
    <row r="155" spans="1:7">
      <c r="A155" s="84" t="str">
        <f t="shared" si="2"/>
        <v/>
      </c>
      <c r="B155" s="85" t="str">
        <f>IF(APILogMessage!B136&lt;&gt;"", "ALM"&amp;APILogMessage!B136, "")</f>
        <v/>
      </c>
      <c r="C155" s="86" t="str">
        <f>IF(APILogMessage!N136&lt;&gt;"",APILogMessage!C136&amp;" "&amp;APILogMessage!N136,"")</f>
        <v/>
      </c>
      <c r="D155" s="87"/>
      <c r="E155" s="87"/>
      <c r="F155" s="87"/>
      <c r="G155" s="88"/>
    </row>
    <row r="156" spans="1:7">
      <c r="A156" s="84" t="str">
        <f t="shared" si="2"/>
        <v/>
      </c>
      <c r="B156" s="85" t="str">
        <f>IF(APILogMessage!B137&lt;&gt;"", "ALM"&amp;APILogMessage!B137, "")</f>
        <v/>
      </c>
      <c r="C156" s="86" t="str">
        <f>IF(APILogMessage!N137&lt;&gt;"",APILogMessage!C137&amp;" "&amp;APILogMessage!N137,"")</f>
        <v/>
      </c>
      <c r="D156" s="87"/>
      <c r="E156" s="87"/>
      <c r="F156" s="87"/>
      <c r="G156" s="88"/>
    </row>
    <row r="157" spans="1:7">
      <c r="A157" s="84" t="str">
        <f t="shared" si="2"/>
        <v/>
      </c>
      <c r="B157" s="85" t="str">
        <f>IF(APILogMessage!B138&lt;&gt;"", "ALM"&amp;APILogMessage!B138, "")</f>
        <v/>
      </c>
      <c r="C157" s="86" t="str">
        <f>IF(APILogMessage!N138&lt;&gt;"",APILogMessage!C138&amp;" "&amp;APILogMessage!N138,"")</f>
        <v/>
      </c>
      <c r="D157" s="87"/>
      <c r="E157" s="87"/>
      <c r="F157" s="87"/>
      <c r="G157" s="88"/>
    </row>
    <row r="158" spans="1:7">
      <c r="A158" s="84" t="str">
        <f t="shared" si="2"/>
        <v/>
      </c>
      <c r="B158" s="85" t="str">
        <f>IF(APILogMessage!B139&lt;&gt;"", "ALM"&amp;APILogMessage!B139, "")</f>
        <v/>
      </c>
      <c r="C158" s="86" t="str">
        <f>IF(APILogMessage!N139&lt;&gt;"",APILogMessage!C139&amp;" "&amp;APILogMessage!N139,"")</f>
        <v/>
      </c>
      <c r="D158" s="87"/>
      <c r="E158" s="87"/>
      <c r="F158" s="87"/>
      <c r="G158" s="88"/>
    </row>
    <row r="159" spans="1:7">
      <c r="A159" s="84" t="str">
        <f t="shared" si="2"/>
        <v/>
      </c>
      <c r="B159" s="85" t="str">
        <f>IF(APILogMessage!B140&lt;&gt;"", "ALM"&amp;APILogMessage!B140, "")</f>
        <v/>
      </c>
      <c r="C159" s="86" t="str">
        <f>IF(APILogMessage!N140&lt;&gt;"",APILogMessage!C140&amp;" "&amp;APILogMessage!N140,"")</f>
        <v/>
      </c>
      <c r="D159" s="87"/>
      <c r="E159" s="87"/>
      <c r="F159" s="87"/>
      <c r="G159" s="88"/>
    </row>
    <row r="160" spans="1:7">
      <c r="A160" s="84" t="str">
        <f t="shared" si="2"/>
        <v/>
      </c>
      <c r="B160" s="85" t="str">
        <f>IF(APILogMessage!B141&lt;&gt;"", "ALM"&amp;APILogMessage!B141, "")</f>
        <v/>
      </c>
      <c r="C160" s="86" t="str">
        <f>IF(APILogMessage!N141&lt;&gt;"",APILogMessage!C141&amp;" "&amp;APILogMessage!N141,"")</f>
        <v/>
      </c>
      <c r="D160" s="87"/>
      <c r="E160" s="87"/>
      <c r="F160" s="87"/>
      <c r="G160" s="88"/>
    </row>
    <row r="161" spans="1:7">
      <c r="A161" s="84" t="str">
        <f t="shared" si="2"/>
        <v/>
      </c>
      <c r="B161" s="85" t="str">
        <f>IF(APILogMessage!B142&lt;&gt;"", "ALM"&amp;APILogMessage!B142, "")</f>
        <v/>
      </c>
      <c r="C161" s="86" t="str">
        <f>IF(APILogMessage!N142&lt;&gt;"",APILogMessage!C142&amp;" "&amp;APILogMessage!N142,"")</f>
        <v/>
      </c>
      <c r="D161" s="87"/>
      <c r="E161" s="87"/>
      <c r="F161" s="87"/>
      <c r="G161" s="88"/>
    </row>
    <row r="162" spans="1:7">
      <c r="A162" s="84" t="str">
        <f t="shared" si="2"/>
        <v/>
      </c>
      <c r="B162" s="85" t="str">
        <f>IF(APILogMessage!B143&lt;&gt;"", "ALM"&amp;APILogMessage!B143, "")</f>
        <v/>
      </c>
      <c r="C162" s="86" t="str">
        <f>IF(APILogMessage!N143&lt;&gt;"",APILogMessage!C143&amp;" "&amp;APILogMessage!N143,"")</f>
        <v/>
      </c>
      <c r="D162" s="87"/>
      <c r="E162" s="87"/>
      <c r="F162" s="87"/>
      <c r="G162" s="88"/>
    </row>
    <row r="163" spans="1:7">
      <c r="A163" s="84" t="str">
        <f t="shared" si="2"/>
        <v/>
      </c>
      <c r="B163" s="85" t="str">
        <f>IF(APILogMessage!B144&lt;&gt;"", "ALM"&amp;APILogMessage!B144, "")</f>
        <v/>
      </c>
      <c r="C163" s="86" t="str">
        <f>IF(APILogMessage!N144&lt;&gt;"",APILogMessage!C144&amp;" "&amp;APILogMessage!N144,"")</f>
        <v/>
      </c>
      <c r="D163" s="87"/>
      <c r="E163" s="87"/>
      <c r="F163" s="87"/>
      <c r="G163" s="88"/>
    </row>
    <row r="164" spans="1:7">
      <c r="A164" s="84" t="str">
        <f t="shared" si="2"/>
        <v/>
      </c>
      <c r="B164" s="85" t="str">
        <f>IF(APILogMessage!B145&lt;&gt;"", "ALM"&amp;APILogMessage!B145, "")</f>
        <v/>
      </c>
      <c r="C164" s="86" t="str">
        <f>IF(APILogMessage!N145&lt;&gt;"",APILogMessage!C145&amp;" "&amp;APILogMessage!N145,"")</f>
        <v/>
      </c>
      <c r="D164" s="87"/>
      <c r="E164" s="87"/>
      <c r="F164" s="87"/>
      <c r="G164" s="88"/>
    </row>
    <row r="165" spans="1:7">
      <c r="A165" s="84" t="str">
        <f t="shared" si="2"/>
        <v/>
      </c>
      <c r="B165" s="85" t="str">
        <f>IF(APILogMessage!B146&lt;&gt;"", "ALM"&amp;APILogMessage!B146, "")</f>
        <v/>
      </c>
      <c r="C165" s="86" t="str">
        <f>IF(APILogMessage!N146&lt;&gt;"",APILogMessage!C146&amp;" "&amp;APILogMessage!N146,"")</f>
        <v/>
      </c>
      <c r="D165" s="87"/>
      <c r="E165" s="87"/>
      <c r="F165" s="87"/>
      <c r="G165" s="88"/>
    </row>
    <row r="166" spans="1:7">
      <c r="A166" s="84" t="str">
        <f t="shared" si="2"/>
        <v/>
      </c>
      <c r="B166" s="85" t="str">
        <f>IF(APILogMessage!B147&lt;&gt;"", "ALM"&amp;APILogMessage!B147, "")</f>
        <v/>
      </c>
      <c r="C166" s="86" t="str">
        <f>IF(APILogMessage!N147&lt;&gt;"",APILogMessage!C147&amp;" "&amp;APILogMessage!N147,"")</f>
        <v/>
      </c>
      <c r="D166" s="87"/>
      <c r="E166" s="87"/>
      <c r="F166" s="87"/>
      <c r="G166" s="88"/>
    </row>
    <row r="167" spans="1:7">
      <c r="A167" s="84" t="str">
        <f t="shared" si="2"/>
        <v/>
      </c>
      <c r="B167" s="85" t="str">
        <f>IF(APILogMessage!B148&lt;&gt;"", "ALM"&amp;APILogMessage!B148, "")</f>
        <v/>
      </c>
      <c r="C167" s="86" t="str">
        <f>IF(APILogMessage!N148&lt;&gt;"",APILogMessage!C148&amp;" "&amp;APILogMessage!N148,"")</f>
        <v/>
      </c>
      <c r="D167" s="87"/>
      <c r="E167" s="87"/>
      <c r="F167" s="87"/>
      <c r="G167" s="88"/>
    </row>
    <row r="168" spans="1:7">
      <c r="A168" s="84" t="str">
        <f t="shared" si="2"/>
        <v/>
      </c>
      <c r="B168" s="85" t="str">
        <f>IF(APILogMessage!B149&lt;&gt;"", "ALM"&amp;APILogMessage!B149, "")</f>
        <v/>
      </c>
      <c r="C168" s="86" t="str">
        <f>IF(APILogMessage!N149&lt;&gt;"",APILogMessage!C149&amp;" "&amp;APILogMessage!N149,"")</f>
        <v/>
      </c>
      <c r="D168" s="87"/>
      <c r="E168" s="87"/>
      <c r="F168" s="87"/>
      <c r="G168" s="88"/>
    </row>
    <row r="169" spans="1:7">
      <c r="A169" s="84" t="str">
        <f t="shared" si="2"/>
        <v/>
      </c>
      <c r="B169" s="85" t="str">
        <f>IF(APILogMessage!B150&lt;&gt;"", "ALM"&amp;APILogMessage!B150, "")</f>
        <v/>
      </c>
      <c r="C169" s="86" t="str">
        <f>IF(APILogMessage!N150&lt;&gt;"",APILogMessage!C150&amp;" "&amp;APILogMessage!N150,"")</f>
        <v/>
      </c>
      <c r="D169" s="87"/>
      <c r="E169" s="87"/>
      <c r="F169" s="87"/>
      <c r="G169" s="88"/>
    </row>
    <row r="170" spans="1:7">
      <c r="A170" s="84" t="str">
        <f t="shared" si="2"/>
        <v/>
      </c>
      <c r="B170" s="85" t="str">
        <f>IF(APILogMessage!B151&lt;&gt;"", "ALM"&amp;APILogMessage!B151, "")</f>
        <v/>
      </c>
      <c r="C170" s="86" t="str">
        <f>IF(APILogMessage!N151&lt;&gt;"",APILogMessage!C151&amp;" "&amp;APILogMessage!N151,"")</f>
        <v/>
      </c>
      <c r="D170" s="87"/>
      <c r="E170" s="87"/>
      <c r="F170" s="87"/>
      <c r="G170" s="88"/>
    </row>
    <row r="171" spans="1:7">
      <c r="A171" s="84" t="str">
        <f t="shared" si="2"/>
        <v/>
      </c>
      <c r="B171" s="85" t="str">
        <f>IF(APILogMessage!B152&lt;&gt;"", "ALM"&amp;APILogMessage!B152, "")</f>
        <v/>
      </c>
      <c r="C171" s="86" t="str">
        <f>IF(APILogMessage!N152&lt;&gt;"",APILogMessage!C152&amp;" "&amp;APILogMessage!N152,"")</f>
        <v/>
      </c>
      <c r="D171" s="87"/>
      <c r="E171" s="87"/>
      <c r="F171" s="87"/>
      <c r="G171" s="88"/>
    </row>
    <row r="172" spans="1:7">
      <c r="A172" s="84" t="str">
        <f t="shared" si="2"/>
        <v/>
      </c>
      <c r="B172" s="85" t="str">
        <f>IF(APILogMessage!B153&lt;&gt;"", "ALM"&amp;APILogMessage!B153, "")</f>
        <v/>
      </c>
      <c r="C172" s="86" t="str">
        <f>IF(APILogMessage!N153&lt;&gt;"",APILogMessage!C153&amp;" "&amp;APILogMessage!N153,"")</f>
        <v/>
      </c>
      <c r="D172" s="87"/>
      <c r="E172" s="87"/>
      <c r="F172" s="87"/>
      <c r="G172" s="88"/>
    </row>
    <row r="173" spans="1:7">
      <c r="A173" s="84" t="str">
        <f t="shared" si="2"/>
        <v/>
      </c>
      <c r="B173" s="85" t="str">
        <f>IF(APILogMessage!B154&lt;&gt;"", "ALM"&amp;APILogMessage!B154, "")</f>
        <v/>
      </c>
      <c r="C173" s="86" t="str">
        <f>IF(APILogMessage!N154&lt;&gt;"",APILogMessage!C154&amp;" "&amp;APILogMessage!N154,"")</f>
        <v/>
      </c>
      <c r="D173" s="87"/>
      <c r="E173" s="87"/>
      <c r="F173" s="87"/>
      <c r="G173" s="88"/>
    </row>
    <row r="174" spans="1:7">
      <c r="A174" s="84" t="str">
        <f t="shared" si="2"/>
        <v/>
      </c>
      <c r="B174" s="85" t="str">
        <f>IF(APILogMessage!B155&lt;&gt;"", "ALM"&amp;APILogMessage!B155, "")</f>
        <v/>
      </c>
      <c r="C174" s="86" t="str">
        <f>IF(APILogMessage!N155&lt;&gt;"",APILogMessage!C155&amp;" "&amp;APILogMessage!N155,"")</f>
        <v/>
      </c>
      <c r="D174" s="87"/>
      <c r="E174" s="87"/>
      <c r="F174" s="87"/>
      <c r="G174" s="88"/>
    </row>
    <row r="175" spans="1:7">
      <c r="A175" s="84" t="str">
        <f t="shared" si="2"/>
        <v/>
      </c>
      <c r="B175" s="85" t="str">
        <f>IF(APILogMessage!B156&lt;&gt;"", "ALM"&amp;APILogMessage!B156, "")</f>
        <v/>
      </c>
      <c r="C175" s="86" t="str">
        <f>IF(APILogMessage!N156&lt;&gt;"",APILogMessage!C156&amp;" "&amp;APILogMessage!N156,"")</f>
        <v/>
      </c>
      <c r="D175" s="87"/>
      <c r="E175" s="87"/>
      <c r="F175" s="87"/>
      <c r="G175" s="88"/>
    </row>
    <row r="176" spans="1:7">
      <c r="A176" s="84" t="str">
        <f t="shared" si="2"/>
        <v/>
      </c>
      <c r="B176" s="85" t="str">
        <f>IF(APILogMessage!B157&lt;&gt;"", "ALM"&amp;APILogMessage!B157, "")</f>
        <v/>
      </c>
      <c r="C176" s="86" t="str">
        <f>IF(APILogMessage!N157&lt;&gt;"",APILogMessage!C157&amp;" "&amp;APILogMessage!N157,"")</f>
        <v/>
      </c>
      <c r="D176" s="87"/>
      <c r="E176" s="87"/>
      <c r="F176" s="87"/>
      <c r="G176" s="88"/>
    </row>
    <row r="177" spans="1:7">
      <c r="A177" s="84" t="str">
        <f t="shared" si="2"/>
        <v/>
      </c>
      <c r="B177" s="85" t="str">
        <f>IF(APILogMessage!B158&lt;&gt;"", "ALM"&amp;APILogMessage!B158, "")</f>
        <v/>
      </c>
      <c r="C177" s="86" t="str">
        <f>IF(APILogMessage!N158&lt;&gt;"",APILogMessage!C158&amp;" "&amp;APILogMessage!N158,"")</f>
        <v/>
      </c>
      <c r="D177" s="87"/>
      <c r="E177" s="87"/>
      <c r="F177" s="87"/>
      <c r="G177" s="88"/>
    </row>
    <row r="178" spans="1:7">
      <c r="A178" s="84" t="str">
        <f t="shared" si="2"/>
        <v/>
      </c>
      <c r="B178" s="85" t="str">
        <f>IF(APILogMessage!B159&lt;&gt;"", "ALM"&amp;APILogMessage!B159, "")</f>
        <v/>
      </c>
      <c r="C178" s="86" t="str">
        <f>IF(APILogMessage!N159&lt;&gt;"",APILogMessage!C159&amp;" "&amp;APILogMessage!N159,"")</f>
        <v/>
      </c>
      <c r="D178" s="87"/>
      <c r="E178" s="87"/>
      <c r="F178" s="87"/>
      <c r="G178" s="88"/>
    </row>
    <row r="179" spans="1:7">
      <c r="A179" s="84" t="str">
        <f t="shared" si="2"/>
        <v/>
      </c>
      <c r="B179" s="85" t="str">
        <f>IF(APILogMessage!B160&lt;&gt;"", "ALM"&amp;APILogMessage!B160, "")</f>
        <v/>
      </c>
      <c r="C179" s="86" t="str">
        <f>IF(APILogMessage!N160&lt;&gt;"",APILogMessage!C160&amp;" "&amp;APILogMessage!N160,"")</f>
        <v/>
      </c>
      <c r="D179" s="87"/>
      <c r="E179" s="87"/>
      <c r="F179" s="87"/>
      <c r="G179" s="88"/>
    </row>
    <row r="180" spans="1:7">
      <c r="A180" s="84" t="str">
        <f t="shared" si="2"/>
        <v/>
      </c>
      <c r="B180" s="85" t="str">
        <f>IF(APILogMessage!B161&lt;&gt;"", "ALM"&amp;APILogMessage!B161, "")</f>
        <v/>
      </c>
      <c r="C180" s="86" t="str">
        <f>IF(APILogMessage!N161&lt;&gt;"",APILogMessage!C161&amp;" "&amp;APILogMessage!N161,"")</f>
        <v/>
      </c>
      <c r="D180" s="87"/>
      <c r="E180" s="87"/>
      <c r="F180" s="87"/>
      <c r="G180" s="88"/>
    </row>
    <row r="181" spans="1:7">
      <c r="A181" s="84" t="str">
        <f t="shared" si="2"/>
        <v/>
      </c>
      <c r="B181" s="85" t="str">
        <f>IF(APILogMessage!B162&lt;&gt;"", "ALM"&amp;APILogMessage!B162, "")</f>
        <v/>
      </c>
      <c r="C181" s="86" t="str">
        <f>IF(APILogMessage!N162&lt;&gt;"",APILogMessage!C162&amp;" "&amp;APILogMessage!N162,"")</f>
        <v/>
      </c>
      <c r="D181" s="87"/>
      <c r="E181" s="87"/>
      <c r="F181" s="87"/>
      <c r="G181" s="88"/>
    </row>
    <row r="182" spans="1:7">
      <c r="A182" s="84" t="str">
        <f t="shared" si="2"/>
        <v/>
      </c>
      <c r="B182" s="85" t="str">
        <f>IF(APILogMessage!B163&lt;&gt;"", "ALM"&amp;APILogMessage!B163, "")</f>
        <v/>
      </c>
      <c r="C182" s="86" t="str">
        <f>IF(APILogMessage!N163&lt;&gt;"",APILogMessage!C163&amp;" "&amp;APILogMessage!N163,"")</f>
        <v/>
      </c>
      <c r="D182" s="87"/>
      <c r="E182" s="87"/>
      <c r="F182" s="87"/>
      <c r="G182" s="88"/>
    </row>
    <row r="183" spans="1:7">
      <c r="A183" s="84" t="str">
        <f t="shared" si="2"/>
        <v/>
      </c>
      <c r="B183" s="85" t="str">
        <f>IF(APILogMessage!B164&lt;&gt;"", "ALM"&amp;APILogMessage!B164, "")</f>
        <v/>
      </c>
      <c r="C183" s="86" t="str">
        <f>IF(APILogMessage!N164&lt;&gt;"",APILogMessage!C164&amp;" "&amp;APILogMessage!N164,"")</f>
        <v/>
      </c>
      <c r="D183" s="87"/>
      <c r="E183" s="87"/>
      <c r="F183" s="87"/>
      <c r="G183" s="88"/>
    </row>
    <row r="184" spans="1:7">
      <c r="A184" s="84" t="str">
        <f t="shared" si="2"/>
        <v/>
      </c>
      <c r="B184" s="85" t="str">
        <f>IF(APILogMessage!B165&lt;&gt;"", "ALM"&amp;APILogMessage!B165, "")</f>
        <v/>
      </c>
      <c r="C184" s="86" t="str">
        <f>IF(APILogMessage!N165&lt;&gt;"",APILogMessage!C165&amp;" "&amp;APILogMessage!N165,"")</f>
        <v/>
      </c>
      <c r="D184" s="87"/>
      <c r="E184" s="87"/>
      <c r="F184" s="87"/>
      <c r="G184" s="88"/>
    </row>
    <row r="185" spans="1:7">
      <c r="A185" s="84" t="str">
        <f t="shared" si="2"/>
        <v/>
      </c>
      <c r="B185" s="85" t="str">
        <f>IF(APILogMessage!B166&lt;&gt;"", "ALM"&amp;APILogMessage!B166, "")</f>
        <v/>
      </c>
      <c r="C185" s="86" t="str">
        <f>IF(APILogMessage!N166&lt;&gt;"",APILogMessage!C166&amp;" "&amp;APILogMessage!N166,"")</f>
        <v/>
      </c>
      <c r="D185" s="87"/>
      <c r="E185" s="87"/>
      <c r="F185" s="87"/>
      <c r="G185" s="88"/>
    </row>
    <row r="186" spans="1:7">
      <c r="A186" s="84" t="str">
        <f t="shared" si="2"/>
        <v/>
      </c>
      <c r="B186" s="85" t="str">
        <f>IF(APILogMessage!B167&lt;&gt;"", "ALM"&amp;APILogMessage!B167, "")</f>
        <v/>
      </c>
      <c r="C186" s="86" t="str">
        <f>IF(APILogMessage!N167&lt;&gt;"",APILogMessage!C167&amp;" "&amp;APILogMessage!N167,"")</f>
        <v/>
      </c>
      <c r="D186" s="87"/>
      <c r="E186" s="87"/>
      <c r="F186" s="87"/>
      <c r="G186" s="88"/>
    </row>
    <row r="187" spans="1:7">
      <c r="A187" s="84" t="str">
        <f t="shared" si="2"/>
        <v/>
      </c>
      <c r="B187" s="85" t="str">
        <f>IF(APILogMessage!B168&lt;&gt;"", "ALM"&amp;APILogMessage!B168, "")</f>
        <v/>
      </c>
      <c r="C187" s="86" t="str">
        <f>IF(APILogMessage!N168&lt;&gt;"",APILogMessage!C168&amp;" "&amp;APILogMessage!N168,"")</f>
        <v/>
      </c>
      <c r="D187" s="87"/>
      <c r="E187" s="87"/>
      <c r="F187" s="87"/>
      <c r="G187" s="88"/>
    </row>
    <row r="188" spans="1:7">
      <c r="A188" s="84" t="str">
        <f t="shared" si="2"/>
        <v/>
      </c>
      <c r="B188" s="85" t="str">
        <f>IF(APILogMessage!B169&lt;&gt;"", "ALM"&amp;APILogMessage!B169, "")</f>
        <v/>
      </c>
      <c r="C188" s="86" t="str">
        <f>IF(APILogMessage!N169&lt;&gt;"",APILogMessage!C169&amp;" "&amp;APILogMessage!N169,"")</f>
        <v/>
      </c>
      <c r="D188" s="87"/>
      <c r="E188" s="87"/>
      <c r="F188" s="87"/>
      <c r="G188" s="88"/>
    </row>
    <row r="189" spans="1:7">
      <c r="A189" s="84" t="str">
        <f t="shared" si="2"/>
        <v/>
      </c>
      <c r="B189" s="85" t="str">
        <f>IF(APILogMessage!B170&lt;&gt;"", "ALM"&amp;APILogMessage!B170, "")</f>
        <v/>
      </c>
      <c r="C189" s="86" t="str">
        <f>IF(APILogMessage!N170&lt;&gt;"",APILogMessage!C170&amp;" "&amp;APILogMessage!N170,"")</f>
        <v/>
      </c>
      <c r="D189" s="87"/>
      <c r="E189" s="87"/>
      <c r="F189" s="87"/>
      <c r="G189" s="88"/>
    </row>
    <row r="190" spans="1:7">
      <c r="A190" s="84" t="str">
        <f t="shared" si="2"/>
        <v/>
      </c>
      <c r="B190" s="85" t="str">
        <f>IF(APILogMessage!B171&lt;&gt;"", "ALM"&amp;APILogMessage!B171, "")</f>
        <v/>
      </c>
      <c r="C190" s="86" t="str">
        <f>IF(APILogMessage!N171&lt;&gt;"",APILogMessage!C171&amp;" "&amp;APILogMessage!N171,"")</f>
        <v/>
      </c>
      <c r="D190" s="87"/>
      <c r="E190" s="87"/>
      <c r="F190" s="87"/>
      <c r="G190" s="88"/>
    </row>
    <row r="191" spans="1:7">
      <c r="A191" s="84" t="str">
        <f t="shared" si="2"/>
        <v/>
      </c>
      <c r="B191" s="85" t="str">
        <f>IF(APILogMessage!B172&lt;&gt;"", "ALM"&amp;APILogMessage!B172, "")</f>
        <v/>
      </c>
      <c r="C191" s="86" t="str">
        <f>IF(APILogMessage!N172&lt;&gt;"",APILogMessage!C172&amp;" "&amp;APILogMessage!N172,"")</f>
        <v/>
      </c>
      <c r="D191" s="87"/>
      <c r="E191" s="87"/>
      <c r="F191" s="87"/>
      <c r="G191" s="88"/>
    </row>
    <row r="192" spans="1:7">
      <c r="A192" s="84" t="str">
        <f t="shared" si="2"/>
        <v/>
      </c>
      <c r="B192" s="85" t="str">
        <f>IF(APILogMessage!B173&lt;&gt;"", "ALM"&amp;APILogMessage!B173, "")</f>
        <v/>
      </c>
      <c r="C192" s="86" t="str">
        <f>IF(APILogMessage!N173&lt;&gt;"",APILogMessage!C173&amp;" "&amp;APILogMessage!N173,"")</f>
        <v/>
      </c>
      <c r="D192" s="87"/>
      <c r="E192" s="87"/>
      <c r="F192" s="87"/>
      <c r="G192" s="88"/>
    </row>
    <row r="193" spans="1:7">
      <c r="A193" s="84" t="str">
        <f t="shared" si="2"/>
        <v/>
      </c>
      <c r="B193" s="85" t="str">
        <f>IF(APILogMessage!B174&lt;&gt;"", "ALM"&amp;APILogMessage!B174, "")</f>
        <v/>
      </c>
      <c r="C193" s="86" t="str">
        <f>IF(APILogMessage!N174&lt;&gt;"",APILogMessage!C174&amp;" "&amp;APILogMessage!N174,"")</f>
        <v/>
      </c>
      <c r="D193" s="87"/>
      <c r="E193" s="87"/>
      <c r="F193" s="87"/>
      <c r="G193" s="88"/>
    </row>
    <row r="194" spans="1:7">
      <c r="A194" s="84" t="str">
        <f t="shared" si="2"/>
        <v/>
      </c>
      <c r="B194" s="85" t="str">
        <f>IF(APILogMessage!B175&lt;&gt;"", "ALM"&amp;APILogMessage!B175, "")</f>
        <v/>
      </c>
      <c r="C194" s="86" t="str">
        <f>IF(APILogMessage!N175&lt;&gt;"",APILogMessage!C175&amp;" "&amp;APILogMessage!N175,"")</f>
        <v/>
      </c>
      <c r="D194" s="87"/>
      <c r="E194" s="87"/>
      <c r="F194" s="87"/>
      <c r="G194" s="88"/>
    </row>
    <row r="195" spans="1:7">
      <c r="A195" s="84" t="str">
        <f t="shared" si="2"/>
        <v/>
      </c>
      <c r="B195" s="85" t="str">
        <f>IF(APILogMessage!B176&lt;&gt;"", "ALM"&amp;APILogMessage!B176, "")</f>
        <v/>
      </c>
      <c r="C195" s="86" t="str">
        <f>IF(APILogMessage!N176&lt;&gt;"",APILogMessage!C176&amp;" "&amp;APILogMessage!N176,"")</f>
        <v/>
      </c>
      <c r="D195" s="87"/>
      <c r="E195" s="87"/>
      <c r="F195" s="87"/>
      <c r="G195" s="88"/>
    </row>
    <row r="196" spans="1:7">
      <c r="A196" s="84" t="str">
        <f t="shared" si="2"/>
        <v/>
      </c>
      <c r="B196" s="85" t="str">
        <f>IF(APILogMessage!B177&lt;&gt;"", "ALM"&amp;APILogMessage!B177, "")</f>
        <v/>
      </c>
      <c r="C196" s="86" t="str">
        <f>IF(APILogMessage!N177&lt;&gt;"",APILogMessage!C177&amp;" "&amp;APILogMessage!N177,"")</f>
        <v/>
      </c>
      <c r="D196" s="87"/>
      <c r="E196" s="87"/>
      <c r="F196" s="87"/>
      <c r="G196" s="88"/>
    </row>
    <row r="197" spans="1:7">
      <c r="A197" s="84" t="str">
        <f t="shared" si="2"/>
        <v/>
      </c>
      <c r="B197" s="85" t="str">
        <f>IF(APILogMessage!B178&lt;&gt;"", "ALM"&amp;APILogMessage!B178, "")</f>
        <v/>
      </c>
      <c r="C197" s="86" t="str">
        <f>IF(APILogMessage!N178&lt;&gt;"",APILogMessage!C178&amp;" "&amp;APILogMessage!N178,"")</f>
        <v/>
      </c>
      <c r="D197" s="87"/>
      <c r="E197" s="87"/>
      <c r="F197" s="87"/>
      <c r="G197" s="88"/>
    </row>
    <row r="198" spans="1:7">
      <c r="A198" s="84" t="str">
        <f t="shared" si="2"/>
        <v/>
      </c>
      <c r="B198" s="85" t="str">
        <f>IF(APILogMessage!B179&lt;&gt;"", "ALM"&amp;APILogMessage!B179, "")</f>
        <v/>
      </c>
      <c r="C198" s="86" t="str">
        <f>IF(APILogMessage!N179&lt;&gt;"",APILogMessage!C179&amp;" "&amp;APILogMessage!N179,"")</f>
        <v/>
      </c>
      <c r="D198" s="87"/>
      <c r="E198" s="87"/>
      <c r="F198" s="87"/>
      <c r="G198" s="88"/>
    </row>
    <row r="199" spans="1:7">
      <c r="A199" s="84" t="str">
        <f t="shared" si="2"/>
        <v/>
      </c>
      <c r="B199" s="85" t="str">
        <f>IF(APILogMessage!B180&lt;&gt;"", "ALM"&amp;APILogMessage!B180, "")</f>
        <v/>
      </c>
      <c r="C199" s="86" t="str">
        <f>IF(APILogMessage!N180&lt;&gt;"",APILogMessage!C180&amp;" "&amp;APILogMessage!N180,"")</f>
        <v/>
      </c>
      <c r="D199" s="87"/>
      <c r="E199" s="87"/>
      <c r="F199" s="87"/>
      <c r="G199" s="88"/>
    </row>
    <row r="200" spans="1:7">
      <c r="A200" s="84" t="str">
        <f t="shared" si="2"/>
        <v/>
      </c>
      <c r="B200" s="85" t="str">
        <f>IF(APILogMessage!B181&lt;&gt;"", "ALM"&amp;APILogMessage!B181, "")</f>
        <v/>
      </c>
      <c r="C200" s="86" t="str">
        <f>IF(APILogMessage!N181&lt;&gt;"",APILogMessage!C181&amp;" "&amp;APILogMessage!N181,"")</f>
        <v/>
      </c>
      <c r="D200" s="87"/>
      <c r="E200" s="87"/>
      <c r="F200" s="87"/>
      <c r="G200" s="88"/>
    </row>
    <row r="201" spans="1:7">
      <c r="A201" s="84" t="str">
        <f t="shared" si="2"/>
        <v/>
      </c>
      <c r="B201" s="85" t="str">
        <f>IF(APILogMessage!B182&lt;&gt;"", "ALM"&amp;APILogMessage!B182, "")</f>
        <v/>
      </c>
      <c r="C201" s="86" t="str">
        <f>IF(APILogMessage!N182&lt;&gt;"",APILogMessage!C182&amp;" "&amp;APILogMessage!N182,"")</f>
        <v/>
      </c>
      <c r="D201" s="87"/>
      <c r="E201" s="87"/>
      <c r="F201" s="87"/>
      <c r="G201" s="88"/>
    </row>
    <row r="202" spans="1:7">
      <c r="A202" s="84" t="str">
        <f t="shared" si="2"/>
        <v/>
      </c>
      <c r="B202" s="85" t="str">
        <f>IF(APILogMessage!B183&lt;&gt;"", "ALM"&amp;APILogMessage!B183, "")</f>
        <v/>
      </c>
      <c r="C202" s="86" t="str">
        <f>IF(APILogMessage!N183&lt;&gt;"",APILogMessage!C183&amp;" "&amp;APILogMessage!N183,"")</f>
        <v/>
      </c>
      <c r="D202" s="87"/>
      <c r="E202" s="87"/>
      <c r="F202" s="87"/>
      <c r="G202" s="88"/>
    </row>
    <row r="203" spans="1:7">
      <c r="A203" s="84" t="str">
        <f t="shared" si="2"/>
        <v/>
      </c>
      <c r="B203" s="85" t="str">
        <f>IF(APILogMessage!B184&lt;&gt;"", "ALM"&amp;APILogMessage!B184, "")</f>
        <v/>
      </c>
      <c r="C203" s="86" t="str">
        <f>IF(APILogMessage!N184&lt;&gt;"",APILogMessage!C184&amp;" "&amp;APILogMessage!N184,"")</f>
        <v/>
      </c>
      <c r="D203" s="87"/>
      <c r="E203" s="87"/>
      <c r="F203" s="87"/>
      <c r="G203" s="88"/>
    </row>
    <row r="204" spans="1:7">
      <c r="A204" s="84" t="str">
        <f t="shared" si="2"/>
        <v/>
      </c>
      <c r="B204" s="85" t="str">
        <f>IF(APILogMessage!B185&lt;&gt;"", "ALM"&amp;APILogMessage!B185, "")</f>
        <v/>
      </c>
      <c r="C204" s="86" t="str">
        <f>IF(APILogMessage!N185&lt;&gt;"",APILogMessage!C185&amp;" "&amp;APILogMessage!N185,"")</f>
        <v/>
      </c>
      <c r="D204" s="87"/>
      <c r="E204" s="87"/>
      <c r="F204" s="87"/>
      <c r="G204" s="88"/>
    </row>
    <row r="205" spans="1:7">
      <c r="A205" s="84" t="str">
        <f t="shared" si="2"/>
        <v/>
      </c>
      <c r="B205" s="85" t="str">
        <f>IF(APILogMessage!B186&lt;&gt;"", "ALM"&amp;APILogMessage!B186, "")</f>
        <v/>
      </c>
      <c r="C205" s="86" t="str">
        <f>IF(APILogMessage!N186&lt;&gt;"",APILogMessage!C186&amp;" "&amp;APILogMessage!N186,"")</f>
        <v/>
      </c>
      <c r="D205" s="87"/>
      <c r="E205" s="87"/>
      <c r="F205" s="87"/>
      <c r="G205" s="88"/>
    </row>
    <row r="206" spans="1:7">
      <c r="A206" s="84" t="str">
        <f t="shared" si="2"/>
        <v/>
      </c>
      <c r="B206" s="85" t="str">
        <f>IF(APILogMessage!B187&lt;&gt;"", "ALM"&amp;APILogMessage!B187, "")</f>
        <v/>
      </c>
      <c r="C206" s="86" t="str">
        <f>IF(APILogMessage!N187&lt;&gt;"",APILogMessage!C187&amp;" "&amp;APILogMessage!N187,"")</f>
        <v/>
      </c>
      <c r="D206" s="87"/>
      <c r="E206" s="87"/>
      <c r="F206" s="87"/>
      <c r="G206" s="88"/>
    </row>
    <row r="207" spans="1:7">
      <c r="A207" s="84" t="str">
        <f t="shared" si="2"/>
        <v/>
      </c>
      <c r="B207" s="85" t="str">
        <f>IF(APILogMessage!B188&lt;&gt;"", "ALM"&amp;APILogMessage!B188, "")</f>
        <v/>
      </c>
      <c r="C207" s="86" t="str">
        <f>IF(APILogMessage!N188&lt;&gt;"",APILogMessage!C188&amp;" "&amp;APILogMessage!N188,"")</f>
        <v/>
      </c>
      <c r="D207" s="87"/>
      <c r="E207" s="87"/>
      <c r="F207" s="87"/>
      <c r="G207" s="88"/>
    </row>
    <row r="208" spans="1:7">
      <c r="A208" s="84" t="str">
        <f t="shared" si="2"/>
        <v/>
      </c>
      <c r="B208" s="85" t="str">
        <f>IF(APILogMessage!B189&lt;&gt;"", "ALM"&amp;APILogMessage!B189, "")</f>
        <v/>
      </c>
      <c r="C208" s="86" t="str">
        <f>IF(APILogMessage!N189&lt;&gt;"",APILogMessage!C189&amp;" "&amp;APILogMessage!N189,"")</f>
        <v/>
      </c>
      <c r="D208" s="87"/>
      <c r="E208" s="87"/>
      <c r="F208" s="87"/>
      <c r="G208" s="88"/>
    </row>
    <row r="209" spans="1:7">
      <c r="A209" s="84" t="str">
        <f t="shared" si="2"/>
        <v/>
      </c>
      <c r="B209" s="85" t="str">
        <f>IF(APILogMessage!B190&lt;&gt;"", "ALM"&amp;APILogMessage!B190, "")</f>
        <v/>
      </c>
      <c r="C209" s="86" t="str">
        <f>IF(APILogMessage!N190&lt;&gt;"",APILogMessage!C190&amp;" "&amp;APILogMessage!N190,"")</f>
        <v/>
      </c>
      <c r="D209" s="87"/>
      <c r="E209" s="87"/>
      <c r="F209" s="87"/>
      <c r="G209" s="88"/>
    </row>
    <row r="210" spans="1:7">
      <c r="A210" s="84" t="str">
        <f t="shared" si="2"/>
        <v/>
      </c>
      <c r="B210" s="85" t="str">
        <f>IF(APILogMessage!B191&lt;&gt;"", "ALM"&amp;APILogMessage!B191, "")</f>
        <v/>
      </c>
      <c r="C210" s="86" t="str">
        <f>IF(APILogMessage!N191&lt;&gt;"",APILogMessage!C191&amp;" "&amp;APILogMessage!N191,"")</f>
        <v/>
      </c>
      <c r="D210" s="87"/>
      <c r="E210" s="87"/>
      <c r="F210" s="87"/>
      <c r="G210" s="88"/>
    </row>
    <row r="211" spans="1:7">
      <c r="A211" s="84" t="str">
        <f t="shared" si="2"/>
        <v/>
      </c>
      <c r="B211" s="85" t="str">
        <f>IF(APILogMessage!B192&lt;&gt;"", "ALM"&amp;APILogMessage!B192, "")</f>
        <v/>
      </c>
      <c r="C211" s="86" t="str">
        <f>IF(APILogMessage!N192&lt;&gt;"",APILogMessage!C192&amp;" "&amp;APILogMessage!N192,"")</f>
        <v/>
      </c>
      <c r="D211" s="87"/>
      <c r="E211" s="87"/>
      <c r="F211" s="87"/>
      <c r="G211" s="88"/>
    </row>
    <row r="212" spans="1:7">
      <c r="A212" s="84" t="str">
        <f t="shared" si="2"/>
        <v/>
      </c>
      <c r="B212" s="85" t="str">
        <f>IF(APILogMessage!B193&lt;&gt;"", "ALM"&amp;APILogMessage!B193, "")</f>
        <v/>
      </c>
      <c r="C212" s="86" t="str">
        <f>IF(APILogMessage!N193&lt;&gt;"",APILogMessage!C193&amp;" "&amp;APILogMessage!N193,"")</f>
        <v/>
      </c>
      <c r="D212" s="87"/>
      <c r="E212" s="87"/>
      <c r="F212" s="87"/>
      <c r="G212" s="88"/>
    </row>
    <row r="213" spans="1:7">
      <c r="A213" s="84" t="str">
        <f t="shared" si="2"/>
        <v/>
      </c>
      <c r="B213" s="85" t="str">
        <f>IF(APILogMessage!B194&lt;&gt;"", "ALM"&amp;APILogMessage!B194, "")</f>
        <v/>
      </c>
      <c r="C213" s="86" t="str">
        <f>IF(APILogMessage!N194&lt;&gt;"",APILogMessage!C194&amp;" "&amp;APILogMessage!N194,"")</f>
        <v/>
      </c>
      <c r="D213" s="87"/>
      <c r="E213" s="87"/>
      <c r="F213" s="87"/>
      <c r="G213" s="88"/>
    </row>
    <row r="214" spans="1:7">
      <c r="A214" s="84" t="str">
        <f t="shared" si="2"/>
        <v/>
      </c>
      <c r="B214" s="85" t="str">
        <f>IF(APILogMessage!B195&lt;&gt;"", "ALM"&amp;APILogMessage!B195, "")</f>
        <v/>
      </c>
      <c r="C214" s="86" t="str">
        <f>IF(APILogMessage!N195&lt;&gt;"",APILogMessage!C195&amp;" "&amp;APILogMessage!N195,"")</f>
        <v/>
      </c>
      <c r="D214" s="87"/>
      <c r="E214" s="87"/>
      <c r="F214" s="87"/>
      <c r="G214" s="88"/>
    </row>
    <row r="215" spans="1:7">
      <c r="A215" s="84" t="str">
        <f t="shared" si="2"/>
        <v/>
      </c>
      <c r="B215" s="85" t="str">
        <f>IF(APILogMessage!B196&lt;&gt;"", "ALM"&amp;APILogMessage!B196, "")</f>
        <v/>
      </c>
      <c r="C215" s="86" t="str">
        <f>IF(APILogMessage!N196&lt;&gt;"",APILogMessage!C196&amp;" "&amp;APILogMessage!N196,"")</f>
        <v/>
      </c>
      <c r="D215" s="87"/>
      <c r="E215" s="87"/>
      <c r="F215" s="87"/>
      <c r="G215" s="88"/>
    </row>
    <row r="216" spans="1:7">
      <c r="A216" s="84" t="str">
        <f t="shared" si="2"/>
        <v/>
      </c>
      <c r="B216" s="85" t="str">
        <f>IF(APILogMessage!B197&lt;&gt;"", "ALM"&amp;APILogMessage!B197, "")</f>
        <v/>
      </c>
      <c r="C216" s="86" t="str">
        <f>IF(APILogMessage!N197&lt;&gt;"",APILogMessage!C197&amp;" "&amp;APILogMessage!N197,"")</f>
        <v/>
      </c>
      <c r="D216" s="87"/>
      <c r="E216" s="87"/>
      <c r="F216" s="87"/>
      <c r="G216" s="88"/>
    </row>
    <row r="217" spans="1:7">
      <c r="A217" s="84" t="str">
        <f t="shared" ref="A217:A280" si="3">IF(B217&lt;&gt;"", A216+1, "")</f>
        <v/>
      </c>
      <c r="B217" s="85" t="str">
        <f>IF(APILogMessage!B198&lt;&gt;"", "ALM"&amp;APILogMessage!B198, "")</f>
        <v/>
      </c>
      <c r="C217" s="86" t="str">
        <f>IF(APILogMessage!N198&lt;&gt;"",APILogMessage!C198&amp;" "&amp;APILogMessage!N198,"")</f>
        <v/>
      </c>
      <c r="D217" s="87"/>
      <c r="E217" s="87"/>
      <c r="F217" s="87"/>
      <c r="G217" s="88"/>
    </row>
    <row r="218" spans="1:7">
      <c r="A218" s="84" t="str">
        <f t="shared" si="3"/>
        <v/>
      </c>
      <c r="B218" s="85" t="str">
        <f>IF(APILogMessage!B199&lt;&gt;"", "ALM"&amp;APILogMessage!B199, "")</f>
        <v/>
      </c>
      <c r="C218" s="86" t="str">
        <f>IF(APILogMessage!N199&lt;&gt;"",APILogMessage!C199&amp;" "&amp;APILogMessage!N199,"")</f>
        <v/>
      </c>
      <c r="D218" s="87"/>
      <c r="E218" s="87"/>
      <c r="F218" s="87"/>
      <c r="G218" s="88"/>
    </row>
    <row r="219" spans="1:7">
      <c r="A219" s="84" t="str">
        <f t="shared" si="3"/>
        <v/>
      </c>
      <c r="B219" s="85" t="str">
        <f>IF(APILogMessage!B200&lt;&gt;"", "ALM"&amp;APILogMessage!B200, "")</f>
        <v/>
      </c>
      <c r="C219" s="86" t="str">
        <f>IF(APILogMessage!N200&lt;&gt;"",APILogMessage!C200&amp;" "&amp;APILogMessage!N200,"")</f>
        <v/>
      </c>
      <c r="D219" s="87"/>
      <c r="E219" s="87"/>
      <c r="F219" s="87"/>
      <c r="G219" s="88"/>
    </row>
    <row r="220" spans="1:7">
      <c r="A220" s="84" t="str">
        <f t="shared" si="3"/>
        <v/>
      </c>
      <c r="B220" s="85" t="str">
        <f>IF(APILogMessage!B201&lt;&gt;"", "ALM"&amp;APILogMessage!B201, "")</f>
        <v/>
      </c>
      <c r="C220" s="86" t="str">
        <f>IF(APILogMessage!N201&lt;&gt;"",APILogMessage!C201&amp;" "&amp;APILogMessage!N201,"")</f>
        <v/>
      </c>
      <c r="D220" s="87"/>
      <c r="E220" s="87"/>
      <c r="F220" s="87"/>
      <c r="G220" s="88"/>
    </row>
    <row r="221" spans="1:7">
      <c r="A221" s="84" t="str">
        <f t="shared" si="3"/>
        <v/>
      </c>
      <c r="B221" s="85" t="str">
        <f>IF(APILogMessage!B202&lt;&gt;"", "ALM"&amp;APILogMessage!B202, "")</f>
        <v/>
      </c>
      <c r="C221" s="86" t="str">
        <f>IF(APILogMessage!N202&lt;&gt;"",APILogMessage!C202&amp;" "&amp;APILogMessage!N202,"")</f>
        <v/>
      </c>
      <c r="D221" s="87"/>
      <c r="E221" s="87"/>
      <c r="F221" s="87"/>
      <c r="G221" s="88"/>
    </row>
    <row r="222" spans="1:7">
      <c r="A222" s="84" t="str">
        <f t="shared" si="3"/>
        <v/>
      </c>
      <c r="B222" s="85" t="str">
        <f>IF(APILogMessage!B203&lt;&gt;"", "ALM"&amp;APILogMessage!B203, "")</f>
        <v/>
      </c>
      <c r="C222" s="86" t="str">
        <f>IF(APILogMessage!N203&lt;&gt;"",APILogMessage!C203&amp;" "&amp;APILogMessage!N203,"")</f>
        <v/>
      </c>
      <c r="D222" s="87"/>
      <c r="E222" s="87"/>
      <c r="F222" s="87"/>
      <c r="G222" s="88"/>
    </row>
    <row r="223" spans="1:7">
      <c r="A223" s="84" t="str">
        <f t="shared" si="3"/>
        <v/>
      </c>
      <c r="B223" s="85" t="str">
        <f>IF(APILogMessage!B204&lt;&gt;"", "ALM"&amp;APILogMessage!B204, "")</f>
        <v/>
      </c>
      <c r="C223" s="86" t="str">
        <f>IF(APILogMessage!N204&lt;&gt;"",APILogMessage!C204&amp;" "&amp;APILogMessage!N204,"")</f>
        <v/>
      </c>
      <c r="D223" s="87"/>
      <c r="E223" s="87"/>
      <c r="F223" s="87"/>
      <c r="G223" s="88"/>
    </row>
    <row r="224" spans="1:7">
      <c r="A224" s="84" t="str">
        <f t="shared" si="3"/>
        <v/>
      </c>
      <c r="B224" s="85" t="str">
        <f>IF(APILogMessage!B205&lt;&gt;"", "ALM"&amp;APILogMessage!B205, "")</f>
        <v/>
      </c>
      <c r="C224" s="86" t="str">
        <f>IF(APILogMessage!N205&lt;&gt;"",APILogMessage!C205&amp;" "&amp;APILogMessage!N205,"")</f>
        <v/>
      </c>
      <c r="D224" s="87"/>
      <c r="E224" s="87"/>
      <c r="F224" s="87"/>
      <c r="G224" s="88"/>
    </row>
    <row r="225" spans="1:7">
      <c r="A225" s="84" t="str">
        <f t="shared" si="3"/>
        <v/>
      </c>
      <c r="B225" s="85" t="str">
        <f>IF(APILogMessage!B206&lt;&gt;"", "ALM"&amp;APILogMessage!B206, "")</f>
        <v/>
      </c>
      <c r="C225" s="86" t="str">
        <f>IF(APILogMessage!N206&lt;&gt;"",APILogMessage!C206&amp;" "&amp;APILogMessage!N206,"")</f>
        <v/>
      </c>
      <c r="D225" s="87"/>
      <c r="E225" s="87"/>
      <c r="F225" s="87"/>
      <c r="G225" s="88"/>
    </row>
    <row r="226" spans="1:7">
      <c r="A226" s="84" t="str">
        <f t="shared" si="3"/>
        <v/>
      </c>
      <c r="B226" s="85" t="str">
        <f>IF(APILogMessage!B207&lt;&gt;"", "ALM"&amp;APILogMessage!B207, "")</f>
        <v/>
      </c>
      <c r="C226" s="86" t="str">
        <f>IF(APILogMessage!N207&lt;&gt;"",APILogMessage!C207&amp;" "&amp;APILogMessage!N207,"")</f>
        <v/>
      </c>
      <c r="D226" s="87"/>
      <c r="E226" s="87"/>
      <c r="F226" s="87"/>
      <c r="G226" s="88"/>
    </row>
    <row r="227" spans="1:7">
      <c r="A227" s="84" t="str">
        <f t="shared" si="3"/>
        <v/>
      </c>
      <c r="B227" s="85" t="str">
        <f>IF(APILogMessage!B208&lt;&gt;"", "ALM"&amp;APILogMessage!B208, "")</f>
        <v/>
      </c>
      <c r="C227" s="86" t="str">
        <f>IF(APILogMessage!N208&lt;&gt;"",APILogMessage!C208&amp;" "&amp;APILogMessage!N208,"")</f>
        <v/>
      </c>
      <c r="D227" s="87"/>
      <c r="E227" s="87"/>
      <c r="F227" s="87"/>
      <c r="G227" s="88"/>
    </row>
    <row r="228" spans="1:7">
      <c r="A228" s="84" t="str">
        <f t="shared" si="3"/>
        <v/>
      </c>
      <c r="B228" s="85" t="str">
        <f>IF(APILogMessage!B209&lt;&gt;"", "ALM"&amp;APILogMessage!B209, "")</f>
        <v/>
      </c>
      <c r="C228" s="86" t="str">
        <f>IF(APILogMessage!N209&lt;&gt;"",APILogMessage!C209&amp;" "&amp;APILogMessage!N209,"")</f>
        <v/>
      </c>
      <c r="D228" s="87"/>
      <c r="E228" s="87"/>
      <c r="F228" s="87"/>
      <c r="G228" s="88"/>
    </row>
    <row r="229" spans="1:7">
      <c r="A229" s="84" t="str">
        <f t="shared" si="3"/>
        <v/>
      </c>
      <c r="B229" s="85" t="str">
        <f>IF(APILogMessage!B210&lt;&gt;"", "ALM"&amp;APILogMessage!B210, "")</f>
        <v/>
      </c>
      <c r="C229" s="86" t="str">
        <f>IF(APILogMessage!N210&lt;&gt;"",APILogMessage!C210&amp;" "&amp;APILogMessage!N210,"")</f>
        <v/>
      </c>
      <c r="D229" s="87"/>
      <c r="E229" s="87"/>
      <c r="F229" s="87"/>
      <c r="G229" s="88"/>
    </row>
    <row r="230" spans="1:7">
      <c r="A230" s="84" t="str">
        <f t="shared" si="3"/>
        <v/>
      </c>
      <c r="B230" s="85" t="str">
        <f>IF(APILogMessage!B211&lt;&gt;"", "ALM"&amp;APILogMessage!B211, "")</f>
        <v/>
      </c>
      <c r="C230" s="86" t="str">
        <f>IF(APILogMessage!N211&lt;&gt;"",APILogMessage!C211&amp;" "&amp;APILogMessage!N211,"")</f>
        <v/>
      </c>
      <c r="D230" s="87"/>
      <c r="E230" s="87"/>
      <c r="F230" s="87"/>
      <c r="G230" s="88"/>
    </row>
    <row r="231" spans="1:7">
      <c r="A231" s="84" t="str">
        <f t="shared" si="3"/>
        <v/>
      </c>
      <c r="B231" s="85" t="str">
        <f>IF(APILogMessage!B212&lt;&gt;"", "ALM"&amp;APILogMessage!B212, "")</f>
        <v/>
      </c>
      <c r="C231" s="86" t="str">
        <f>IF(APILogMessage!N212&lt;&gt;"",APILogMessage!C212&amp;" "&amp;APILogMessage!N212,"")</f>
        <v/>
      </c>
      <c r="D231" s="87"/>
      <c r="E231" s="87"/>
      <c r="F231" s="87"/>
      <c r="G231" s="88"/>
    </row>
    <row r="232" spans="1:7">
      <c r="A232" s="84" t="str">
        <f t="shared" si="3"/>
        <v/>
      </c>
      <c r="B232" s="85" t="str">
        <f>IF(APILogMessage!B213&lt;&gt;"", "ALM"&amp;APILogMessage!B213, "")</f>
        <v/>
      </c>
      <c r="C232" s="86" t="str">
        <f>IF(APILogMessage!N213&lt;&gt;"",APILogMessage!C213&amp;" "&amp;APILogMessage!N213,"")</f>
        <v/>
      </c>
      <c r="D232" s="87"/>
      <c r="E232" s="87"/>
      <c r="F232" s="87"/>
      <c r="G232" s="88"/>
    </row>
    <row r="233" spans="1:7">
      <c r="A233" s="84" t="str">
        <f t="shared" si="3"/>
        <v/>
      </c>
      <c r="B233" s="85" t="str">
        <f>IF(APILogMessage!B214&lt;&gt;"", "ALM"&amp;APILogMessage!B214, "")</f>
        <v/>
      </c>
      <c r="C233" s="86" t="str">
        <f>IF(APILogMessage!N214&lt;&gt;"",APILogMessage!C214&amp;" "&amp;APILogMessage!N214,"")</f>
        <v/>
      </c>
      <c r="D233" s="87"/>
      <c r="E233" s="87"/>
      <c r="F233" s="87"/>
      <c r="G233" s="88"/>
    </row>
    <row r="234" spans="1:7">
      <c r="A234" s="84" t="str">
        <f t="shared" si="3"/>
        <v/>
      </c>
      <c r="B234" s="85" t="str">
        <f>IF(APILogMessage!B215&lt;&gt;"", "ALM"&amp;APILogMessage!B215, "")</f>
        <v/>
      </c>
      <c r="C234" s="86" t="str">
        <f>IF(APILogMessage!N215&lt;&gt;"",APILogMessage!C215&amp;" "&amp;APILogMessage!N215,"")</f>
        <v/>
      </c>
      <c r="D234" s="87"/>
      <c r="E234" s="87"/>
      <c r="F234" s="87"/>
      <c r="G234" s="88"/>
    </row>
    <row r="235" spans="1:7">
      <c r="A235" s="84" t="str">
        <f t="shared" si="3"/>
        <v/>
      </c>
      <c r="B235" s="85" t="str">
        <f>IF(APILogMessage!B216&lt;&gt;"", "ALM"&amp;APILogMessage!B216, "")</f>
        <v/>
      </c>
      <c r="C235" s="86" t="str">
        <f>IF(APILogMessage!N216&lt;&gt;"",APILogMessage!C216&amp;" "&amp;APILogMessage!N216,"")</f>
        <v/>
      </c>
      <c r="D235" s="87"/>
      <c r="E235" s="87"/>
      <c r="F235" s="87"/>
      <c r="G235" s="88"/>
    </row>
    <row r="236" spans="1:7">
      <c r="A236" s="84" t="str">
        <f t="shared" si="3"/>
        <v/>
      </c>
      <c r="B236" s="85" t="str">
        <f>IF(APILogMessage!B217&lt;&gt;"", "ALM"&amp;APILogMessage!B217, "")</f>
        <v/>
      </c>
      <c r="C236" s="86" t="str">
        <f>IF(APILogMessage!N217&lt;&gt;"",APILogMessage!C217&amp;" "&amp;APILogMessage!N217,"")</f>
        <v/>
      </c>
      <c r="D236" s="87"/>
      <c r="E236" s="87"/>
      <c r="F236" s="87"/>
      <c r="G236" s="88"/>
    </row>
    <row r="237" spans="1:7">
      <c r="A237" s="84" t="str">
        <f t="shared" si="3"/>
        <v/>
      </c>
      <c r="B237" s="85" t="str">
        <f>IF(APILogMessage!B218&lt;&gt;"", "ALM"&amp;APILogMessage!B218, "")</f>
        <v/>
      </c>
      <c r="C237" s="86" t="str">
        <f>IF(APILogMessage!N218&lt;&gt;"",APILogMessage!C218&amp;" "&amp;APILogMessage!N218,"")</f>
        <v/>
      </c>
      <c r="D237" s="87"/>
      <c r="E237" s="87"/>
      <c r="F237" s="87"/>
      <c r="G237" s="88"/>
    </row>
    <row r="238" spans="1:7">
      <c r="A238" s="84" t="str">
        <f t="shared" si="3"/>
        <v/>
      </c>
      <c r="B238" s="85" t="str">
        <f>IF(APILogMessage!B219&lt;&gt;"", "ALM"&amp;APILogMessage!B219, "")</f>
        <v/>
      </c>
      <c r="C238" s="86" t="str">
        <f>IF(APILogMessage!N219&lt;&gt;"",APILogMessage!C219&amp;" "&amp;APILogMessage!N219,"")</f>
        <v/>
      </c>
      <c r="D238" s="87"/>
      <c r="E238" s="87"/>
      <c r="F238" s="87"/>
      <c r="G238" s="88"/>
    </row>
    <row r="239" spans="1:7">
      <c r="A239" s="84" t="str">
        <f t="shared" si="3"/>
        <v/>
      </c>
      <c r="B239" s="85" t="str">
        <f>IF(APILogMessage!B220&lt;&gt;"", "ALM"&amp;APILogMessage!B220, "")</f>
        <v/>
      </c>
      <c r="C239" s="86" t="str">
        <f>IF(APILogMessage!N220&lt;&gt;"",APILogMessage!C220&amp;" "&amp;APILogMessage!N220,"")</f>
        <v/>
      </c>
      <c r="D239" s="87"/>
      <c r="E239" s="87"/>
      <c r="F239" s="87"/>
      <c r="G239" s="88"/>
    </row>
    <row r="240" spans="1:7">
      <c r="A240" s="84" t="str">
        <f t="shared" si="3"/>
        <v/>
      </c>
      <c r="B240" s="85" t="str">
        <f>IF(APILogMessage!B221&lt;&gt;"", "ALM"&amp;APILogMessage!B221, "")</f>
        <v/>
      </c>
      <c r="C240" s="86" t="str">
        <f>IF(APILogMessage!N221&lt;&gt;"",APILogMessage!C221&amp;" "&amp;APILogMessage!N221,"")</f>
        <v/>
      </c>
      <c r="D240" s="87"/>
      <c r="E240" s="87"/>
      <c r="F240" s="87"/>
      <c r="G240" s="88"/>
    </row>
    <row r="241" spans="1:7">
      <c r="A241" s="84" t="str">
        <f t="shared" si="3"/>
        <v/>
      </c>
      <c r="B241" s="85" t="str">
        <f>IF(APILogMessage!B222&lt;&gt;"", "ALM"&amp;APILogMessage!B222, "")</f>
        <v/>
      </c>
      <c r="C241" s="86" t="str">
        <f>IF(APILogMessage!N222&lt;&gt;"",APILogMessage!C222&amp;" "&amp;APILogMessage!N222,"")</f>
        <v/>
      </c>
      <c r="D241" s="87"/>
      <c r="E241" s="87"/>
      <c r="F241" s="87"/>
      <c r="G241" s="88"/>
    </row>
    <row r="242" spans="1:7">
      <c r="A242" s="84" t="str">
        <f t="shared" si="3"/>
        <v/>
      </c>
      <c r="B242" s="85" t="str">
        <f>IF(APILogMessage!B223&lt;&gt;"", "ALM"&amp;APILogMessage!B223, "")</f>
        <v/>
      </c>
      <c r="C242" s="86" t="str">
        <f>IF(APILogMessage!N223&lt;&gt;"",APILogMessage!C223&amp;" "&amp;APILogMessage!N223,"")</f>
        <v/>
      </c>
      <c r="D242" s="87"/>
      <c r="E242" s="87"/>
      <c r="F242" s="87"/>
      <c r="G242" s="88"/>
    </row>
    <row r="243" spans="1:7">
      <c r="A243" s="84" t="str">
        <f t="shared" si="3"/>
        <v/>
      </c>
      <c r="B243" s="85" t="str">
        <f>IF(APILogMessage!B224&lt;&gt;"", "ALM"&amp;APILogMessage!B224, "")</f>
        <v/>
      </c>
      <c r="C243" s="86" t="str">
        <f>IF(APILogMessage!N224&lt;&gt;"",APILogMessage!C224&amp;" "&amp;APILogMessage!N224,"")</f>
        <v/>
      </c>
      <c r="D243" s="87"/>
      <c r="E243" s="87"/>
      <c r="F243" s="87"/>
      <c r="G243" s="88"/>
    </row>
    <row r="244" spans="1:7">
      <c r="A244" s="84" t="str">
        <f t="shared" si="3"/>
        <v/>
      </c>
      <c r="B244" s="85" t="str">
        <f>IF(APILogMessage!B225&lt;&gt;"", "ALM"&amp;APILogMessage!B225, "")</f>
        <v/>
      </c>
      <c r="C244" s="86" t="str">
        <f>IF(APILogMessage!N225&lt;&gt;"",APILogMessage!C225&amp;" "&amp;APILogMessage!N225,"")</f>
        <v/>
      </c>
      <c r="D244" s="87"/>
      <c r="E244" s="87"/>
      <c r="F244" s="87"/>
      <c r="G244" s="88"/>
    </row>
    <row r="245" spans="1:7">
      <c r="A245" s="84" t="str">
        <f t="shared" si="3"/>
        <v/>
      </c>
      <c r="B245" s="85" t="str">
        <f>IF(APILogMessage!B226&lt;&gt;"", "ALM"&amp;APILogMessage!B226, "")</f>
        <v/>
      </c>
      <c r="C245" s="86" t="str">
        <f>IF(APILogMessage!N226&lt;&gt;"",APILogMessage!C226&amp;" "&amp;APILogMessage!N226,"")</f>
        <v/>
      </c>
      <c r="D245" s="87"/>
      <c r="E245" s="87"/>
      <c r="F245" s="87"/>
      <c r="G245" s="88"/>
    </row>
    <row r="246" spans="1:7">
      <c r="A246" s="84" t="str">
        <f t="shared" si="3"/>
        <v/>
      </c>
      <c r="B246" s="85" t="str">
        <f>IF(APILogMessage!B227&lt;&gt;"", "ALM"&amp;APILogMessage!B227, "")</f>
        <v/>
      </c>
      <c r="C246" s="86" t="str">
        <f>IF(APILogMessage!N227&lt;&gt;"",APILogMessage!C227&amp;" "&amp;APILogMessage!N227,"")</f>
        <v/>
      </c>
      <c r="D246" s="87"/>
      <c r="E246" s="87"/>
      <c r="F246" s="87"/>
      <c r="G246" s="88"/>
    </row>
    <row r="247" spans="1:7">
      <c r="A247" s="84" t="str">
        <f t="shared" si="3"/>
        <v/>
      </c>
      <c r="B247" s="85" t="str">
        <f>IF(APILogMessage!B228&lt;&gt;"", "ALM"&amp;APILogMessage!B228, "")</f>
        <v/>
      </c>
      <c r="C247" s="86" t="str">
        <f>IF(APILogMessage!N228&lt;&gt;"",APILogMessage!C228&amp;" "&amp;APILogMessage!N228,"")</f>
        <v/>
      </c>
      <c r="D247" s="87"/>
      <c r="E247" s="87"/>
      <c r="F247" s="87"/>
      <c r="G247" s="88"/>
    </row>
    <row r="248" spans="1:7">
      <c r="A248" s="84" t="str">
        <f t="shared" si="3"/>
        <v/>
      </c>
      <c r="B248" s="85" t="str">
        <f>IF(APILogMessage!B229&lt;&gt;"", "ALM"&amp;APILogMessage!B229, "")</f>
        <v/>
      </c>
      <c r="C248" s="86" t="str">
        <f>IF(APILogMessage!N229&lt;&gt;"",APILogMessage!C229&amp;" "&amp;APILogMessage!N229,"")</f>
        <v/>
      </c>
      <c r="D248" s="87"/>
      <c r="E248" s="87"/>
      <c r="F248" s="87"/>
      <c r="G248" s="88"/>
    </row>
    <row r="249" spans="1:7">
      <c r="A249" s="84" t="str">
        <f t="shared" si="3"/>
        <v/>
      </c>
      <c r="B249" s="85" t="str">
        <f>IF(APILogMessage!B230&lt;&gt;"", "ALM"&amp;APILogMessage!B230, "")</f>
        <v/>
      </c>
      <c r="C249" s="86" t="str">
        <f>IF(APILogMessage!N230&lt;&gt;"",APILogMessage!C230&amp;" "&amp;APILogMessage!N230,"")</f>
        <v/>
      </c>
      <c r="D249" s="87"/>
      <c r="E249" s="87"/>
      <c r="F249" s="87"/>
      <c r="G249" s="88"/>
    </row>
    <row r="250" spans="1:7">
      <c r="A250" s="84" t="str">
        <f t="shared" si="3"/>
        <v/>
      </c>
      <c r="B250" s="85" t="str">
        <f>IF(APILogMessage!B231&lt;&gt;"", "ALM"&amp;APILogMessage!B231, "")</f>
        <v/>
      </c>
      <c r="C250" s="86" t="str">
        <f>IF(APILogMessage!N231&lt;&gt;"",APILogMessage!C231&amp;" "&amp;APILogMessage!N231,"")</f>
        <v/>
      </c>
      <c r="D250" s="87"/>
      <c r="E250" s="87"/>
      <c r="F250" s="87"/>
      <c r="G250" s="88"/>
    </row>
    <row r="251" spans="1:7">
      <c r="A251" s="84" t="str">
        <f t="shared" si="3"/>
        <v/>
      </c>
      <c r="B251" s="85" t="str">
        <f>IF(APILogMessage!B232&lt;&gt;"", "ALM"&amp;APILogMessage!B232, "")</f>
        <v/>
      </c>
      <c r="C251" s="86" t="str">
        <f>IF(APILogMessage!N232&lt;&gt;"",APILogMessage!C232&amp;" "&amp;APILogMessage!N232,"")</f>
        <v/>
      </c>
      <c r="D251" s="87"/>
      <c r="E251" s="87"/>
      <c r="F251" s="87"/>
      <c r="G251" s="88"/>
    </row>
    <row r="252" spans="1:7">
      <c r="A252" s="84" t="str">
        <f t="shared" si="3"/>
        <v/>
      </c>
      <c r="B252" s="85" t="str">
        <f>IF(APILogMessage!B233&lt;&gt;"", "ALM"&amp;APILogMessage!B233, "")</f>
        <v/>
      </c>
      <c r="C252" s="86" t="str">
        <f>IF(APILogMessage!N233&lt;&gt;"",APILogMessage!C233&amp;" "&amp;APILogMessage!N233,"")</f>
        <v/>
      </c>
      <c r="D252" s="87"/>
      <c r="E252" s="87"/>
      <c r="F252" s="87"/>
      <c r="G252" s="88"/>
    </row>
    <row r="253" spans="1:7">
      <c r="A253" s="84" t="str">
        <f t="shared" si="3"/>
        <v/>
      </c>
      <c r="B253" s="85" t="str">
        <f>IF(APILogMessage!B234&lt;&gt;"", "ALM"&amp;APILogMessage!B234, "")</f>
        <v/>
      </c>
      <c r="C253" s="86" t="str">
        <f>IF(APILogMessage!N234&lt;&gt;"",APILogMessage!C234&amp;" "&amp;APILogMessage!N234,"")</f>
        <v/>
      </c>
      <c r="D253" s="87"/>
      <c r="E253" s="87"/>
      <c r="F253" s="87"/>
      <c r="G253" s="88"/>
    </row>
    <row r="254" spans="1:7">
      <c r="A254" s="84" t="str">
        <f t="shared" si="3"/>
        <v/>
      </c>
      <c r="B254" s="85" t="str">
        <f>IF(APILogMessage!B235&lt;&gt;"", "ALM"&amp;APILogMessage!B235, "")</f>
        <v/>
      </c>
      <c r="C254" s="86" t="str">
        <f>IF(APILogMessage!N235&lt;&gt;"",APILogMessage!C235&amp;" "&amp;APILogMessage!N235,"")</f>
        <v/>
      </c>
      <c r="D254" s="87"/>
      <c r="E254" s="87"/>
      <c r="F254" s="87"/>
      <c r="G254" s="88"/>
    </row>
    <row r="255" spans="1:7">
      <c r="A255" s="84" t="str">
        <f t="shared" si="3"/>
        <v/>
      </c>
      <c r="B255" s="85" t="str">
        <f>IF(APILogMessage!B236&lt;&gt;"", "ALM"&amp;APILogMessage!B236, "")</f>
        <v/>
      </c>
      <c r="C255" s="86" t="str">
        <f>IF(APILogMessage!N236&lt;&gt;"",APILogMessage!C236&amp;" "&amp;APILogMessage!N236,"")</f>
        <v/>
      </c>
      <c r="D255" s="87"/>
      <c r="E255" s="87"/>
      <c r="F255" s="87"/>
      <c r="G255" s="88"/>
    </row>
    <row r="256" spans="1:7">
      <c r="A256" s="84" t="str">
        <f t="shared" si="3"/>
        <v/>
      </c>
      <c r="B256" s="85" t="str">
        <f>IF(APILogMessage!B237&lt;&gt;"", "ALM"&amp;APILogMessage!B237, "")</f>
        <v/>
      </c>
      <c r="C256" s="86" t="str">
        <f>IF(APILogMessage!N237&lt;&gt;"",APILogMessage!C237&amp;" "&amp;APILogMessage!N237,"")</f>
        <v/>
      </c>
      <c r="D256" s="87"/>
      <c r="E256" s="87"/>
      <c r="F256" s="87"/>
      <c r="G256" s="88"/>
    </row>
    <row r="257" spans="1:7">
      <c r="A257" s="84" t="str">
        <f t="shared" si="3"/>
        <v/>
      </c>
      <c r="B257" s="85" t="str">
        <f>IF(APILogMessage!B238&lt;&gt;"", "ALM"&amp;APILogMessage!B238, "")</f>
        <v/>
      </c>
      <c r="C257" s="86" t="str">
        <f>IF(APILogMessage!N238&lt;&gt;"",APILogMessage!C238&amp;" "&amp;APILogMessage!N238,"")</f>
        <v/>
      </c>
      <c r="D257" s="87"/>
      <c r="E257" s="87"/>
      <c r="F257" s="87"/>
      <c r="G257" s="88"/>
    </row>
    <row r="258" spans="1:7">
      <c r="A258" s="84" t="str">
        <f t="shared" si="3"/>
        <v/>
      </c>
      <c r="B258" s="85" t="str">
        <f>IF(APILogMessage!B239&lt;&gt;"", "ALM"&amp;APILogMessage!B239, "")</f>
        <v/>
      </c>
      <c r="C258" s="86" t="str">
        <f>IF(APILogMessage!N239&lt;&gt;"",APILogMessage!C239&amp;" "&amp;APILogMessage!N239,"")</f>
        <v/>
      </c>
      <c r="D258" s="87"/>
      <c r="E258" s="87"/>
      <c r="F258" s="87"/>
      <c r="G258" s="88"/>
    </row>
    <row r="259" spans="1:7">
      <c r="A259" s="84" t="str">
        <f t="shared" si="3"/>
        <v/>
      </c>
      <c r="B259" s="85" t="str">
        <f>IF(APILogMessage!B240&lt;&gt;"", "ALM"&amp;APILogMessage!B240, "")</f>
        <v/>
      </c>
      <c r="C259" s="86" t="str">
        <f>IF(APILogMessage!N240&lt;&gt;"",APILogMessage!C240&amp;" "&amp;APILogMessage!N240,"")</f>
        <v/>
      </c>
      <c r="D259" s="87"/>
      <c r="E259" s="87"/>
      <c r="F259" s="87"/>
      <c r="G259" s="88"/>
    </row>
    <row r="260" spans="1:7">
      <c r="A260" s="84" t="str">
        <f t="shared" si="3"/>
        <v/>
      </c>
      <c r="B260" s="85" t="str">
        <f>IF(APILogMessage!B241&lt;&gt;"", "ALM"&amp;APILogMessage!B241, "")</f>
        <v/>
      </c>
      <c r="C260" s="86" t="str">
        <f>IF(APILogMessage!N241&lt;&gt;"",APILogMessage!C241&amp;" "&amp;APILogMessage!N241,"")</f>
        <v/>
      </c>
      <c r="D260" s="87"/>
      <c r="E260" s="87"/>
      <c r="F260" s="87"/>
      <c r="G260" s="88"/>
    </row>
    <row r="261" spans="1:7">
      <c r="A261" s="84" t="str">
        <f t="shared" si="3"/>
        <v/>
      </c>
      <c r="B261" s="85" t="str">
        <f>IF(APILogMessage!B242&lt;&gt;"", "ALM"&amp;APILogMessage!B242, "")</f>
        <v/>
      </c>
      <c r="C261" s="86" t="str">
        <f>IF(APILogMessage!N242&lt;&gt;"",APILogMessage!C242&amp;" "&amp;APILogMessage!N242,"")</f>
        <v/>
      </c>
      <c r="D261" s="87"/>
      <c r="E261" s="87"/>
      <c r="F261" s="87"/>
      <c r="G261" s="88"/>
    </row>
    <row r="262" spans="1:7">
      <c r="A262" s="84" t="str">
        <f t="shared" si="3"/>
        <v/>
      </c>
      <c r="B262" s="85" t="str">
        <f>IF(APILogMessage!B243&lt;&gt;"", "ALM"&amp;APILogMessage!B243, "")</f>
        <v/>
      </c>
      <c r="C262" s="86" t="str">
        <f>IF(APILogMessage!N243&lt;&gt;"",APILogMessage!C243&amp;" "&amp;APILogMessage!N243,"")</f>
        <v/>
      </c>
      <c r="D262" s="87"/>
      <c r="E262" s="87"/>
      <c r="F262" s="87"/>
      <c r="G262" s="88"/>
    </row>
    <row r="263" spans="1:7">
      <c r="A263" s="84" t="str">
        <f t="shared" si="3"/>
        <v/>
      </c>
      <c r="B263" s="85" t="str">
        <f>IF(APILogMessage!B244&lt;&gt;"", "ALM"&amp;APILogMessage!B244, "")</f>
        <v/>
      </c>
      <c r="C263" s="86" t="str">
        <f>IF(APILogMessage!N244&lt;&gt;"",APILogMessage!C244&amp;" "&amp;APILogMessage!N244,"")</f>
        <v/>
      </c>
      <c r="D263" s="87"/>
      <c r="E263" s="87"/>
      <c r="F263" s="87"/>
      <c r="G263" s="88"/>
    </row>
    <row r="264" spans="1:7">
      <c r="A264" s="84" t="str">
        <f t="shared" si="3"/>
        <v/>
      </c>
      <c r="B264" s="85" t="str">
        <f>IF(APILogMessage!B245&lt;&gt;"", "ALM"&amp;APILogMessage!B245, "")</f>
        <v/>
      </c>
      <c r="C264" s="86" t="str">
        <f>IF(APILogMessage!N245&lt;&gt;"",APILogMessage!C245&amp;" "&amp;APILogMessage!N245,"")</f>
        <v/>
      </c>
      <c r="D264" s="87"/>
      <c r="E264" s="87"/>
      <c r="F264" s="87"/>
      <c r="G264" s="88"/>
    </row>
    <row r="265" spans="1:7">
      <c r="A265" s="84" t="str">
        <f t="shared" si="3"/>
        <v/>
      </c>
      <c r="B265" s="85" t="str">
        <f>IF(APILogMessage!B246&lt;&gt;"", "ALM"&amp;APILogMessage!B246, "")</f>
        <v/>
      </c>
      <c r="C265" s="86" t="str">
        <f>IF(APILogMessage!N246&lt;&gt;"",APILogMessage!C246&amp;" "&amp;APILogMessage!N246,"")</f>
        <v/>
      </c>
      <c r="D265" s="87"/>
      <c r="E265" s="87"/>
      <c r="F265" s="87"/>
      <c r="G265" s="88"/>
    </row>
    <row r="266" spans="1:7">
      <c r="A266" s="84" t="str">
        <f t="shared" si="3"/>
        <v/>
      </c>
      <c r="B266" s="85" t="str">
        <f>IF(APILogMessage!B247&lt;&gt;"", "ALM"&amp;APILogMessage!B247, "")</f>
        <v/>
      </c>
      <c r="C266" s="86" t="str">
        <f>IF(APILogMessage!N247&lt;&gt;"",APILogMessage!C247&amp;" "&amp;APILogMessage!N247,"")</f>
        <v/>
      </c>
      <c r="D266" s="87"/>
      <c r="E266" s="87"/>
      <c r="F266" s="87"/>
      <c r="G266" s="88"/>
    </row>
    <row r="267" spans="1:7">
      <c r="A267" s="84" t="str">
        <f t="shared" si="3"/>
        <v/>
      </c>
      <c r="B267" s="85" t="str">
        <f>IF(APILogMessage!B248&lt;&gt;"", "ALM"&amp;APILogMessage!B248, "")</f>
        <v/>
      </c>
      <c r="C267" s="86" t="str">
        <f>IF(APILogMessage!N248&lt;&gt;"",APILogMessage!C248&amp;" "&amp;APILogMessage!N248,"")</f>
        <v/>
      </c>
      <c r="D267" s="87"/>
      <c r="E267" s="87"/>
      <c r="F267" s="87"/>
      <c r="G267" s="88"/>
    </row>
    <row r="268" spans="1:7">
      <c r="A268" s="84" t="str">
        <f t="shared" si="3"/>
        <v/>
      </c>
      <c r="B268" s="85" t="str">
        <f>IF(APILogMessage!B249&lt;&gt;"", "ALM"&amp;APILogMessage!B249, "")</f>
        <v/>
      </c>
      <c r="C268" s="86" t="str">
        <f>IF(APILogMessage!N249&lt;&gt;"",APILogMessage!C249&amp;" "&amp;APILogMessage!N249,"")</f>
        <v/>
      </c>
      <c r="D268" s="87"/>
      <c r="E268" s="87"/>
      <c r="F268" s="87"/>
      <c r="G268" s="88"/>
    </row>
    <row r="269" spans="1:7">
      <c r="A269" s="84" t="str">
        <f t="shared" si="3"/>
        <v/>
      </c>
      <c r="B269" s="85" t="str">
        <f>IF(APILogMessage!B250&lt;&gt;"", "ALM"&amp;APILogMessage!B250, "")</f>
        <v/>
      </c>
      <c r="C269" s="86" t="str">
        <f>IF(APILogMessage!N250&lt;&gt;"",APILogMessage!C250&amp;" "&amp;APILogMessage!N250,"")</f>
        <v/>
      </c>
      <c r="D269" s="87"/>
      <c r="E269" s="87"/>
      <c r="F269" s="87"/>
      <c r="G269" s="88"/>
    </row>
    <row r="270" spans="1:7">
      <c r="A270" s="84" t="str">
        <f t="shared" si="3"/>
        <v/>
      </c>
      <c r="B270" s="85" t="str">
        <f>IF(APILogMessage!B251&lt;&gt;"", "ALM"&amp;APILogMessage!B251, "")</f>
        <v/>
      </c>
      <c r="C270" s="86" t="str">
        <f>IF(APILogMessage!N251&lt;&gt;"",APILogMessage!C251&amp;" "&amp;APILogMessage!N251,"")</f>
        <v/>
      </c>
      <c r="D270" s="87"/>
      <c r="E270" s="87"/>
      <c r="F270" s="87"/>
      <c r="G270" s="88"/>
    </row>
    <row r="271" spans="1:7">
      <c r="A271" s="84" t="str">
        <f t="shared" si="3"/>
        <v/>
      </c>
      <c r="B271" s="85" t="str">
        <f>IF(APILogMessage!B252&lt;&gt;"", "ALM"&amp;APILogMessage!B252, "")</f>
        <v/>
      </c>
      <c r="C271" s="86" t="str">
        <f>IF(APILogMessage!N252&lt;&gt;"",APILogMessage!C252&amp;" "&amp;APILogMessage!N252,"")</f>
        <v/>
      </c>
      <c r="D271" s="87"/>
      <c r="E271" s="87"/>
      <c r="F271" s="87"/>
      <c r="G271" s="88"/>
    </row>
    <row r="272" spans="1:7">
      <c r="A272" s="84" t="str">
        <f t="shared" si="3"/>
        <v/>
      </c>
      <c r="B272" s="85" t="str">
        <f>IF(APILogMessage!B253&lt;&gt;"", "ALM"&amp;APILogMessage!B253, "")</f>
        <v/>
      </c>
      <c r="C272" s="86" t="str">
        <f>IF(APILogMessage!N253&lt;&gt;"",APILogMessage!C253&amp;" "&amp;APILogMessage!N253,"")</f>
        <v/>
      </c>
      <c r="D272" s="87"/>
      <c r="E272" s="87"/>
      <c r="F272" s="87"/>
      <c r="G272" s="88"/>
    </row>
    <row r="273" spans="1:7">
      <c r="A273" s="84" t="str">
        <f t="shared" si="3"/>
        <v/>
      </c>
      <c r="B273" s="85" t="str">
        <f>IF(APILogMessage!B254&lt;&gt;"", "ALM"&amp;APILogMessage!B254, "")</f>
        <v/>
      </c>
      <c r="C273" s="86" t="str">
        <f>IF(APILogMessage!N254&lt;&gt;"",APILogMessage!C254&amp;" "&amp;APILogMessage!N254,"")</f>
        <v/>
      </c>
      <c r="D273" s="87"/>
      <c r="E273" s="87"/>
      <c r="F273" s="87"/>
      <c r="G273" s="88"/>
    </row>
    <row r="274" spans="1:7">
      <c r="A274" s="84" t="str">
        <f t="shared" si="3"/>
        <v/>
      </c>
      <c r="B274" s="85" t="str">
        <f>IF(APILogMessage!B255&lt;&gt;"", "ALM"&amp;APILogMessage!B255, "")</f>
        <v/>
      </c>
      <c r="C274" s="86" t="str">
        <f>IF(APILogMessage!N255&lt;&gt;"",APILogMessage!C255&amp;" "&amp;APILogMessage!N255,"")</f>
        <v/>
      </c>
      <c r="D274" s="87"/>
      <c r="E274" s="87"/>
      <c r="F274" s="87"/>
      <c r="G274" s="88"/>
    </row>
    <row r="275" spans="1:7">
      <c r="A275" s="84" t="str">
        <f t="shared" si="3"/>
        <v/>
      </c>
      <c r="B275" s="85" t="str">
        <f>IF(APILogMessage!B256&lt;&gt;"", "ALM"&amp;APILogMessage!B256, "")</f>
        <v/>
      </c>
      <c r="C275" s="86" t="str">
        <f>IF(APILogMessage!N256&lt;&gt;"",APILogMessage!C256&amp;" "&amp;APILogMessage!N256,"")</f>
        <v/>
      </c>
      <c r="D275" s="87"/>
      <c r="E275" s="87"/>
      <c r="F275" s="87"/>
      <c r="G275" s="88"/>
    </row>
    <row r="276" spans="1:7">
      <c r="A276" s="84" t="str">
        <f t="shared" si="3"/>
        <v/>
      </c>
      <c r="B276" s="85" t="str">
        <f>IF(APILogMessage!B257&lt;&gt;"", "ALM"&amp;APILogMessage!B257, "")</f>
        <v/>
      </c>
      <c r="C276" s="86" t="str">
        <f>IF(APILogMessage!N257&lt;&gt;"",APILogMessage!C257&amp;" "&amp;APILogMessage!N257,"")</f>
        <v/>
      </c>
      <c r="D276" s="87"/>
      <c r="E276" s="87"/>
      <c r="F276" s="87"/>
      <c r="G276" s="88"/>
    </row>
    <row r="277" spans="1:7">
      <c r="A277" s="84" t="str">
        <f t="shared" si="3"/>
        <v/>
      </c>
      <c r="B277" s="85" t="str">
        <f>IF(APILogMessage!B258&lt;&gt;"", "ALM"&amp;APILogMessage!B258, "")</f>
        <v/>
      </c>
      <c r="C277" s="86" t="str">
        <f>IF(APILogMessage!N258&lt;&gt;"",APILogMessage!C258&amp;" "&amp;APILogMessage!N258,"")</f>
        <v/>
      </c>
      <c r="D277" s="87"/>
      <c r="E277" s="87"/>
      <c r="F277" s="87"/>
      <c r="G277" s="88"/>
    </row>
    <row r="278" spans="1:7">
      <c r="A278" s="84" t="str">
        <f t="shared" si="3"/>
        <v/>
      </c>
      <c r="B278" s="85" t="str">
        <f>IF(APILogMessage!B259&lt;&gt;"", "ALM"&amp;APILogMessage!B259, "")</f>
        <v/>
      </c>
      <c r="C278" s="86" t="str">
        <f>IF(APILogMessage!N259&lt;&gt;"",APILogMessage!C259&amp;" "&amp;APILogMessage!N259,"")</f>
        <v/>
      </c>
      <c r="D278" s="87"/>
      <c r="E278" s="87"/>
      <c r="F278" s="87"/>
      <c r="G278" s="88"/>
    </row>
    <row r="279" spans="1:7">
      <c r="A279" s="84" t="str">
        <f t="shared" si="3"/>
        <v/>
      </c>
      <c r="B279" s="85" t="str">
        <f>IF(APILogMessage!B260&lt;&gt;"", "ALM"&amp;APILogMessage!B260, "")</f>
        <v/>
      </c>
      <c r="C279" s="86" t="str">
        <f>IF(APILogMessage!N260&lt;&gt;"",APILogMessage!C260&amp;" "&amp;APILogMessage!N260,"")</f>
        <v/>
      </c>
      <c r="D279" s="87"/>
      <c r="E279" s="87"/>
      <c r="F279" s="87"/>
      <c r="G279" s="88"/>
    </row>
    <row r="280" spans="1:7">
      <c r="A280" s="84" t="str">
        <f t="shared" si="3"/>
        <v/>
      </c>
      <c r="B280" s="85" t="str">
        <f>IF(APILogMessage!B261&lt;&gt;"", "ALM"&amp;APILogMessage!B261, "")</f>
        <v/>
      </c>
      <c r="C280" s="86" t="str">
        <f>IF(APILogMessage!N261&lt;&gt;"",APILogMessage!C261&amp;" "&amp;APILogMessage!N261,"")</f>
        <v/>
      </c>
      <c r="D280" s="87"/>
      <c r="E280" s="87"/>
      <c r="F280" s="87"/>
      <c r="G280" s="88"/>
    </row>
    <row r="281" spans="1:7">
      <c r="A281" s="84" t="str">
        <f t="shared" ref="A281:A344" si="4">IF(B281&lt;&gt;"", A280+1, "")</f>
        <v/>
      </c>
      <c r="B281" s="85" t="str">
        <f>IF(APILogMessage!B262&lt;&gt;"", "ALM"&amp;APILogMessage!B262, "")</f>
        <v/>
      </c>
      <c r="C281" s="86" t="str">
        <f>IF(APILogMessage!N262&lt;&gt;"",APILogMessage!C262&amp;" "&amp;APILogMessage!N262,"")</f>
        <v/>
      </c>
      <c r="D281" s="87"/>
      <c r="E281" s="87"/>
      <c r="F281" s="87"/>
      <c r="G281" s="88"/>
    </row>
    <row r="282" spans="1:7">
      <c r="A282" s="84" t="str">
        <f t="shared" si="4"/>
        <v/>
      </c>
      <c r="B282" s="85" t="str">
        <f>IF(APILogMessage!B263&lt;&gt;"", "ALM"&amp;APILogMessage!B263, "")</f>
        <v/>
      </c>
      <c r="C282" s="86" t="str">
        <f>IF(APILogMessage!N263&lt;&gt;"",APILogMessage!C263&amp;" "&amp;APILogMessage!N263,"")</f>
        <v/>
      </c>
      <c r="D282" s="87"/>
      <c r="E282" s="87"/>
      <c r="F282" s="87"/>
      <c r="G282" s="88"/>
    </row>
    <row r="283" spans="1:7">
      <c r="A283" s="84" t="str">
        <f t="shared" si="4"/>
        <v/>
      </c>
      <c r="B283" s="85" t="str">
        <f>IF(APILogMessage!B264&lt;&gt;"", "ALM"&amp;APILogMessage!B264, "")</f>
        <v/>
      </c>
      <c r="C283" s="86" t="str">
        <f>IF(APILogMessage!N264&lt;&gt;"",APILogMessage!C264&amp;" "&amp;APILogMessage!N264,"")</f>
        <v/>
      </c>
      <c r="D283" s="87"/>
      <c r="E283" s="87"/>
      <c r="F283" s="87"/>
      <c r="G283" s="88"/>
    </row>
    <row r="284" spans="1:7">
      <c r="A284" s="84" t="str">
        <f t="shared" si="4"/>
        <v/>
      </c>
      <c r="B284" s="85" t="str">
        <f>IF(APILogMessage!B265&lt;&gt;"", "ALM"&amp;APILogMessage!B265, "")</f>
        <v/>
      </c>
      <c r="C284" s="86" t="str">
        <f>IF(APILogMessage!N265&lt;&gt;"",APILogMessage!C265&amp;" "&amp;APILogMessage!N265,"")</f>
        <v/>
      </c>
      <c r="D284" s="87"/>
      <c r="E284" s="87"/>
      <c r="F284" s="87"/>
      <c r="G284" s="88"/>
    </row>
    <row r="285" spans="1:7">
      <c r="A285" s="84" t="str">
        <f t="shared" si="4"/>
        <v/>
      </c>
      <c r="B285" s="85" t="str">
        <f>IF(APILogMessage!B266&lt;&gt;"", "ALM"&amp;APILogMessage!B266, "")</f>
        <v/>
      </c>
      <c r="C285" s="86" t="str">
        <f>IF(APILogMessage!N266&lt;&gt;"",APILogMessage!C266&amp;" "&amp;APILogMessage!N266,"")</f>
        <v/>
      </c>
      <c r="D285" s="87"/>
      <c r="E285" s="87"/>
      <c r="F285" s="87"/>
      <c r="G285" s="88"/>
    </row>
    <row r="286" spans="1:7">
      <c r="A286" s="84" t="str">
        <f t="shared" si="4"/>
        <v/>
      </c>
      <c r="B286" s="85" t="str">
        <f>IF(APILogMessage!B267&lt;&gt;"", "ALM"&amp;APILogMessage!B267, "")</f>
        <v/>
      </c>
      <c r="C286" s="86" t="str">
        <f>IF(APILogMessage!N267&lt;&gt;"",APILogMessage!C267&amp;" "&amp;APILogMessage!N267,"")</f>
        <v/>
      </c>
      <c r="D286" s="87"/>
      <c r="E286" s="87"/>
      <c r="F286" s="87"/>
      <c r="G286" s="88"/>
    </row>
    <row r="287" spans="1:7">
      <c r="A287" s="84" t="str">
        <f t="shared" si="4"/>
        <v/>
      </c>
      <c r="B287" s="85" t="str">
        <f>IF(APILogMessage!B268&lt;&gt;"", "ALM"&amp;APILogMessage!B268, "")</f>
        <v/>
      </c>
      <c r="C287" s="86" t="str">
        <f>IF(APILogMessage!N268&lt;&gt;"",APILogMessage!C268&amp;" "&amp;APILogMessage!N268,"")</f>
        <v/>
      </c>
      <c r="D287" s="87"/>
      <c r="E287" s="87"/>
      <c r="F287" s="87"/>
      <c r="G287" s="88"/>
    </row>
    <row r="288" spans="1:7">
      <c r="A288" s="84" t="str">
        <f t="shared" si="4"/>
        <v/>
      </c>
      <c r="B288" s="85" t="str">
        <f>IF(APILogMessage!B269&lt;&gt;"", "ALM"&amp;APILogMessage!B269, "")</f>
        <v/>
      </c>
      <c r="C288" s="86" t="str">
        <f>IF(APILogMessage!N269&lt;&gt;"",APILogMessage!C269&amp;" "&amp;APILogMessage!N269,"")</f>
        <v/>
      </c>
      <c r="D288" s="87"/>
      <c r="E288" s="87"/>
      <c r="F288" s="87"/>
      <c r="G288" s="88"/>
    </row>
    <row r="289" spans="1:7">
      <c r="A289" s="84" t="str">
        <f t="shared" si="4"/>
        <v/>
      </c>
      <c r="B289" s="85" t="str">
        <f>IF(APILogMessage!B270&lt;&gt;"", "ALM"&amp;APILogMessage!B270, "")</f>
        <v/>
      </c>
      <c r="C289" s="86" t="str">
        <f>IF(APILogMessage!N270&lt;&gt;"",APILogMessage!C270&amp;" "&amp;APILogMessage!N270,"")</f>
        <v/>
      </c>
      <c r="D289" s="87"/>
      <c r="E289" s="87"/>
      <c r="F289" s="87"/>
      <c r="G289" s="88"/>
    </row>
    <row r="290" spans="1:7">
      <c r="A290" s="84" t="str">
        <f t="shared" si="4"/>
        <v/>
      </c>
      <c r="B290" s="85" t="str">
        <f>IF(APILogMessage!B271&lt;&gt;"", "ALM"&amp;APILogMessage!B271, "")</f>
        <v/>
      </c>
      <c r="C290" s="86" t="str">
        <f>IF(APILogMessage!N271&lt;&gt;"",APILogMessage!C271&amp;" "&amp;APILogMessage!N271,"")</f>
        <v/>
      </c>
      <c r="D290" s="87"/>
      <c r="E290" s="87"/>
      <c r="F290" s="87"/>
      <c r="G290" s="88"/>
    </row>
    <row r="291" spans="1:7">
      <c r="A291" s="84" t="str">
        <f t="shared" si="4"/>
        <v/>
      </c>
      <c r="B291" s="85" t="str">
        <f>IF(APILogMessage!B272&lt;&gt;"", "ALM"&amp;APILogMessage!B272, "")</f>
        <v/>
      </c>
      <c r="C291" s="86" t="str">
        <f>IF(APILogMessage!N272&lt;&gt;"",APILogMessage!C272&amp;" "&amp;APILogMessage!N272,"")</f>
        <v/>
      </c>
      <c r="D291" s="87"/>
      <c r="E291" s="87"/>
      <c r="F291" s="87"/>
      <c r="G291" s="88"/>
    </row>
    <row r="292" spans="1:7">
      <c r="A292" s="84" t="str">
        <f t="shared" si="4"/>
        <v/>
      </c>
      <c r="B292" s="85" t="str">
        <f>IF(APILogMessage!B273&lt;&gt;"", "ALM"&amp;APILogMessage!B273, "")</f>
        <v/>
      </c>
      <c r="C292" s="86" t="str">
        <f>IF(APILogMessage!N273&lt;&gt;"",APILogMessage!C273&amp;" "&amp;APILogMessage!N273,"")</f>
        <v/>
      </c>
      <c r="D292" s="87"/>
      <c r="E292" s="87"/>
      <c r="F292" s="87"/>
      <c r="G292" s="88"/>
    </row>
    <row r="293" spans="1:7">
      <c r="A293" s="84" t="str">
        <f t="shared" si="4"/>
        <v/>
      </c>
      <c r="B293" s="85" t="str">
        <f>IF(APILogMessage!B274&lt;&gt;"", "ALM"&amp;APILogMessage!B274, "")</f>
        <v/>
      </c>
      <c r="C293" s="86" t="str">
        <f>IF(APILogMessage!N274&lt;&gt;"",APILogMessage!C274&amp;" "&amp;APILogMessage!N274,"")</f>
        <v/>
      </c>
      <c r="D293" s="87"/>
      <c r="E293" s="87"/>
      <c r="F293" s="87"/>
      <c r="G293" s="88"/>
    </row>
    <row r="294" spans="1:7">
      <c r="A294" s="84" t="str">
        <f t="shared" si="4"/>
        <v/>
      </c>
      <c r="B294" s="85" t="str">
        <f>IF(APILogMessage!B275&lt;&gt;"", "ALM"&amp;APILogMessage!B275, "")</f>
        <v/>
      </c>
      <c r="C294" s="86" t="str">
        <f>IF(APILogMessage!N275&lt;&gt;"",APILogMessage!C275&amp;" "&amp;APILogMessage!N275,"")</f>
        <v/>
      </c>
      <c r="D294" s="87"/>
      <c r="E294" s="87"/>
      <c r="F294" s="87"/>
      <c r="G294" s="88"/>
    </row>
    <row r="295" spans="1:7">
      <c r="A295" s="84" t="str">
        <f t="shared" si="4"/>
        <v/>
      </c>
      <c r="B295" s="85" t="str">
        <f>IF(APILogMessage!B276&lt;&gt;"", "ALM"&amp;APILogMessage!B276, "")</f>
        <v/>
      </c>
      <c r="C295" s="86" t="str">
        <f>IF(APILogMessage!N276&lt;&gt;"",APILogMessage!C276&amp;" "&amp;APILogMessage!N276,"")</f>
        <v/>
      </c>
      <c r="D295" s="87"/>
      <c r="E295" s="87"/>
      <c r="F295" s="87"/>
      <c r="G295" s="88"/>
    </row>
    <row r="296" spans="1:7">
      <c r="A296" s="84" t="str">
        <f t="shared" si="4"/>
        <v/>
      </c>
      <c r="B296" s="85" t="str">
        <f>IF(APILogMessage!B277&lt;&gt;"", "ALM"&amp;APILogMessage!B277, "")</f>
        <v/>
      </c>
      <c r="C296" s="86" t="str">
        <f>IF(APILogMessage!N277&lt;&gt;"",APILogMessage!C277&amp;" "&amp;APILogMessage!N277,"")</f>
        <v/>
      </c>
      <c r="D296" s="87"/>
      <c r="E296" s="87"/>
      <c r="F296" s="87"/>
      <c r="G296" s="88"/>
    </row>
    <row r="297" spans="1:7">
      <c r="A297" s="84" t="str">
        <f t="shared" si="4"/>
        <v/>
      </c>
      <c r="B297" s="85" t="str">
        <f>IF(APILogMessage!B278&lt;&gt;"", "ALM"&amp;APILogMessage!B278, "")</f>
        <v/>
      </c>
      <c r="C297" s="86" t="str">
        <f>IF(APILogMessage!N278&lt;&gt;"",APILogMessage!C278&amp;" "&amp;APILogMessage!N278,"")</f>
        <v/>
      </c>
      <c r="D297" s="87"/>
      <c r="E297" s="87"/>
      <c r="F297" s="87"/>
      <c r="G297" s="88"/>
    </row>
    <row r="298" spans="1:7">
      <c r="A298" s="84" t="str">
        <f t="shared" si="4"/>
        <v/>
      </c>
      <c r="B298" s="85" t="str">
        <f>IF(APILogMessage!B279&lt;&gt;"", "ALM"&amp;APILogMessage!B279, "")</f>
        <v/>
      </c>
      <c r="C298" s="86" t="str">
        <f>IF(APILogMessage!N279&lt;&gt;"",APILogMessage!C279&amp;" "&amp;APILogMessage!N279,"")</f>
        <v/>
      </c>
      <c r="D298" s="87"/>
      <c r="E298" s="87"/>
      <c r="F298" s="87"/>
      <c r="G298" s="88"/>
    </row>
    <row r="299" spans="1:7">
      <c r="A299" s="84" t="str">
        <f t="shared" si="4"/>
        <v/>
      </c>
      <c r="B299" s="85" t="str">
        <f>IF(APILogMessage!B280&lt;&gt;"", "ALM"&amp;APILogMessage!B280, "")</f>
        <v/>
      </c>
      <c r="C299" s="86" t="str">
        <f>IF(APILogMessage!N280&lt;&gt;"",APILogMessage!C280&amp;" "&amp;APILogMessage!N280,"")</f>
        <v/>
      </c>
      <c r="D299" s="87"/>
      <c r="E299" s="87"/>
      <c r="F299" s="87"/>
      <c r="G299" s="88"/>
    </row>
    <row r="300" spans="1:7">
      <c r="A300" s="84" t="str">
        <f t="shared" si="4"/>
        <v/>
      </c>
      <c r="B300" s="85" t="str">
        <f>IF(APILogMessage!B281&lt;&gt;"", "ALM"&amp;APILogMessage!B281, "")</f>
        <v/>
      </c>
      <c r="C300" s="86" t="str">
        <f>IF(APILogMessage!N281&lt;&gt;"",APILogMessage!C281&amp;" "&amp;APILogMessage!N281,"")</f>
        <v/>
      </c>
      <c r="D300" s="87"/>
      <c r="E300" s="87"/>
      <c r="F300" s="87"/>
      <c r="G300" s="88"/>
    </row>
    <row r="301" spans="1:7">
      <c r="A301" s="84" t="str">
        <f t="shared" si="4"/>
        <v/>
      </c>
      <c r="B301" s="85" t="str">
        <f>IF(APILogMessage!B282&lt;&gt;"", "ALM"&amp;APILogMessage!B282, "")</f>
        <v/>
      </c>
      <c r="C301" s="86" t="str">
        <f>IF(APILogMessage!N282&lt;&gt;"",APILogMessage!C282&amp;" "&amp;APILogMessage!N282,"")</f>
        <v/>
      </c>
      <c r="D301" s="87"/>
      <c r="E301" s="87"/>
      <c r="F301" s="87"/>
      <c r="G301" s="88"/>
    </row>
    <row r="302" spans="1:7">
      <c r="A302" s="84" t="str">
        <f t="shared" si="4"/>
        <v/>
      </c>
      <c r="B302" s="85" t="str">
        <f>IF(APILogMessage!B283&lt;&gt;"", "ALM"&amp;APILogMessage!B283, "")</f>
        <v/>
      </c>
      <c r="C302" s="86" t="str">
        <f>IF(APILogMessage!N283&lt;&gt;"",APILogMessage!C283&amp;" "&amp;APILogMessage!N283,"")</f>
        <v/>
      </c>
      <c r="D302" s="87"/>
      <c r="E302" s="87"/>
      <c r="F302" s="87"/>
      <c r="G302" s="88"/>
    </row>
    <row r="303" spans="1:7">
      <c r="A303" s="84" t="str">
        <f t="shared" si="4"/>
        <v/>
      </c>
      <c r="B303" s="85" t="str">
        <f>IF(APILogMessage!B284&lt;&gt;"", "ALM"&amp;APILogMessage!B284, "")</f>
        <v/>
      </c>
      <c r="C303" s="86" t="str">
        <f>IF(APILogMessage!N284&lt;&gt;"",APILogMessage!C284&amp;" "&amp;APILogMessage!N284,"")</f>
        <v/>
      </c>
      <c r="D303" s="87"/>
      <c r="E303" s="87"/>
      <c r="F303" s="87"/>
      <c r="G303" s="88"/>
    </row>
    <row r="304" spans="1:7">
      <c r="A304" s="84" t="str">
        <f t="shared" si="4"/>
        <v/>
      </c>
      <c r="B304" s="85" t="str">
        <f>IF(APILogMessage!B285&lt;&gt;"", "ALM"&amp;APILogMessage!B285, "")</f>
        <v/>
      </c>
      <c r="C304" s="86" t="str">
        <f>IF(APILogMessage!N285&lt;&gt;"",APILogMessage!C285&amp;" "&amp;APILogMessage!N285,"")</f>
        <v/>
      </c>
      <c r="D304" s="87"/>
      <c r="E304" s="87"/>
      <c r="F304" s="87"/>
      <c r="G304" s="88"/>
    </row>
    <row r="305" spans="1:7">
      <c r="A305" s="84" t="str">
        <f t="shared" si="4"/>
        <v/>
      </c>
      <c r="B305" s="85" t="str">
        <f>IF(APILogMessage!B286&lt;&gt;"", "ALM"&amp;APILogMessage!B286, "")</f>
        <v/>
      </c>
      <c r="C305" s="86" t="str">
        <f>IF(APILogMessage!N286&lt;&gt;"",APILogMessage!C286&amp;" "&amp;APILogMessage!N286,"")</f>
        <v/>
      </c>
      <c r="D305" s="87"/>
      <c r="E305" s="87"/>
      <c r="F305" s="87"/>
      <c r="G305" s="88"/>
    </row>
    <row r="306" spans="1:7">
      <c r="A306" s="84" t="str">
        <f t="shared" si="4"/>
        <v/>
      </c>
      <c r="B306" s="85" t="str">
        <f>IF(APILogMessage!B287&lt;&gt;"", "ALM"&amp;APILogMessage!B287, "")</f>
        <v/>
      </c>
      <c r="C306" s="86" t="str">
        <f>IF(APILogMessage!N287&lt;&gt;"",APILogMessage!C287&amp;" "&amp;APILogMessage!N287,"")</f>
        <v/>
      </c>
      <c r="D306" s="87"/>
      <c r="E306" s="87"/>
      <c r="F306" s="87"/>
      <c r="G306" s="88"/>
    </row>
    <row r="307" spans="1:7">
      <c r="A307" s="84" t="str">
        <f t="shared" si="4"/>
        <v/>
      </c>
      <c r="B307" s="85" t="str">
        <f>IF(APILogMessage!B288&lt;&gt;"", "ALM"&amp;APILogMessage!B288, "")</f>
        <v/>
      </c>
      <c r="C307" s="86" t="str">
        <f>IF(APILogMessage!N288&lt;&gt;"",APILogMessage!C288&amp;" "&amp;APILogMessage!N288,"")</f>
        <v/>
      </c>
      <c r="D307" s="87"/>
      <c r="E307" s="87"/>
      <c r="F307" s="87"/>
      <c r="G307" s="88"/>
    </row>
    <row r="308" spans="1:7">
      <c r="A308" s="84" t="str">
        <f t="shared" si="4"/>
        <v/>
      </c>
      <c r="B308" s="85" t="str">
        <f>IF(APILogMessage!B289&lt;&gt;"", "ALM"&amp;APILogMessage!B289, "")</f>
        <v/>
      </c>
      <c r="C308" s="86" t="str">
        <f>IF(APILogMessage!N289&lt;&gt;"",APILogMessage!C289&amp;" "&amp;APILogMessage!N289,"")</f>
        <v/>
      </c>
      <c r="D308" s="87"/>
      <c r="E308" s="87"/>
      <c r="F308" s="87"/>
      <c r="G308" s="88"/>
    </row>
    <row r="309" spans="1:7">
      <c r="A309" s="84" t="str">
        <f t="shared" si="4"/>
        <v/>
      </c>
      <c r="B309" s="85" t="str">
        <f>IF(APILogMessage!B290&lt;&gt;"", "ALM"&amp;APILogMessage!B290, "")</f>
        <v/>
      </c>
      <c r="C309" s="86" t="str">
        <f>IF(APILogMessage!N290&lt;&gt;"",APILogMessage!C290&amp;" "&amp;APILogMessage!N290,"")</f>
        <v/>
      </c>
      <c r="D309" s="87"/>
      <c r="E309" s="87"/>
      <c r="F309" s="87"/>
      <c r="G309" s="88"/>
    </row>
    <row r="310" spans="1:7">
      <c r="A310" s="84" t="str">
        <f t="shared" si="4"/>
        <v/>
      </c>
      <c r="B310" s="85" t="str">
        <f>IF(APILogMessage!B291&lt;&gt;"", "ALM"&amp;APILogMessage!B291, "")</f>
        <v/>
      </c>
      <c r="C310" s="86" t="str">
        <f>IF(APILogMessage!N291&lt;&gt;"",APILogMessage!C291&amp;" "&amp;APILogMessage!N291,"")</f>
        <v/>
      </c>
      <c r="D310" s="87"/>
      <c r="E310" s="87"/>
      <c r="F310" s="87"/>
      <c r="G310" s="88"/>
    </row>
    <row r="311" spans="1:7">
      <c r="A311" s="84" t="str">
        <f t="shared" si="4"/>
        <v/>
      </c>
      <c r="B311" s="85" t="str">
        <f>IF(APILogMessage!B292&lt;&gt;"", "ALM"&amp;APILogMessage!B292, "")</f>
        <v/>
      </c>
      <c r="C311" s="86" t="str">
        <f>IF(APILogMessage!N292&lt;&gt;"",APILogMessage!C292&amp;" "&amp;APILogMessage!N292,"")</f>
        <v/>
      </c>
      <c r="D311" s="87"/>
      <c r="E311" s="87"/>
      <c r="F311" s="87"/>
      <c r="G311" s="88"/>
    </row>
    <row r="312" spans="1:7">
      <c r="A312" s="84" t="str">
        <f t="shared" si="4"/>
        <v/>
      </c>
      <c r="B312" s="85" t="str">
        <f>IF(APILogMessage!B293&lt;&gt;"", "ALM"&amp;APILogMessage!B293, "")</f>
        <v/>
      </c>
      <c r="C312" s="86" t="str">
        <f>IF(APILogMessage!N293&lt;&gt;"",APILogMessage!C293&amp;" "&amp;APILogMessage!N293,"")</f>
        <v/>
      </c>
      <c r="D312" s="87"/>
      <c r="E312" s="87"/>
      <c r="F312" s="87"/>
      <c r="G312" s="88"/>
    </row>
    <row r="313" spans="1:7">
      <c r="A313" s="84" t="str">
        <f t="shared" si="4"/>
        <v/>
      </c>
      <c r="B313" s="85" t="str">
        <f>IF(APILogMessage!B294&lt;&gt;"", "ALM"&amp;APILogMessage!B294, "")</f>
        <v/>
      </c>
      <c r="C313" s="86" t="str">
        <f>IF(APILogMessage!N294&lt;&gt;"",APILogMessage!C294&amp;" "&amp;APILogMessage!N294,"")</f>
        <v/>
      </c>
      <c r="D313" s="87"/>
      <c r="E313" s="87"/>
      <c r="F313" s="87"/>
      <c r="G313" s="88"/>
    </row>
    <row r="314" spans="1:7">
      <c r="A314" s="84" t="str">
        <f t="shared" si="4"/>
        <v/>
      </c>
      <c r="B314" s="85" t="str">
        <f>IF(APILogMessage!B295&lt;&gt;"", "ALM"&amp;APILogMessage!B295, "")</f>
        <v/>
      </c>
      <c r="C314" s="86" t="str">
        <f>IF(APILogMessage!N295&lt;&gt;"",APILogMessage!C295&amp;" "&amp;APILogMessage!N295,"")</f>
        <v/>
      </c>
      <c r="D314" s="87"/>
      <c r="E314" s="87"/>
      <c r="F314" s="87"/>
      <c r="G314" s="88"/>
    </row>
    <row r="315" spans="1:7">
      <c r="A315" s="84" t="str">
        <f t="shared" si="4"/>
        <v/>
      </c>
      <c r="B315" s="85" t="str">
        <f>IF(APILogMessage!B296&lt;&gt;"", "ALM"&amp;APILogMessage!B296, "")</f>
        <v/>
      </c>
      <c r="C315" s="86" t="str">
        <f>IF(APILogMessage!N296&lt;&gt;"",APILogMessage!C296&amp;" "&amp;APILogMessage!N296,"")</f>
        <v/>
      </c>
      <c r="D315" s="87"/>
      <c r="E315" s="87"/>
      <c r="F315" s="87"/>
      <c r="G315" s="88"/>
    </row>
    <row r="316" spans="1:7">
      <c r="A316" s="84" t="str">
        <f t="shared" si="4"/>
        <v/>
      </c>
      <c r="B316" s="85" t="str">
        <f>IF(APILogMessage!B297&lt;&gt;"", "ALM"&amp;APILogMessage!B297, "")</f>
        <v/>
      </c>
      <c r="C316" s="86" t="str">
        <f>IF(APILogMessage!N297&lt;&gt;"",APILogMessage!C297&amp;" "&amp;APILogMessage!N297,"")</f>
        <v/>
      </c>
      <c r="D316" s="87"/>
      <c r="E316" s="87"/>
      <c r="F316" s="87"/>
      <c r="G316" s="88"/>
    </row>
    <row r="317" spans="1:7">
      <c r="A317" s="84" t="str">
        <f t="shared" si="4"/>
        <v/>
      </c>
      <c r="B317" s="85" t="str">
        <f>IF(APILogMessage!B298&lt;&gt;"", "ALM"&amp;APILogMessage!B298, "")</f>
        <v/>
      </c>
      <c r="C317" s="86" t="str">
        <f>IF(APILogMessage!N298&lt;&gt;"",APILogMessage!C298&amp;" "&amp;APILogMessage!N298,"")</f>
        <v/>
      </c>
      <c r="D317" s="87"/>
      <c r="E317" s="87"/>
      <c r="F317" s="87"/>
      <c r="G317" s="88"/>
    </row>
    <row r="318" spans="1:7">
      <c r="A318" s="84" t="str">
        <f t="shared" si="4"/>
        <v/>
      </c>
      <c r="B318" s="85" t="str">
        <f>IF(APILogMessage!B299&lt;&gt;"", "ALM"&amp;APILogMessage!B299, "")</f>
        <v/>
      </c>
      <c r="C318" s="86" t="str">
        <f>IF(APILogMessage!N299&lt;&gt;"",APILogMessage!C299&amp;" "&amp;APILogMessage!N299,"")</f>
        <v/>
      </c>
      <c r="D318" s="87"/>
      <c r="E318" s="87"/>
      <c r="F318" s="87"/>
      <c r="G318" s="88"/>
    </row>
    <row r="319" spans="1:7">
      <c r="A319" s="84" t="str">
        <f t="shared" si="4"/>
        <v/>
      </c>
      <c r="B319" s="85" t="str">
        <f>IF(APILogMessage!B300&lt;&gt;"", "ALM"&amp;APILogMessage!B300, "")</f>
        <v/>
      </c>
      <c r="C319" s="86" t="str">
        <f>IF(APILogMessage!N300&lt;&gt;"",APILogMessage!C300&amp;" "&amp;APILogMessage!N300,"")</f>
        <v/>
      </c>
      <c r="D319" s="87"/>
      <c r="E319" s="87"/>
      <c r="F319" s="87"/>
      <c r="G319" s="88"/>
    </row>
    <row r="320" spans="1:7">
      <c r="A320" s="84" t="str">
        <f t="shared" si="4"/>
        <v/>
      </c>
      <c r="B320" s="85" t="str">
        <f>IF(APILogMessage!B301&lt;&gt;"", "ALM"&amp;APILogMessage!B301, "")</f>
        <v/>
      </c>
      <c r="C320" s="86" t="str">
        <f>IF(APILogMessage!N301&lt;&gt;"",APILogMessage!C301&amp;" "&amp;APILogMessage!N301,"")</f>
        <v/>
      </c>
      <c r="D320" s="87"/>
      <c r="E320" s="87"/>
      <c r="F320" s="87"/>
      <c r="G320" s="88"/>
    </row>
    <row r="321" spans="1:7">
      <c r="A321" s="84" t="str">
        <f t="shared" si="4"/>
        <v/>
      </c>
      <c r="B321" s="85" t="str">
        <f>IF(APILogMessage!B302&lt;&gt;"", "ALM"&amp;APILogMessage!B302, "")</f>
        <v/>
      </c>
      <c r="C321" s="86" t="str">
        <f>IF(APILogMessage!N302&lt;&gt;"",APILogMessage!C302&amp;" "&amp;APILogMessage!N302,"")</f>
        <v/>
      </c>
      <c r="D321" s="87"/>
      <c r="E321" s="87"/>
      <c r="F321" s="87"/>
      <c r="G321" s="88"/>
    </row>
    <row r="322" spans="1:7">
      <c r="A322" s="84" t="str">
        <f t="shared" si="4"/>
        <v/>
      </c>
      <c r="B322" s="85" t="str">
        <f>IF(APILogMessage!B303&lt;&gt;"", "ALM"&amp;APILogMessage!B303, "")</f>
        <v/>
      </c>
      <c r="C322" s="86" t="str">
        <f>IF(APILogMessage!N303&lt;&gt;"",APILogMessage!C303&amp;" "&amp;APILogMessage!N303,"")</f>
        <v/>
      </c>
      <c r="D322" s="87"/>
      <c r="E322" s="87"/>
      <c r="F322" s="87"/>
      <c r="G322" s="88"/>
    </row>
    <row r="323" spans="1:7">
      <c r="A323" s="84" t="str">
        <f t="shared" si="4"/>
        <v/>
      </c>
      <c r="B323" s="85" t="str">
        <f>IF(APILogMessage!B304&lt;&gt;"", "ALM"&amp;APILogMessage!B304, "")</f>
        <v/>
      </c>
      <c r="C323" s="86" t="str">
        <f>IF(APILogMessage!N304&lt;&gt;"",APILogMessage!C304&amp;" "&amp;APILogMessage!N304,"")</f>
        <v/>
      </c>
      <c r="D323" s="87"/>
      <c r="E323" s="87"/>
      <c r="F323" s="87"/>
      <c r="G323" s="88"/>
    </row>
    <row r="324" spans="1:7">
      <c r="A324" s="84" t="str">
        <f t="shared" si="4"/>
        <v/>
      </c>
      <c r="B324" s="85" t="str">
        <f>IF(APILogMessage!B305&lt;&gt;"", "ALM"&amp;APILogMessage!B305, "")</f>
        <v/>
      </c>
      <c r="C324" s="86" t="str">
        <f>IF(APILogMessage!N305&lt;&gt;"",APILogMessage!C305&amp;" "&amp;APILogMessage!N305,"")</f>
        <v/>
      </c>
      <c r="D324" s="87"/>
      <c r="E324" s="87"/>
      <c r="F324" s="87"/>
      <c r="G324" s="88"/>
    </row>
    <row r="325" spans="1:7">
      <c r="A325" s="84" t="str">
        <f t="shared" si="4"/>
        <v/>
      </c>
      <c r="B325" s="85" t="str">
        <f>IF(APILogMessage!B306&lt;&gt;"", "ALM"&amp;APILogMessage!B306, "")</f>
        <v/>
      </c>
      <c r="C325" s="86" t="str">
        <f>IF(APILogMessage!N306&lt;&gt;"",APILogMessage!C306&amp;" "&amp;APILogMessage!N306,"")</f>
        <v/>
      </c>
      <c r="D325" s="87"/>
      <c r="E325" s="87"/>
      <c r="F325" s="87"/>
      <c r="G325" s="88"/>
    </row>
    <row r="326" spans="1:7">
      <c r="A326" s="84" t="str">
        <f t="shared" si="4"/>
        <v/>
      </c>
      <c r="B326" s="85" t="str">
        <f>IF(APILogMessage!B307&lt;&gt;"", "ALM"&amp;APILogMessage!B307, "")</f>
        <v/>
      </c>
      <c r="C326" s="86" t="str">
        <f>IF(APILogMessage!N307&lt;&gt;"",APILogMessage!C307&amp;" "&amp;APILogMessage!N307,"")</f>
        <v/>
      </c>
      <c r="D326" s="87"/>
      <c r="E326" s="87"/>
      <c r="F326" s="87"/>
      <c r="G326" s="88"/>
    </row>
    <row r="327" spans="1:7">
      <c r="A327" s="84" t="str">
        <f t="shared" si="4"/>
        <v/>
      </c>
      <c r="B327" s="85" t="str">
        <f>IF(APILogMessage!B308&lt;&gt;"", "ALM"&amp;APILogMessage!B308, "")</f>
        <v/>
      </c>
      <c r="C327" s="86" t="str">
        <f>IF(APILogMessage!N308&lt;&gt;"",APILogMessage!C308&amp;" "&amp;APILogMessage!N308,"")</f>
        <v/>
      </c>
      <c r="D327" s="87"/>
      <c r="E327" s="87"/>
      <c r="F327" s="87"/>
      <c r="G327" s="88"/>
    </row>
    <row r="328" spans="1:7">
      <c r="A328" s="84" t="str">
        <f t="shared" si="4"/>
        <v/>
      </c>
      <c r="B328" s="85" t="str">
        <f>IF(APILogMessage!B309&lt;&gt;"", "ALM"&amp;APILogMessage!B309, "")</f>
        <v/>
      </c>
      <c r="C328" s="86" t="str">
        <f>IF(APILogMessage!N309&lt;&gt;"",APILogMessage!C309&amp;" "&amp;APILogMessage!N309,"")</f>
        <v/>
      </c>
      <c r="D328" s="87"/>
      <c r="E328" s="87"/>
      <c r="F328" s="87"/>
      <c r="G328" s="88"/>
    </row>
    <row r="329" spans="1:7">
      <c r="A329" s="84" t="str">
        <f t="shared" si="4"/>
        <v/>
      </c>
      <c r="B329" s="85" t="str">
        <f>IF(APILogMessage!B310&lt;&gt;"", "ALM"&amp;APILogMessage!B310, "")</f>
        <v/>
      </c>
      <c r="C329" s="86" t="str">
        <f>IF(APILogMessage!N310&lt;&gt;"",APILogMessage!C310&amp;" "&amp;APILogMessage!N310,"")</f>
        <v/>
      </c>
      <c r="D329" s="87"/>
      <c r="E329" s="87"/>
      <c r="F329" s="87"/>
      <c r="G329" s="88"/>
    </row>
    <row r="330" spans="1:7">
      <c r="A330" s="84" t="str">
        <f t="shared" si="4"/>
        <v/>
      </c>
      <c r="B330" s="85" t="str">
        <f>IF(APILogMessage!B311&lt;&gt;"", "ALM"&amp;APILogMessage!B311, "")</f>
        <v/>
      </c>
      <c r="C330" s="86" t="str">
        <f>IF(APILogMessage!N311&lt;&gt;"",APILogMessage!C311&amp;" "&amp;APILogMessage!N311,"")</f>
        <v/>
      </c>
      <c r="D330" s="87"/>
      <c r="E330" s="87"/>
      <c r="F330" s="87"/>
      <c r="G330" s="88"/>
    </row>
    <row r="331" spans="1:7">
      <c r="A331" s="84" t="str">
        <f t="shared" si="4"/>
        <v/>
      </c>
      <c r="B331" s="85" t="str">
        <f>IF(APILogMessage!B312&lt;&gt;"", "ALM"&amp;APILogMessage!B312, "")</f>
        <v/>
      </c>
      <c r="C331" s="86" t="str">
        <f>IF(APILogMessage!N312&lt;&gt;"",APILogMessage!C312&amp;" "&amp;APILogMessage!N312,"")</f>
        <v/>
      </c>
      <c r="D331" s="87"/>
      <c r="E331" s="87"/>
      <c r="F331" s="87"/>
      <c r="G331" s="88"/>
    </row>
    <row r="332" spans="1:7">
      <c r="A332" s="84" t="str">
        <f t="shared" si="4"/>
        <v/>
      </c>
      <c r="B332" s="85" t="str">
        <f>IF(APILogMessage!B313&lt;&gt;"", "ALM"&amp;APILogMessage!B313, "")</f>
        <v/>
      </c>
      <c r="C332" s="86" t="str">
        <f>IF(APILogMessage!N313&lt;&gt;"",APILogMessage!C313&amp;" "&amp;APILogMessage!N313,"")</f>
        <v/>
      </c>
      <c r="D332" s="87"/>
      <c r="E332" s="87"/>
      <c r="F332" s="87"/>
      <c r="G332" s="88"/>
    </row>
    <row r="333" spans="1:7">
      <c r="A333" s="84" t="str">
        <f t="shared" si="4"/>
        <v/>
      </c>
      <c r="B333" s="85" t="str">
        <f>IF(APILogMessage!B314&lt;&gt;"", "ALM"&amp;APILogMessage!B314, "")</f>
        <v/>
      </c>
      <c r="C333" s="86" t="str">
        <f>IF(APILogMessage!N314&lt;&gt;"",APILogMessage!C314&amp;" "&amp;APILogMessage!N314,"")</f>
        <v/>
      </c>
      <c r="D333" s="87"/>
      <c r="E333" s="87"/>
      <c r="F333" s="87"/>
      <c r="G333" s="88"/>
    </row>
    <row r="334" spans="1:7">
      <c r="A334" s="84" t="str">
        <f t="shared" si="4"/>
        <v/>
      </c>
      <c r="B334" s="85" t="str">
        <f>IF(APILogMessage!B315&lt;&gt;"", "ALM"&amp;APILogMessage!B315, "")</f>
        <v/>
      </c>
      <c r="C334" s="86" t="str">
        <f>IF(APILogMessage!N315&lt;&gt;"",APILogMessage!C315&amp;" "&amp;APILogMessage!N315,"")</f>
        <v/>
      </c>
      <c r="D334" s="87"/>
      <c r="E334" s="87"/>
      <c r="F334" s="87"/>
      <c r="G334" s="88"/>
    </row>
    <row r="335" spans="1:7">
      <c r="A335" s="84" t="str">
        <f t="shared" si="4"/>
        <v/>
      </c>
      <c r="B335" s="85" t="str">
        <f>IF(APILogMessage!B316&lt;&gt;"", "ALM"&amp;APILogMessage!B316, "")</f>
        <v/>
      </c>
      <c r="C335" s="86" t="str">
        <f>IF(APILogMessage!N316&lt;&gt;"",APILogMessage!C316&amp;" "&amp;APILogMessage!N316,"")</f>
        <v/>
      </c>
      <c r="D335" s="87"/>
      <c r="E335" s="87"/>
      <c r="F335" s="87"/>
      <c r="G335" s="88"/>
    </row>
    <row r="336" spans="1:7">
      <c r="A336" s="84" t="str">
        <f t="shared" si="4"/>
        <v/>
      </c>
      <c r="B336" s="85" t="str">
        <f>IF(APILogMessage!B317&lt;&gt;"", "ALM"&amp;APILogMessage!B317, "")</f>
        <v/>
      </c>
      <c r="C336" s="86" t="str">
        <f>IF(APILogMessage!N317&lt;&gt;"",APILogMessage!C317&amp;" "&amp;APILogMessage!N317,"")</f>
        <v/>
      </c>
      <c r="D336" s="87"/>
      <c r="E336" s="87"/>
      <c r="F336" s="87"/>
      <c r="G336" s="88"/>
    </row>
    <row r="337" spans="1:7">
      <c r="A337" s="84" t="str">
        <f t="shared" si="4"/>
        <v/>
      </c>
      <c r="B337" s="85" t="str">
        <f>IF(APILogMessage!B318&lt;&gt;"", "ALM"&amp;APILogMessage!B318, "")</f>
        <v/>
      </c>
      <c r="C337" s="86" t="str">
        <f>IF(APILogMessage!N318&lt;&gt;"",APILogMessage!C318&amp;" "&amp;APILogMessage!N318,"")</f>
        <v/>
      </c>
      <c r="D337" s="87"/>
      <c r="E337" s="87"/>
      <c r="F337" s="87"/>
      <c r="G337" s="88"/>
    </row>
    <row r="338" spans="1:7">
      <c r="A338" s="84" t="str">
        <f t="shared" si="4"/>
        <v/>
      </c>
      <c r="B338" s="85" t="str">
        <f>IF(APILogMessage!B319&lt;&gt;"", "ALM"&amp;APILogMessage!B319, "")</f>
        <v/>
      </c>
      <c r="C338" s="86" t="str">
        <f>IF(APILogMessage!N319&lt;&gt;"",APILogMessage!C319&amp;" "&amp;APILogMessage!N319,"")</f>
        <v/>
      </c>
      <c r="D338" s="87"/>
      <c r="E338" s="87"/>
      <c r="F338" s="87"/>
      <c r="G338" s="88"/>
    </row>
    <row r="339" spans="1:7">
      <c r="A339" s="84" t="str">
        <f t="shared" si="4"/>
        <v/>
      </c>
      <c r="B339" s="85" t="str">
        <f>IF(APILogMessage!B320&lt;&gt;"", "ALM"&amp;APILogMessage!B320, "")</f>
        <v/>
      </c>
      <c r="C339" s="86" t="str">
        <f>IF(APILogMessage!N320&lt;&gt;"",APILogMessage!C320&amp;" "&amp;APILogMessage!N320,"")</f>
        <v/>
      </c>
      <c r="D339" s="87"/>
      <c r="E339" s="87"/>
      <c r="F339" s="87"/>
      <c r="G339" s="88"/>
    </row>
    <row r="340" spans="1:7">
      <c r="A340" s="84" t="str">
        <f t="shared" si="4"/>
        <v/>
      </c>
      <c r="B340" s="85" t="str">
        <f>IF(APILogMessage!B321&lt;&gt;"", "ALM"&amp;APILogMessage!B321, "")</f>
        <v/>
      </c>
      <c r="C340" s="86" t="str">
        <f>IF(APILogMessage!N321&lt;&gt;"",APILogMessage!C321&amp;" "&amp;APILogMessage!N321,"")</f>
        <v/>
      </c>
      <c r="D340" s="87"/>
      <c r="E340" s="87"/>
      <c r="F340" s="87"/>
      <c r="G340" s="88"/>
    </row>
    <row r="341" spans="1:7">
      <c r="A341" s="84" t="str">
        <f t="shared" si="4"/>
        <v/>
      </c>
      <c r="B341" s="85" t="str">
        <f>IF(APILogMessage!B322&lt;&gt;"", "ALM"&amp;APILogMessage!B322, "")</f>
        <v/>
      </c>
      <c r="C341" s="86" t="str">
        <f>IF(APILogMessage!N322&lt;&gt;"",APILogMessage!C322&amp;" "&amp;APILogMessage!N322,"")</f>
        <v/>
      </c>
      <c r="D341" s="87"/>
      <c r="E341" s="87"/>
      <c r="F341" s="87"/>
      <c r="G341" s="88"/>
    </row>
    <row r="342" spans="1:7">
      <c r="A342" s="84" t="str">
        <f t="shared" si="4"/>
        <v/>
      </c>
      <c r="B342" s="85" t="str">
        <f>IF(APILogMessage!B323&lt;&gt;"", "ALM"&amp;APILogMessage!B323, "")</f>
        <v/>
      </c>
      <c r="C342" s="86" t="str">
        <f>IF(APILogMessage!N323&lt;&gt;"",APILogMessage!C323&amp;" "&amp;APILogMessage!N323,"")</f>
        <v/>
      </c>
      <c r="D342" s="87"/>
      <c r="E342" s="87"/>
      <c r="F342" s="87"/>
      <c r="G342" s="88"/>
    </row>
    <row r="343" spans="1:7">
      <c r="A343" s="84" t="str">
        <f t="shared" si="4"/>
        <v/>
      </c>
      <c r="B343" s="85" t="str">
        <f>IF(APILogMessage!B324&lt;&gt;"", "ALM"&amp;APILogMessage!B324, "")</f>
        <v/>
      </c>
      <c r="C343" s="86" t="str">
        <f>IF(APILogMessage!N324&lt;&gt;"",APILogMessage!C324&amp;" "&amp;APILogMessage!N324,"")</f>
        <v/>
      </c>
      <c r="D343" s="87"/>
      <c r="E343" s="87"/>
      <c r="F343" s="87"/>
      <c r="G343" s="88"/>
    </row>
    <row r="344" spans="1:7">
      <c r="A344" s="84" t="str">
        <f t="shared" si="4"/>
        <v/>
      </c>
      <c r="B344" s="85" t="str">
        <f>IF(APILogMessage!B325&lt;&gt;"", "ALM"&amp;APILogMessage!B325, "")</f>
        <v/>
      </c>
      <c r="C344" s="86" t="str">
        <f>IF(APILogMessage!N325&lt;&gt;"",APILogMessage!C325&amp;" "&amp;APILogMessage!N325,"")</f>
        <v/>
      </c>
      <c r="D344" s="87"/>
      <c r="E344" s="87"/>
      <c r="F344" s="87"/>
      <c r="G344" s="88"/>
    </row>
  </sheetData>
  <mergeCells count="3">
    <mergeCell ref="A21:A22"/>
    <mergeCell ref="B21:B22"/>
    <mergeCell ref="C21:D22"/>
  </mergeCells>
  <phoneticPr fontId="28"/>
  <dataValidations count="1">
    <dataValidation type="list" allowBlank="1" showInputMessage="1" showErrorMessage="1" sqref="D36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126"/>
  <sheetViews>
    <sheetView workbookViewId="0">
      <selection activeCell="B40" sqref="B40"/>
    </sheetView>
  </sheetViews>
  <sheetFormatPr baseColWidth="10" defaultColWidth="9" defaultRowHeight="14"/>
  <cols>
    <col min="1" max="1" width="5" style="92" customWidth="1"/>
    <col min="2" max="2" width="18.1640625" style="92" customWidth="1"/>
    <col min="3" max="3" width="30.6640625" style="92" customWidth="1"/>
    <col min="4" max="4" width="41" style="92" bestFit="1" customWidth="1"/>
    <col min="5" max="6" width="22.33203125" style="92" customWidth="1"/>
    <col min="7" max="7" width="33.33203125" style="92" customWidth="1"/>
    <col min="8" max="16384" width="9" style="92"/>
  </cols>
  <sheetData>
    <row r="1" spans="1:6" ht="19">
      <c r="A1" s="91" t="s">
        <v>147</v>
      </c>
      <c r="F1" s="93" t="s">
        <v>32</v>
      </c>
    </row>
    <row r="2" spans="1:6">
      <c r="B2" s="181" t="s">
        <v>148</v>
      </c>
    </row>
    <row r="3" spans="1:6">
      <c r="B3" s="181" t="s">
        <v>149</v>
      </c>
    </row>
    <row r="5" spans="1:6">
      <c r="A5" s="94" t="s">
        <v>150</v>
      </c>
      <c r="B5" s="95"/>
      <c r="C5" s="95"/>
      <c r="D5" s="96"/>
    </row>
    <row r="6" spans="1:6">
      <c r="A6" s="94" t="s">
        <v>151</v>
      </c>
      <c r="B6" s="97"/>
      <c r="C6" s="98" t="s">
        <v>128</v>
      </c>
      <c r="D6" s="99"/>
      <c r="E6" s="100"/>
    </row>
    <row r="7" spans="1:6">
      <c r="A7" s="94" t="s">
        <v>33</v>
      </c>
      <c r="B7" s="97"/>
      <c r="C7" s="207" t="s">
        <v>166</v>
      </c>
      <c r="D7" s="101"/>
      <c r="E7" s="100"/>
    </row>
    <row r="8" spans="1:6">
      <c r="A8" s="94" t="s">
        <v>34</v>
      </c>
      <c r="B8" s="97"/>
      <c r="C8" s="98" t="s">
        <v>124</v>
      </c>
      <c r="D8" s="102"/>
      <c r="E8" s="102"/>
      <c r="F8" s="99"/>
    </row>
    <row r="9" spans="1:6">
      <c r="A9" s="94" t="s">
        <v>152</v>
      </c>
      <c r="B9" s="97"/>
      <c r="C9" s="103" t="s">
        <v>153</v>
      </c>
      <c r="D9" s="104"/>
      <c r="E9" s="104"/>
    </row>
    <row r="10" spans="1:6" s="161" customFormat="1" ht="17">
      <c r="A10" s="157" t="s">
        <v>132</v>
      </c>
      <c r="B10" s="158"/>
      <c r="C10" s="180"/>
      <c r="D10"/>
      <c r="E10"/>
    </row>
    <row r="11" spans="1:6">
      <c r="A11" s="105" t="s">
        <v>35</v>
      </c>
      <c r="B11" s="106"/>
      <c r="C11" s="107" t="s">
        <v>36</v>
      </c>
      <c r="D11" s="104"/>
      <c r="E11" s="104"/>
    </row>
    <row r="12" spans="1:6">
      <c r="A12" s="105" t="s">
        <v>37</v>
      </c>
      <c r="B12" s="106"/>
      <c r="C12" s="107"/>
      <c r="D12" s="104"/>
      <c r="E12" s="104"/>
    </row>
    <row r="13" spans="1:6">
      <c r="A13" s="105" t="s">
        <v>38</v>
      </c>
      <c r="B13" s="106"/>
      <c r="C13" s="107"/>
      <c r="D13" s="104"/>
      <c r="E13" s="104"/>
    </row>
    <row r="14" spans="1:6">
      <c r="A14" s="104"/>
      <c r="B14" s="104"/>
      <c r="C14" s="104"/>
      <c r="D14" s="104"/>
      <c r="E14" s="104"/>
    </row>
    <row r="15" spans="1:6" ht="17">
      <c r="A15"/>
      <c r="B15"/>
      <c r="C15"/>
      <c r="D15"/>
      <c r="E15"/>
    </row>
    <row r="16" spans="1:6" ht="17">
      <c r="A16"/>
      <c r="B16"/>
      <c r="C16"/>
      <c r="D16"/>
      <c r="E16"/>
    </row>
    <row r="17" spans="1:10">
      <c r="A17" s="104"/>
      <c r="B17" s="104"/>
      <c r="C17" s="104"/>
      <c r="D17" s="104"/>
      <c r="E17" s="104"/>
      <c r="F17" s="104"/>
    </row>
    <row r="18" spans="1:10" s="161" customFormat="1">
      <c r="A18" s="162" t="s">
        <v>158</v>
      </c>
      <c r="B18" s="163"/>
      <c r="C18" s="163"/>
      <c r="D18" s="163"/>
      <c r="E18" s="163"/>
      <c r="F18" s="163"/>
      <c r="G18" s="164"/>
    </row>
    <row r="19" spans="1:10" s="161" customFormat="1" ht="17">
      <c r="A19" s="165" t="s">
        <v>135</v>
      </c>
      <c r="B19" s="166" t="s">
        <v>136</v>
      </c>
      <c r="C19" s="166"/>
      <c r="D19" s="166"/>
      <c r="E19" s="166"/>
      <c r="F19" s="167"/>
      <c r="G19" s="168"/>
      <c r="I19" s="169"/>
      <c r="J19" s="169"/>
    </row>
    <row r="20" spans="1:10" s="161" customFormat="1" ht="17">
      <c r="A20" s="170"/>
      <c r="B20" s="171"/>
      <c r="C20" s="172"/>
      <c r="D20" s="172"/>
      <c r="E20" s="172"/>
      <c r="F20" s="173"/>
      <c r="G20" s="164"/>
      <c r="H20"/>
      <c r="I20"/>
      <c r="J20"/>
    </row>
    <row r="21" spans="1:10" s="161" customFormat="1" ht="17">
      <c r="A21" s="170"/>
      <c r="B21" s="171"/>
      <c r="C21" s="174"/>
      <c r="D21" s="174"/>
      <c r="E21" s="174"/>
      <c r="F21" s="175"/>
      <c r="G21" s="164"/>
      <c r="H21"/>
      <c r="I21"/>
      <c r="J21"/>
    </row>
    <row r="22" spans="1:10" s="161" customFormat="1" ht="17">
      <c r="A22" s="176"/>
      <c r="B22" s="177"/>
      <c r="C22" s="178"/>
      <c r="D22" s="178"/>
      <c r="E22" s="178"/>
      <c r="F22" s="179"/>
      <c r="G22" s="164"/>
      <c r="H22"/>
      <c r="I22"/>
      <c r="J22"/>
    </row>
    <row r="23" spans="1:10" s="161" customFormat="1" ht="17">
      <c r="A23"/>
      <c r="B23"/>
      <c r="C23"/>
      <c r="D23"/>
      <c r="E23"/>
      <c r="F23"/>
      <c r="G23"/>
      <c r="H23"/>
    </row>
    <row r="24" spans="1:10">
      <c r="A24" s="94" t="s">
        <v>159</v>
      </c>
      <c r="B24" s="106"/>
      <c r="C24" s="106"/>
      <c r="D24" s="106"/>
      <c r="E24" s="106"/>
      <c r="F24" s="97"/>
      <c r="G24" s="104"/>
      <c r="H24" s="104"/>
    </row>
    <row r="25" spans="1:10" ht="13.5" customHeight="1">
      <c r="A25" s="233" t="s">
        <v>39</v>
      </c>
      <c r="B25" s="233" t="s">
        <v>40</v>
      </c>
      <c r="C25" s="234" t="s">
        <v>41</v>
      </c>
      <c r="D25" s="234" t="s">
        <v>157</v>
      </c>
      <c r="E25" s="234" t="s">
        <v>34</v>
      </c>
      <c r="F25" s="108"/>
      <c r="G25" s="104"/>
      <c r="H25" s="104"/>
    </row>
    <row r="26" spans="1:10">
      <c r="A26" s="233"/>
      <c r="B26" s="233"/>
      <c r="C26" s="234"/>
      <c r="D26" s="234"/>
      <c r="E26" s="234"/>
      <c r="F26" s="109"/>
      <c r="G26" s="104"/>
      <c r="H26" s="104"/>
    </row>
    <row r="27" spans="1:10" ht="175" customHeight="1">
      <c r="A27" s="110">
        <f>IF(B27&lt;&gt;"",ROW()-26,"")</f>
        <v>1</v>
      </c>
      <c r="B27" s="85" t="str">
        <f>IF(APILogMessage!B4&lt;&gt;"", "ALM"&amp;APILogMessage!B4, "")</f>
        <v>ALM90001</v>
      </c>
      <c r="C27" s="111" t="str">
        <f>IF(B27&lt;&gt;"","java.lang.String","")</f>
        <v>java.lang.String</v>
      </c>
      <c r="D27" s="111" t="str">
        <f>IF(B27&lt;&gt;"", """"&amp;IF(APILogMessage!C4&lt;&gt;"", APILogMessage!C4, "")&amp;"""", "")</f>
        <v>"90001"</v>
      </c>
      <c r="E27" s="231" t="str">
        <f>IF(B27&lt;&gt;"", APILogMessage!M4&amp;"&lt;BR&gt;"&amp;CHAR(10)&amp;"&lt;BR&gt;"&amp;CHAR(10)&amp;APILogMessage!$D$3&amp;": "&amp;APILogMessage!D4&amp;"&lt;BR&gt;"&amp;CHAR(10)&amp;APILogMessage!$E$3&amp;": "&amp;APILogMessage!E4&amp;"&lt;BR&gt;"&amp;CHAR(10)&amp;APILogMessage!$F$3&amp;": "&amp;APILogMessage!F4&amp;CHAR(10)&amp;APILogMessage!$L$3&amp;": "&amp;APILogMessage!L4, "")</f>
        <v>リクエストパラメータに不正な値が設定されています。項目：{0}, 設定値：{1}&lt;BR&gt;
&lt;BR&gt;
API名: &lt;BR&gt;
メッセージ区分: ERROR&lt;BR&gt;
メッセージ種別: 不正値エラー
用途、使う箇所: リクエストパラメータに不正な値が設定されている場合</v>
      </c>
      <c r="F27" s="232"/>
      <c r="G27" s="104"/>
      <c r="H27" s="104"/>
    </row>
    <row r="28" spans="1:10" ht="90" customHeight="1">
      <c r="A28" s="110">
        <f t="shared" ref="A28:A75" si="0">IF(B28&lt;&gt;"",ROW()-26,"")</f>
        <v>2</v>
      </c>
      <c r="B28" s="85" t="str">
        <f>IF(APILogMessage!B5&lt;&gt;"", "ALM"&amp;APILogMessage!B5, "")</f>
        <v>ALM90002</v>
      </c>
      <c r="C28" s="111" t="str">
        <f t="shared" ref="C28:C91" si="1">IF(B28&lt;&gt;"","java.lang.String","")</f>
        <v>java.lang.String</v>
      </c>
      <c r="D28" s="111" t="str">
        <f>IF(B28&lt;&gt;"", """"&amp;IF(APILogMessage!C5&lt;&gt;"", APILogMessage!C5, "")&amp;"""", "")</f>
        <v>"90002"</v>
      </c>
      <c r="E28" s="231" t="str">
        <f>IF(B28&lt;&gt;"", APILogMessage!M5&amp;"&lt;BR&gt;"&amp;CHAR(10)&amp;"&lt;BR&gt;"&amp;CHAR(10)&amp;APILogMessage!$D$3&amp;": "&amp;APILogMessage!D5&amp;"&lt;BR&gt;"&amp;CHAR(10)&amp;APILogMessage!$E$3&amp;": "&amp;APILogMessage!E5&amp;"&lt;BR&gt;"&amp;CHAR(10)&amp;APILogMessage!$F$3&amp;": "&amp;APILogMessage!F5&amp;CHAR(10)&amp;APILogMessage!$L$3&amp;": "&amp;APILogMessage!L5, "")</f>
        <v>そのユーザーIDはすでに登録されています。&lt;BR&gt;
&lt;BR&gt;
API名: ユーザー登録API&lt;BR&gt;
メッセージ区分: ERROR&lt;BR&gt;
メッセージ種別: ユーザー登録エラー
用途、使う箇所: ユーザー登録に失敗した場合</v>
      </c>
      <c r="F28" s="232"/>
      <c r="G28" s="104"/>
      <c r="H28" s="104"/>
    </row>
    <row r="29" spans="1:10" ht="90" customHeight="1">
      <c r="A29" s="110">
        <f t="shared" si="0"/>
        <v>3</v>
      </c>
      <c r="B29" s="85" t="str">
        <f>IF(APILogMessage!B6&lt;&gt;"", "ALM"&amp;APILogMessage!B6, "")</f>
        <v>ALM90003</v>
      </c>
      <c r="C29" s="111" t="str">
        <f t="shared" si="1"/>
        <v>java.lang.String</v>
      </c>
      <c r="D29" s="111" t="str">
        <f>IF(B29&lt;&gt;"", """"&amp;IF(APILogMessage!C6&lt;&gt;"", APILogMessage!C6, "")&amp;"""", "")</f>
        <v>"90003"</v>
      </c>
      <c r="E29" s="231" t="str">
        <f>IF(B29&lt;&gt;"", APILogMessage!M6&amp;"&lt;BR&gt;"&amp;CHAR(10)&amp;"&lt;BR&gt;"&amp;CHAR(10)&amp;APILogMessage!$D$3&amp;": "&amp;APILogMessage!D6&amp;"&lt;BR&gt;"&amp;CHAR(10)&amp;APILogMessage!$E$3&amp;": "&amp;APILogMessage!E6&amp;"&lt;BR&gt;"&amp;CHAR(10)&amp;APILogMessage!$F$3&amp;": "&amp;APILogMessage!F6&amp;CHAR(10)&amp;APILogMessage!$L$3&amp;": "&amp;APILogMessage!L6, "")</f>
        <v>そのユーザーIDは登録されていません。&lt;BR&gt;
&lt;BR&gt;
API名: ログインAPI&lt;BR&gt;
メッセージ区分: ERROR&lt;BR&gt;
メッセージ種別: ユーザー認証エラー
用途、使う箇所: ユーザー認証に失敗した場合</v>
      </c>
      <c r="F29" s="232"/>
      <c r="G29" s="104"/>
      <c r="H29" s="104"/>
    </row>
    <row r="30" spans="1:10" ht="90" customHeight="1">
      <c r="A30" s="110">
        <f t="shared" si="0"/>
        <v>4</v>
      </c>
      <c r="B30" s="85" t="str">
        <f>IF(APILogMessage!B7&lt;&gt;"", "ALM"&amp;APILogMessage!B7, "")</f>
        <v>ALM90004</v>
      </c>
      <c r="C30" s="111" t="str">
        <f t="shared" si="1"/>
        <v>java.lang.String</v>
      </c>
      <c r="D30" s="111" t="str">
        <f>IF(B30&lt;&gt;"", """"&amp;IF(APILogMessage!C7&lt;&gt;"", APILogMessage!C7, "")&amp;"""", "")</f>
        <v>"90004"</v>
      </c>
      <c r="E30" s="231" t="str">
        <f>IF(B30&lt;&gt;"", APILogMessage!M7&amp;"&lt;BR&gt;"&amp;CHAR(10)&amp;"&lt;BR&gt;"&amp;CHAR(10)&amp;APILogMessage!$D$3&amp;": "&amp;APILogMessage!D7&amp;"&lt;BR&gt;"&amp;CHAR(10)&amp;APILogMessage!$E$3&amp;": "&amp;APILogMessage!E7&amp;"&lt;BR&gt;"&amp;CHAR(10)&amp;APILogMessage!$F$3&amp;": "&amp;APILogMessage!F7&amp;CHAR(10)&amp;APILogMessage!$L$3&amp;": "&amp;APILogMessage!L7, "")</f>
        <v>データベースから取得した値がNULLです。&lt;BR&gt;
&lt;BR&gt;
API名: ログインAPI&lt;BR&gt;
メッセージ区分: ERROR&lt;BR&gt;
メッセージ種別: ユーザー認証エラー
用途、使う箇所: ユーザー認証に失敗した場合</v>
      </c>
      <c r="F30" s="232"/>
      <c r="G30" s="104"/>
      <c r="H30" s="104"/>
    </row>
    <row r="31" spans="1:10" ht="90" customHeight="1">
      <c r="A31" s="110">
        <f t="shared" si="0"/>
        <v>5</v>
      </c>
      <c r="B31" s="85" t="str">
        <f>IF(APILogMessage!B8&lt;&gt;"", "ALM"&amp;APILogMessage!B8, "")</f>
        <v>ALM90005</v>
      </c>
      <c r="C31" s="111" t="str">
        <f t="shared" si="1"/>
        <v>java.lang.String</v>
      </c>
      <c r="D31" s="111" t="str">
        <f>IF(B31&lt;&gt;"", """"&amp;IF(APILogMessage!C8&lt;&gt;"", APILogMessage!C8, "")&amp;"""", "")</f>
        <v>"90005"</v>
      </c>
      <c r="E31" s="231" t="str">
        <f>IF(B31&lt;&gt;"", APILogMessage!M8&amp;"&lt;BR&gt;"&amp;CHAR(10)&amp;"&lt;BR&gt;"&amp;CHAR(10)&amp;APILogMessage!$D$3&amp;": "&amp;APILogMessage!D8&amp;"&lt;BR&gt;"&amp;CHAR(10)&amp;APILogMessage!$E$3&amp;": "&amp;APILogMessage!E8&amp;"&lt;BR&gt;"&amp;CHAR(10)&amp;APILogMessage!$F$3&amp;": "&amp;APILogMessage!F8&amp;CHAR(10)&amp;APILogMessage!$L$3&amp;": "&amp;APILogMessage!L8, "")</f>
        <v>トークン認証に失敗しました。&lt;BR&gt;
&lt;BR&gt;
API名: トークン認証&lt;BR&gt;
メッセージ区分: ERROR&lt;BR&gt;
メッセージ種別: トークン認証エラー
用途、使う箇所: トークン認証に失敗した場合</v>
      </c>
      <c r="F31" s="232"/>
      <c r="G31" s="104"/>
      <c r="H31" s="104"/>
    </row>
    <row r="32" spans="1:10" ht="90" customHeight="1">
      <c r="A32" s="110">
        <f t="shared" si="0"/>
        <v>6</v>
      </c>
      <c r="B32" s="85" t="str">
        <f>IF(APILogMessage!B9&lt;&gt;"", "ALM"&amp;APILogMessage!B9, "")</f>
        <v>ALM90006</v>
      </c>
      <c r="C32" s="111" t="str">
        <f t="shared" si="1"/>
        <v>java.lang.String</v>
      </c>
      <c r="D32" s="111" t="str">
        <f>IF(B32&lt;&gt;"", """"&amp;IF(APILogMessage!C9&lt;&gt;"", APILogMessage!C9, "")&amp;"""", "")</f>
        <v>"90006"</v>
      </c>
      <c r="E32" s="231" t="str">
        <f>IF(B32&lt;&gt;"", APILogMessage!M9&amp;"&lt;BR&gt;"&amp;CHAR(10)&amp;"&lt;BR&gt;"&amp;CHAR(10)&amp;APILogMessage!$D$3&amp;": "&amp;APILogMessage!D9&amp;"&lt;BR&gt;"&amp;CHAR(10)&amp;APILogMessage!$E$3&amp;": "&amp;APILogMessage!E9&amp;"&lt;BR&gt;"&amp;CHAR(10)&amp;APILogMessage!$F$3&amp;": "&amp;APILogMessage!F9&amp;CHAR(10)&amp;APILogMessage!$L$3&amp;": "&amp;APILogMessage!L9, "")</f>
        <v>トークン 認証は不要です。&lt;BR&gt;
&lt;BR&gt;
API名: トークン認証&lt;BR&gt;
メッセージ区分: INFO&lt;BR&gt;
メッセージ種別: トークン認証情報
用途、使う箇所: トークン認証必要可否</v>
      </c>
      <c r="F32" s="232"/>
      <c r="G32" s="104"/>
      <c r="H32" s="104"/>
    </row>
    <row r="33" spans="1:8" ht="90" customHeight="1">
      <c r="A33" s="110">
        <f t="shared" si="0"/>
        <v>7</v>
      </c>
      <c r="B33" s="85" t="str">
        <f>IF(APILogMessage!B10&lt;&gt;"", "ALM"&amp;APILogMessage!B10, "")</f>
        <v>ALM90007</v>
      </c>
      <c r="C33" s="111" t="str">
        <f t="shared" si="1"/>
        <v>java.lang.String</v>
      </c>
      <c r="D33" s="111" t="str">
        <f>IF(B33&lt;&gt;"", """"&amp;IF(APILogMessage!C10&lt;&gt;"", APILogMessage!C10, "")&amp;"""", "")</f>
        <v>"90007"</v>
      </c>
      <c r="E33" s="231" t="str">
        <f>IF(B33&lt;&gt;"", APILogMessage!M10&amp;"&lt;BR&gt;"&amp;CHAR(10)&amp;"&lt;BR&gt;"&amp;CHAR(10)&amp;APILogMessage!$D$3&amp;": "&amp;APILogMessage!D10&amp;"&lt;BR&gt;"&amp;CHAR(10)&amp;APILogMessage!$E$3&amp;": "&amp;APILogMessage!E10&amp;"&lt;BR&gt;"&amp;CHAR(10)&amp;APILogMessage!$F$3&amp;": "&amp;APILogMessage!F10&amp;CHAR(10)&amp;APILogMessage!$L$3&amp;": "&amp;APILogMessage!L10, "")</f>
        <v>HttpHeaderにtokenが設定されていません。&lt;BR&gt;
&lt;BR&gt;
API名: トークン認証&lt;BR&gt;
メッセージ区分: ERROR&lt;BR&gt;
メッセージ種別: トークン認証エラー
用途、使う箇所: トークン認証に失敗した場合</v>
      </c>
      <c r="F33" s="232"/>
      <c r="G33" s="104"/>
      <c r="H33" s="104"/>
    </row>
    <row r="34" spans="1:8" ht="90" customHeight="1">
      <c r="A34" s="110">
        <f t="shared" si="0"/>
        <v>8</v>
      </c>
      <c r="B34" s="85" t="str">
        <f>IF(APILogMessage!B11&lt;&gt;"", "ALM"&amp;APILogMessage!B11, "")</f>
        <v>ALM90008</v>
      </c>
      <c r="C34" s="111" t="str">
        <f t="shared" si="1"/>
        <v>java.lang.String</v>
      </c>
      <c r="D34" s="111" t="str">
        <f>IF(B34&lt;&gt;"", """"&amp;IF(APILogMessage!C11&lt;&gt;"", APILogMessage!C11, "")&amp;"""", "")</f>
        <v>"90008"</v>
      </c>
      <c r="E34" s="231" t="str">
        <f>IF(B34&lt;&gt;"", APILogMessage!M11&amp;"&lt;BR&gt;"&amp;CHAR(10)&amp;"&lt;BR&gt;"&amp;CHAR(10)&amp;APILogMessage!$D$3&amp;": "&amp;APILogMessage!D11&amp;"&lt;BR&gt;"&amp;CHAR(10)&amp;APILogMessage!$E$3&amp;": "&amp;APILogMessage!E11&amp;"&lt;BR&gt;"&amp;CHAR(10)&amp;APILogMessage!$F$3&amp;": "&amp;APILogMessage!F11&amp;CHAR(10)&amp;APILogMessage!$L$3&amp;": "&amp;APILogMessage!L11, "")</f>
        <v>このリクエストメソッドを使用することはできません。&lt;BR&gt;
&lt;BR&gt;
API名: リクエストメソッド無効&lt;BR&gt;
メッセージ区分: ERROR&lt;BR&gt;
メッセージ種別: リクエストメソッド無効エラー
用途、使う箇所: リクエストメソッドが無効になっている場合</v>
      </c>
      <c r="F34" s="232"/>
      <c r="G34" s="104"/>
      <c r="H34" s="104"/>
    </row>
    <row r="35" spans="1:8" ht="90" customHeight="1">
      <c r="A35" s="110">
        <f t="shared" si="0"/>
        <v>9</v>
      </c>
      <c r="B35" s="85" t="str">
        <f>IF(APILogMessage!B12&lt;&gt;"", "ALM"&amp;APILogMessage!B12, "")</f>
        <v>ALM90009</v>
      </c>
      <c r="C35" s="111" t="str">
        <f t="shared" si="1"/>
        <v>java.lang.String</v>
      </c>
      <c r="D35" s="111" t="str">
        <f>IF(B35&lt;&gt;"", """"&amp;IF(APILogMessage!C12&lt;&gt;"", APILogMessage!C12, "")&amp;"""", "")</f>
        <v>"90009"</v>
      </c>
      <c r="E35" s="231" t="str">
        <f>IF(B35&lt;&gt;"", APILogMessage!M12&amp;"&lt;BR&gt;"&amp;CHAR(10)&amp;"&lt;BR&gt;"&amp;CHAR(10)&amp;APILogMessage!$D$3&amp;": "&amp;APILogMessage!D12&amp;"&lt;BR&gt;"&amp;CHAR(10)&amp;APILogMessage!$E$3&amp;": "&amp;APILogMessage!E12&amp;"&lt;BR&gt;"&amp;CHAR(10)&amp;APILogMessage!$F$3&amp;": "&amp;APILogMessage!F12&amp;CHAR(10)&amp;APILogMessage!$L$3&amp;": "&amp;APILogMessage!L12, "")</f>
        <v>認証できませんでした。&lt;BR&gt;
&lt;BR&gt;
API名: 認証&lt;BR&gt;
メッセージ区分: ERROR&lt;BR&gt;
メッセージ種別: 認証エラー
用途、使う箇所: 認証に失敗した場合</v>
      </c>
      <c r="F35" s="232"/>
      <c r="G35" s="104"/>
      <c r="H35" s="104"/>
    </row>
    <row r="36" spans="1:8" ht="90" customHeight="1">
      <c r="A36" s="110">
        <f t="shared" si="0"/>
        <v>10</v>
      </c>
      <c r="B36" s="85" t="str">
        <f>IF(APILogMessage!B13&lt;&gt;"", "ALM"&amp;APILogMessage!B13, "")</f>
        <v>ALM90010</v>
      </c>
      <c r="C36" s="111" t="str">
        <f t="shared" si="1"/>
        <v>java.lang.String</v>
      </c>
      <c r="D36" s="111" t="str">
        <f>IF(B36&lt;&gt;"", """"&amp;IF(APILogMessage!C13&lt;&gt;"", APILogMessage!C13, "")&amp;"""", "")</f>
        <v>"90010"</v>
      </c>
      <c r="E36" s="231" t="str">
        <f>IF(B36&lt;&gt;"", APILogMessage!M13&amp;"&lt;BR&gt;"&amp;CHAR(10)&amp;"&lt;BR&gt;"&amp;CHAR(10)&amp;APILogMessage!$D$3&amp;": "&amp;APILogMessage!D13&amp;"&lt;BR&gt;"&amp;CHAR(10)&amp;APILogMessage!$E$3&amp;": "&amp;APILogMessage!E13&amp;"&lt;BR&gt;"&amp;CHAR(10)&amp;APILogMessage!$F$3&amp;": "&amp;APILogMessage!F13&amp;CHAR(10)&amp;APILogMessage!$L$3&amp;": "&amp;APILogMessage!L13, "")</f>
        <v>権限がありません。&lt;BR&gt;
&lt;BR&gt;
API名: 権限&lt;BR&gt;
メッセージ区分: ERROR&lt;BR&gt;
メッセージ種別: 権限エラー
用途、使う箇所: 権限チェックに失敗した場合</v>
      </c>
      <c r="F36" s="232"/>
      <c r="G36" s="104"/>
      <c r="H36" s="104"/>
    </row>
    <row r="37" spans="1:8" ht="90" customHeight="1">
      <c r="A37" s="110" t="str">
        <f t="shared" si="0"/>
        <v/>
      </c>
      <c r="B37" s="85" t="str">
        <f>IF(APILogMessage!B14&lt;&gt;"", "ALM"&amp;APILogMessage!B14, "")</f>
        <v/>
      </c>
      <c r="C37" s="111" t="str">
        <f t="shared" si="1"/>
        <v/>
      </c>
      <c r="D37" s="111" t="str">
        <f>IF(B37&lt;&gt;"", """"&amp;IF(APILogMessage!C14&lt;&gt;"", APILogMessage!C14, "")&amp;"""", "")</f>
        <v/>
      </c>
      <c r="E37" s="231" t="str">
        <f>IF(B37&lt;&gt;"", APILogMessage!M14&amp;"&lt;BR&gt;"&amp;CHAR(10)&amp;"&lt;BR&gt;"&amp;CHAR(10)&amp;APILogMessage!$D$3&amp;": "&amp;APILogMessage!D14&amp;"&lt;BR&gt;"&amp;CHAR(10)&amp;APILogMessage!$E$3&amp;": "&amp;APILogMessage!E14&amp;"&lt;BR&gt;"&amp;CHAR(10)&amp;APILogMessage!$F$3&amp;": "&amp;APILogMessage!F14&amp;CHAR(10)&amp;APILogMessage!$L$3&amp;": "&amp;APILogMessage!L14, "")</f>
        <v/>
      </c>
      <c r="F37" s="232"/>
      <c r="G37" s="104"/>
      <c r="H37" s="104"/>
    </row>
    <row r="38" spans="1:8" ht="90" customHeight="1">
      <c r="A38" s="110" t="str">
        <f t="shared" si="0"/>
        <v/>
      </c>
      <c r="B38" s="85" t="str">
        <f>IF(APILogMessage!B15&lt;&gt;"", "ALM"&amp;APILogMessage!B15, "")</f>
        <v/>
      </c>
      <c r="C38" s="111" t="str">
        <f t="shared" si="1"/>
        <v/>
      </c>
      <c r="D38" s="111" t="str">
        <f>IF(B38&lt;&gt;"", """"&amp;IF(APILogMessage!C15&lt;&gt;"", APILogMessage!C15, "")&amp;"""", "")</f>
        <v/>
      </c>
      <c r="E38" s="231" t="str">
        <f>IF(B38&lt;&gt;"", APILogMessage!M15&amp;"&lt;BR&gt;"&amp;CHAR(10)&amp;"&lt;BR&gt;"&amp;CHAR(10)&amp;APILogMessage!$D$3&amp;": "&amp;APILogMessage!D15&amp;"&lt;BR&gt;"&amp;CHAR(10)&amp;APILogMessage!$E$3&amp;": "&amp;APILogMessage!E15&amp;"&lt;BR&gt;"&amp;CHAR(10)&amp;APILogMessage!$F$3&amp;": "&amp;APILogMessage!F15&amp;CHAR(10)&amp;APILogMessage!$L$3&amp;": "&amp;APILogMessage!L15, "")</f>
        <v/>
      </c>
      <c r="F38" s="232"/>
      <c r="G38" s="104"/>
      <c r="H38" s="104"/>
    </row>
    <row r="39" spans="1:8" ht="90" customHeight="1">
      <c r="A39" s="110" t="str">
        <f t="shared" si="0"/>
        <v/>
      </c>
      <c r="B39" s="85" t="str">
        <f>IF(APILogMessage!B16&lt;&gt;"", "ALM"&amp;APILogMessage!B16, "")</f>
        <v/>
      </c>
      <c r="C39" s="111" t="str">
        <f t="shared" si="1"/>
        <v/>
      </c>
      <c r="D39" s="111" t="str">
        <f>IF(B39&lt;&gt;"", """"&amp;IF(APILogMessage!C16&lt;&gt;"", APILogMessage!C16, "")&amp;"""", "")</f>
        <v/>
      </c>
      <c r="E39" s="231" t="str">
        <f>IF(B39&lt;&gt;"", APILogMessage!M16&amp;"&lt;BR&gt;"&amp;CHAR(10)&amp;"&lt;BR&gt;"&amp;CHAR(10)&amp;APILogMessage!$D$3&amp;": "&amp;APILogMessage!D16&amp;"&lt;BR&gt;"&amp;CHAR(10)&amp;APILogMessage!$E$3&amp;": "&amp;APILogMessage!E16&amp;"&lt;BR&gt;"&amp;CHAR(10)&amp;APILogMessage!$F$3&amp;": "&amp;APILogMessage!F16&amp;CHAR(10)&amp;APILogMessage!$L$3&amp;": "&amp;APILogMessage!L16, "")</f>
        <v/>
      </c>
      <c r="F39" s="232"/>
      <c r="G39" s="104"/>
      <c r="H39" s="104"/>
    </row>
    <row r="40" spans="1:8" ht="90" customHeight="1">
      <c r="A40" s="110" t="str">
        <f t="shared" si="0"/>
        <v/>
      </c>
      <c r="B40" s="85" t="str">
        <f>IF(APILogMessage!B17&lt;&gt;"", "ALM"&amp;APILogMessage!B17, "")</f>
        <v/>
      </c>
      <c r="C40" s="111" t="str">
        <f t="shared" si="1"/>
        <v/>
      </c>
      <c r="D40" s="111" t="str">
        <f>IF(B40&lt;&gt;"", """"&amp;IF(APILogMessage!C17&lt;&gt;"", APILogMessage!C17, "")&amp;"""", "")</f>
        <v/>
      </c>
      <c r="E40" s="231" t="str">
        <f>IF(B40&lt;&gt;"", APILogMessage!M17&amp;"&lt;BR&gt;"&amp;CHAR(10)&amp;"&lt;BR&gt;"&amp;CHAR(10)&amp;APILogMessage!$D$3&amp;": "&amp;APILogMessage!D17&amp;"&lt;BR&gt;"&amp;CHAR(10)&amp;APILogMessage!$E$3&amp;": "&amp;APILogMessage!E17&amp;"&lt;BR&gt;"&amp;CHAR(10)&amp;APILogMessage!$F$3&amp;": "&amp;APILogMessage!F17&amp;CHAR(10)&amp;APILogMessage!$L$3&amp;": "&amp;APILogMessage!L17, "")</f>
        <v/>
      </c>
      <c r="F40" s="232"/>
      <c r="G40" s="104"/>
      <c r="H40" s="104"/>
    </row>
    <row r="41" spans="1:8" ht="90" customHeight="1">
      <c r="A41" s="110" t="str">
        <f t="shared" si="0"/>
        <v/>
      </c>
      <c r="B41" s="85" t="str">
        <f>IF(APILogMessage!B18&lt;&gt;"", "ALM"&amp;APILogMessage!B18, "")</f>
        <v/>
      </c>
      <c r="C41" s="111" t="str">
        <f t="shared" si="1"/>
        <v/>
      </c>
      <c r="D41" s="111" t="str">
        <f>IF(B41&lt;&gt;"", """"&amp;IF(APILogMessage!C18&lt;&gt;"", APILogMessage!C18, "")&amp;"""", "")</f>
        <v/>
      </c>
      <c r="E41" s="231" t="str">
        <f>IF(B41&lt;&gt;"", APILogMessage!M18&amp;"&lt;BR&gt;"&amp;CHAR(10)&amp;"&lt;BR&gt;"&amp;CHAR(10)&amp;APILogMessage!$D$3&amp;": "&amp;APILogMessage!D18&amp;"&lt;BR&gt;"&amp;CHAR(10)&amp;APILogMessage!$E$3&amp;": "&amp;APILogMessage!E18&amp;"&lt;BR&gt;"&amp;CHAR(10)&amp;APILogMessage!$F$3&amp;": "&amp;APILogMessage!F18&amp;CHAR(10)&amp;APILogMessage!$L$3&amp;": "&amp;APILogMessage!L18, "")</f>
        <v/>
      </c>
      <c r="F41" s="232"/>
      <c r="G41" s="104"/>
      <c r="H41" s="104"/>
    </row>
    <row r="42" spans="1:8" ht="90" customHeight="1">
      <c r="A42" s="110" t="str">
        <f t="shared" si="0"/>
        <v/>
      </c>
      <c r="B42" s="85" t="str">
        <f>IF(APILogMessage!B19&lt;&gt;"", "ALM"&amp;APILogMessage!B19, "")</f>
        <v/>
      </c>
      <c r="C42" s="111" t="str">
        <f t="shared" si="1"/>
        <v/>
      </c>
      <c r="D42" s="111" t="str">
        <f>IF(B42&lt;&gt;"", """"&amp;IF(APILogMessage!C19&lt;&gt;"", APILogMessage!C19, "")&amp;"""", "")</f>
        <v/>
      </c>
      <c r="E42" s="231" t="str">
        <f>IF(B42&lt;&gt;"", APILogMessage!M19&amp;"&lt;BR&gt;"&amp;CHAR(10)&amp;"&lt;BR&gt;"&amp;CHAR(10)&amp;APILogMessage!$D$3&amp;": "&amp;APILogMessage!D19&amp;"&lt;BR&gt;"&amp;CHAR(10)&amp;APILogMessage!$E$3&amp;": "&amp;APILogMessage!E19&amp;"&lt;BR&gt;"&amp;CHAR(10)&amp;APILogMessage!$F$3&amp;": "&amp;APILogMessage!F19&amp;CHAR(10)&amp;APILogMessage!$L$3&amp;": "&amp;APILogMessage!L19, "")</f>
        <v/>
      </c>
      <c r="F42" s="232"/>
      <c r="G42" s="104"/>
      <c r="H42" s="104"/>
    </row>
    <row r="43" spans="1:8" ht="90" customHeight="1">
      <c r="A43" s="110" t="str">
        <f t="shared" si="0"/>
        <v/>
      </c>
      <c r="B43" s="85" t="str">
        <f>IF(APILogMessage!B20&lt;&gt;"", "ALM"&amp;APILogMessage!B20, "")</f>
        <v/>
      </c>
      <c r="C43" s="111" t="str">
        <f t="shared" si="1"/>
        <v/>
      </c>
      <c r="D43" s="111" t="str">
        <f>IF(B43&lt;&gt;"", """"&amp;IF(APILogMessage!C20&lt;&gt;"", APILogMessage!C20, "")&amp;"""", "")</f>
        <v/>
      </c>
      <c r="E43" s="231" t="str">
        <f>IF(B43&lt;&gt;"", APILogMessage!M20&amp;"&lt;BR&gt;"&amp;CHAR(10)&amp;"&lt;BR&gt;"&amp;CHAR(10)&amp;APILogMessage!$D$3&amp;": "&amp;APILogMessage!D20&amp;"&lt;BR&gt;"&amp;CHAR(10)&amp;APILogMessage!$E$3&amp;": "&amp;APILogMessage!E20&amp;"&lt;BR&gt;"&amp;CHAR(10)&amp;APILogMessage!$F$3&amp;": "&amp;APILogMessage!F20&amp;CHAR(10)&amp;APILogMessage!$L$3&amp;": "&amp;APILogMessage!L20, "")</f>
        <v/>
      </c>
      <c r="F43" s="232"/>
      <c r="G43" s="104"/>
      <c r="H43" s="104"/>
    </row>
    <row r="44" spans="1:8" ht="90" customHeight="1">
      <c r="A44" s="110" t="str">
        <f t="shared" si="0"/>
        <v/>
      </c>
      <c r="B44" s="85" t="str">
        <f>IF(APILogMessage!B21&lt;&gt;"", "ALM"&amp;APILogMessage!B21, "")</f>
        <v/>
      </c>
      <c r="C44" s="111" t="str">
        <f t="shared" si="1"/>
        <v/>
      </c>
      <c r="D44" s="111" t="str">
        <f>IF(B44&lt;&gt;"", """"&amp;IF(APILogMessage!C21&lt;&gt;"", APILogMessage!C21, "")&amp;"""", "")</f>
        <v/>
      </c>
      <c r="E44" s="231" t="str">
        <f>IF(B44&lt;&gt;"", APILogMessage!M21&amp;"&lt;BR&gt;"&amp;CHAR(10)&amp;"&lt;BR&gt;"&amp;CHAR(10)&amp;APILogMessage!$D$3&amp;": "&amp;APILogMessage!D21&amp;"&lt;BR&gt;"&amp;CHAR(10)&amp;APILogMessage!$E$3&amp;": "&amp;APILogMessage!E21&amp;"&lt;BR&gt;"&amp;CHAR(10)&amp;APILogMessage!$F$3&amp;": "&amp;APILogMessage!F21&amp;CHAR(10)&amp;APILogMessage!$L$3&amp;": "&amp;APILogMessage!L21, "")</f>
        <v/>
      </c>
      <c r="F44" s="232"/>
      <c r="G44" s="104"/>
      <c r="H44" s="104"/>
    </row>
    <row r="45" spans="1:8" ht="90" customHeight="1">
      <c r="A45" s="110" t="str">
        <f t="shared" si="0"/>
        <v/>
      </c>
      <c r="B45" s="85" t="str">
        <f>IF(APILogMessage!B22&lt;&gt;"", "ALM"&amp;APILogMessage!B22, "")</f>
        <v/>
      </c>
      <c r="C45" s="111" t="str">
        <f t="shared" si="1"/>
        <v/>
      </c>
      <c r="D45" s="111" t="str">
        <f>IF(B45&lt;&gt;"", """"&amp;IF(APILogMessage!C22&lt;&gt;"", APILogMessage!C22, "")&amp;"""", "")</f>
        <v/>
      </c>
      <c r="E45" s="231" t="str">
        <f>IF(B45&lt;&gt;"", APILogMessage!M22&amp;"&lt;BR&gt;"&amp;CHAR(10)&amp;"&lt;BR&gt;"&amp;CHAR(10)&amp;APILogMessage!$D$3&amp;": "&amp;APILogMessage!D22&amp;"&lt;BR&gt;"&amp;CHAR(10)&amp;APILogMessage!$E$3&amp;": "&amp;APILogMessage!E22&amp;"&lt;BR&gt;"&amp;CHAR(10)&amp;APILogMessage!$F$3&amp;": "&amp;APILogMessage!F22&amp;CHAR(10)&amp;APILogMessage!$L$3&amp;": "&amp;APILogMessage!L22, "")</f>
        <v/>
      </c>
      <c r="F45" s="232"/>
      <c r="G45" s="104"/>
      <c r="H45" s="104"/>
    </row>
    <row r="46" spans="1:8" ht="90" customHeight="1">
      <c r="A46" s="110" t="str">
        <f t="shared" si="0"/>
        <v/>
      </c>
      <c r="B46" s="85" t="str">
        <f>IF(APILogMessage!B23&lt;&gt;"", "ALM"&amp;APILogMessage!B23, "")</f>
        <v/>
      </c>
      <c r="C46" s="111" t="str">
        <f t="shared" si="1"/>
        <v/>
      </c>
      <c r="D46" s="111" t="str">
        <f>IF(B46&lt;&gt;"", """"&amp;IF(APILogMessage!C23&lt;&gt;"", APILogMessage!C23, "")&amp;"""", "")</f>
        <v/>
      </c>
      <c r="E46" s="231" t="str">
        <f>IF(B46&lt;&gt;"", APILogMessage!M23&amp;"&lt;BR&gt;"&amp;CHAR(10)&amp;"&lt;BR&gt;"&amp;CHAR(10)&amp;APILogMessage!$D$3&amp;": "&amp;APILogMessage!D23&amp;"&lt;BR&gt;"&amp;CHAR(10)&amp;APILogMessage!$E$3&amp;": "&amp;APILogMessage!E23&amp;"&lt;BR&gt;"&amp;CHAR(10)&amp;APILogMessage!$F$3&amp;": "&amp;APILogMessage!F23&amp;CHAR(10)&amp;APILogMessage!$L$3&amp;": "&amp;APILogMessage!L23, "")</f>
        <v/>
      </c>
      <c r="F46" s="232"/>
      <c r="G46" s="104"/>
      <c r="H46" s="104"/>
    </row>
    <row r="47" spans="1:8" ht="90" customHeight="1">
      <c r="A47" s="110" t="str">
        <f t="shared" si="0"/>
        <v/>
      </c>
      <c r="B47" s="85" t="str">
        <f>IF(APILogMessage!B24&lt;&gt;"", "ALM"&amp;APILogMessage!B24, "")</f>
        <v/>
      </c>
      <c r="C47" s="111" t="str">
        <f t="shared" si="1"/>
        <v/>
      </c>
      <c r="D47" s="111" t="str">
        <f>IF(B47&lt;&gt;"", """"&amp;IF(APILogMessage!C24&lt;&gt;"", APILogMessage!C24, "")&amp;"""", "")</f>
        <v/>
      </c>
      <c r="E47" s="231" t="str">
        <f>IF(B47&lt;&gt;"", APILogMessage!M24&amp;"&lt;BR&gt;"&amp;CHAR(10)&amp;"&lt;BR&gt;"&amp;CHAR(10)&amp;APILogMessage!$D$3&amp;": "&amp;APILogMessage!D24&amp;"&lt;BR&gt;"&amp;CHAR(10)&amp;APILogMessage!$E$3&amp;": "&amp;APILogMessage!E24&amp;"&lt;BR&gt;"&amp;CHAR(10)&amp;APILogMessage!$F$3&amp;": "&amp;APILogMessage!F24&amp;CHAR(10)&amp;APILogMessage!$L$3&amp;": "&amp;APILogMessage!L24, "")</f>
        <v/>
      </c>
      <c r="F47" s="232"/>
      <c r="G47" s="104"/>
      <c r="H47" s="104"/>
    </row>
    <row r="48" spans="1:8" ht="90" customHeight="1">
      <c r="A48" s="110" t="str">
        <f t="shared" si="0"/>
        <v/>
      </c>
      <c r="B48" s="85" t="str">
        <f>IF(APILogMessage!B25&lt;&gt;"", "ALM"&amp;APILogMessage!B25, "")</f>
        <v/>
      </c>
      <c r="C48" s="111" t="str">
        <f t="shared" si="1"/>
        <v/>
      </c>
      <c r="D48" s="111" t="str">
        <f>IF(B48&lt;&gt;"", """"&amp;IF(APILogMessage!C25&lt;&gt;"", APILogMessage!C25, "")&amp;"""", "")</f>
        <v/>
      </c>
      <c r="E48" s="231" t="str">
        <f>IF(B48&lt;&gt;"", APILogMessage!M25&amp;"&lt;BR&gt;"&amp;CHAR(10)&amp;"&lt;BR&gt;"&amp;CHAR(10)&amp;APILogMessage!$D$3&amp;": "&amp;APILogMessage!D25&amp;"&lt;BR&gt;"&amp;CHAR(10)&amp;APILogMessage!$E$3&amp;": "&amp;APILogMessage!E25&amp;"&lt;BR&gt;"&amp;CHAR(10)&amp;APILogMessage!$F$3&amp;": "&amp;APILogMessage!F25&amp;CHAR(10)&amp;APILogMessage!$L$3&amp;": "&amp;APILogMessage!L25, "")</f>
        <v/>
      </c>
      <c r="F48" s="232"/>
      <c r="G48" s="104"/>
      <c r="H48" s="104"/>
    </row>
    <row r="49" spans="1:8" ht="90" customHeight="1">
      <c r="A49" s="110" t="str">
        <f t="shared" si="0"/>
        <v/>
      </c>
      <c r="B49" s="85" t="str">
        <f>IF(APILogMessage!B26&lt;&gt;"", "ALM"&amp;APILogMessage!B26, "")</f>
        <v/>
      </c>
      <c r="C49" s="111" t="str">
        <f t="shared" si="1"/>
        <v/>
      </c>
      <c r="D49" s="111" t="str">
        <f>IF(B49&lt;&gt;"", """"&amp;IF(APILogMessage!C26&lt;&gt;"", APILogMessage!C26, "")&amp;"""", "")</f>
        <v/>
      </c>
      <c r="E49" s="231" t="str">
        <f>IF(B49&lt;&gt;"", APILogMessage!M26&amp;"&lt;BR&gt;"&amp;CHAR(10)&amp;"&lt;BR&gt;"&amp;CHAR(10)&amp;APILogMessage!$D$3&amp;": "&amp;APILogMessage!D26&amp;"&lt;BR&gt;"&amp;CHAR(10)&amp;APILogMessage!$E$3&amp;": "&amp;APILogMessage!E26&amp;"&lt;BR&gt;"&amp;CHAR(10)&amp;APILogMessage!$F$3&amp;": "&amp;APILogMessage!F26&amp;CHAR(10)&amp;APILogMessage!$L$3&amp;": "&amp;APILogMessage!L26, "")</f>
        <v/>
      </c>
      <c r="F49" s="232"/>
      <c r="G49" s="104"/>
      <c r="H49" s="104"/>
    </row>
    <row r="50" spans="1:8" ht="90" customHeight="1">
      <c r="A50" s="110" t="str">
        <f t="shared" si="0"/>
        <v/>
      </c>
      <c r="B50" s="85" t="str">
        <f>IF(APILogMessage!B27&lt;&gt;"", "ALM"&amp;APILogMessage!B27, "")</f>
        <v/>
      </c>
      <c r="C50" s="111" t="str">
        <f t="shared" si="1"/>
        <v/>
      </c>
      <c r="D50" s="111" t="str">
        <f>IF(B50&lt;&gt;"", """"&amp;IF(APILogMessage!C27&lt;&gt;"", APILogMessage!C27, "")&amp;"""", "")</f>
        <v/>
      </c>
      <c r="E50" s="231" t="str">
        <f>IF(B50&lt;&gt;"", APILogMessage!M27&amp;"&lt;BR&gt;"&amp;CHAR(10)&amp;"&lt;BR&gt;"&amp;CHAR(10)&amp;APILogMessage!$D$3&amp;": "&amp;APILogMessage!D27&amp;"&lt;BR&gt;"&amp;CHAR(10)&amp;APILogMessage!$E$3&amp;": "&amp;APILogMessage!E27&amp;"&lt;BR&gt;"&amp;CHAR(10)&amp;APILogMessage!$F$3&amp;": "&amp;APILogMessage!F27&amp;CHAR(10)&amp;APILogMessage!$L$3&amp;": "&amp;APILogMessage!L27, "")</f>
        <v/>
      </c>
      <c r="F50" s="232"/>
      <c r="G50" s="104"/>
      <c r="H50" s="104"/>
    </row>
    <row r="51" spans="1:8" ht="90" customHeight="1">
      <c r="A51" s="110" t="str">
        <f t="shared" si="0"/>
        <v/>
      </c>
      <c r="B51" s="85" t="str">
        <f>IF(APILogMessage!B28&lt;&gt;"", "ALM"&amp;APILogMessage!B28, "")</f>
        <v/>
      </c>
      <c r="C51" s="111" t="str">
        <f t="shared" si="1"/>
        <v/>
      </c>
      <c r="D51" s="111" t="str">
        <f>IF(B51&lt;&gt;"", """"&amp;IF(APILogMessage!C28&lt;&gt;"", APILogMessage!C28, "")&amp;"""", "")</f>
        <v/>
      </c>
      <c r="E51" s="231" t="str">
        <f>IF(B51&lt;&gt;"", APILogMessage!M28&amp;"&lt;BR&gt;"&amp;CHAR(10)&amp;"&lt;BR&gt;"&amp;CHAR(10)&amp;APILogMessage!$D$3&amp;": "&amp;APILogMessage!D28&amp;"&lt;BR&gt;"&amp;CHAR(10)&amp;APILogMessage!$E$3&amp;": "&amp;APILogMessage!E28&amp;"&lt;BR&gt;"&amp;CHAR(10)&amp;APILogMessage!$F$3&amp;": "&amp;APILogMessage!F28&amp;CHAR(10)&amp;APILogMessage!$L$3&amp;": "&amp;APILogMessage!L28, "")</f>
        <v/>
      </c>
      <c r="F51" s="232"/>
      <c r="G51" s="104"/>
      <c r="H51" s="104"/>
    </row>
    <row r="52" spans="1:8" ht="90" customHeight="1">
      <c r="A52" s="110" t="str">
        <f t="shared" si="0"/>
        <v/>
      </c>
      <c r="B52" s="85" t="str">
        <f>IF(APILogMessage!B29&lt;&gt;"", "ALM"&amp;APILogMessage!B29, "")</f>
        <v/>
      </c>
      <c r="C52" s="111" t="str">
        <f t="shared" si="1"/>
        <v/>
      </c>
      <c r="D52" s="111" t="str">
        <f>IF(B52&lt;&gt;"", """"&amp;IF(APILogMessage!C29&lt;&gt;"", APILogMessage!C29, "")&amp;"""", "")</f>
        <v/>
      </c>
      <c r="E52" s="231" t="str">
        <f>IF(B52&lt;&gt;"", APILogMessage!M29&amp;"&lt;BR&gt;"&amp;CHAR(10)&amp;"&lt;BR&gt;"&amp;CHAR(10)&amp;APILogMessage!$D$3&amp;": "&amp;APILogMessage!D29&amp;"&lt;BR&gt;"&amp;CHAR(10)&amp;APILogMessage!$E$3&amp;": "&amp;APILogMessage!E29&amp;"&lt;BR&gt;"&amp;CHAR(10)&amp;APILogMessage!$F$3&amp;": "&amp;APILogMessage!F29&amp;CHAR(10)&amp;APILogMessage!$L$3&amp;": "&amp;APILogMessage!L29, "")</f>
        <v/>
      </c>
      <c r="F52" s="232"/>
      <c r="G52" s="104"/>
      <c r="H52" s="104"/>
    </row>
    <row r="53" spans="1:8" ht="90" customHeight="1">
      <c r="A53" s="110" t="str">
        <f t="shared" si="0"/>
        <v/>
      </c>
      <c r="B53" s="85" t="str">
        <f>IF(APILogMessage!B30&lt;&gt;"", "ALM"&amp;APILogMessage!B30, "")</f>
        <v/>
      </c>
      <c r="C53" s="111" t="str">
        <f t="shared" si="1"/>
        <v/>
      </c>
      <c r="D53" s="111" t="str">
        <f>IF(B53&lt;&gt;"", """"&amp;IF(APILogMessage!C30&lt;&gt;"", APILogMessage!C30, "")&amp;"""", "")</f>
        <v/>
      </c>
      <c r="E53" s="231" t="str">
        <f>IF(B53&lt;&gt;"", APILogMessage!M30&amp;"&lt;BR&gt;"&amp;CHAR(10)&amp;"&lt;BR&gt;"&amp;CHAR(10)&amp;APILogMessage!$D$3&amp;": "&amp;APILogMessage!D30&amp;"&lt;BR&gt;"&amp;CHAR(10)&amp;APILogMessage!$E$3&amp;": "&amp;APILogMessage!E30&amp;"&lt;BR&gt;"&amp;CHAR(10)&amp;APILogMessage!$F$3&amp;": "&amp;APILogMessage!F30&amp;CHAR(10)&amp;APILogMessage!$L$3&amp;": "&amp;APILogMessage!L30, "")</f>
        <v/>
      </c>
      <c r="F53" s="232"/>
      <c r="G53" s="104"/>
      <c r="H53" s="104"/>
    </row>
    <row r="54" spans="1:8" ht="90" customHeight="1">
      <c r="A54" s="110" t="str">
        <f t="shared" si="0"/>
        <v/>
      </c>
      <c r="B54" s="85" t="str">
        <f>IF(APILogMessage!B31&lt;&gt;"", "ALM"&amp;APILogMessage!B31, "")</f>
        <v/>
      </c>
      <c r="C54" s="111" t="str">
        <f t="shared" si="1"/>
        <v/>
      </c>
      <c r="D54" s="111" t="str">
        <f>IF(B54&lt;&gt;"", """"&amp;IF(APILogMessage!C31&lt;&gt;"", APILogMessage!C31, "")&amp;"""", "")</f>
        <v/>
      </c>
      <c r="E54" s="231" t="str">
        <f>IF(B54&lt;&gt;"", APILogMessage!M31&amp;"&lt;BR&gt;"&amp;CHAR(10)&amp;"&lt;BR&gt;"&amp;CHAR(10)&amp;APILogMessage!$D$3&amp;": "&amp;APILogMessage!D31&amp;"&lt;BR&gt;"&amp;CHAR(10)&amp;APILogMessage!$E$3&amp;": "&amp;APILogMessage!E31&amp;"&lt;BR&gt;"&amp;CHAR(10)&amp;APILogMessage!$F$3&amp;": "&amp;APILogMessage!F31&amp;CHAR(10)&amp;APILogMessage!$L$3&amp;": "&amp;APILogMessage!L31, "")</f>
        <v/>
      </c>
      <c r="F54" s="232"/>
      <c r="G54" s="104"/>
      <c r="H54" s="104"/>
    </row>
    <row r="55" spans="1:8" ht="90" customHeight="1">
      <c r="A55" s="110" t="str">
        <f t="shared" si="0"/>
        <v/>
      </c>
      <c r="B55" s="85" t="str">
        <f>IF(APILogMessage!B32&lt;&gt;"", "ALM"&amp;APILogMessage!B32, "")</f>
        <v/>
      </c>
      <c r="C55" s="111" t="str">
        <f t="shared" si="1"/>
        <v/>
      </c>
      <c r="D55" s="111" t="str">
        <f>IF(B55&lt;&gt;"", """"&amp;IF(APILogMessage!C32&lt;&gt;"", APILogMessage!C32, "")&amp;"""", "")</f>
        <v/>
      </c>
      <c r="E55" s="231" t="str">
        <f>IF(B55&lt;&gt;"", APILogMessage!M32&amp;"&lt;BR&gt;"&amp;CHAR(10)&amp;"&lt;BR&gt;"&amp;CHAR(10)&amp;APILogMessage!$D$3&amp;": "&amp;APILogMessage!D32&amp;"&lt;BR&gt;"&amp;CHAR(10)&amp;APILogMessage!$E$3&amp;": "&amp;APILogMessage!E32&amp;"&lt;BR&gt;"&amp;CHAR(10)&amp;APILogMessage!$F$3&amp;": "&amp;APILogMessage!F32&amp;CHAR(10)&amp;APILogMessage!$L$3&amp;": "&amp;APILogMessage!L32, "")</f>
        <v/>
      </c>
      <c r="F55" s="232"/>
      <c r="G55" s="104"/>
      <c r="H55" s="104"/>
    </row>
    <row r="56" spans="1:8" ht="90" customHeight="1">
      <c r="A56" s="110" t="str">
        <f t="shared" si="0"/>
        <v/>
      </c>
      <c r="B56" s="85" t="str">
        <f>IF(APILogMessage!B33&lt;&gt;"", "ALM"&amp;APILogMessage!B33, "")</f>
        <v/>
      </c>
      <c r="C56" s="111" t="str">
        <f t="shared" si="1"/>
        <v/>
      </c>
      <c r="D56" s="111" t="str">
        <f>IF(B56&lt;&gt;"", """"&amp;IF(APILogMessage!C33&lt;&gt;"", APILogMessage!C33, "")&amp;"""", "")</f>
        <v/>
      </c>
      <c r="E56" s="231" t="str">
        <f>IF(B56&lt;&gt;"", APILogMessage!M33&amp;"&lt;BR&gt;"&amp;CHAR(10)&amp;"&lt;BR&gt;"&amp;CHAR(10)&amp;APILogMessage!$D$3&amp;": "&amp;APILogMessage!D33&amp;"&lt;BR&gt;"&amp;CHAR(10)&amp;APILogMessage!$E$3&amp;": "&amp;APILogMessage!E33&amp;"&lt;BR&gt;"&amp;CHAR(10)&amp;APILogMessage!$F$3&amp;": "&amp;APILogMessage!F33&amp;CHAR(10)&amp;APILogMessage!$L$3&amp;": "&amp;APILogMessage!L33, "")</f>
        <v/>
      </c>
      <c r="F56" s="232"/>
      <c r="G56" s="104"/>
      <c r="H56" s="104"/>
    </row>
    <row r="57" spans="1:8" ht="90" customHeight="1">
      <c r="A57" s="110" t="str">
        <f t="shared" si="0"/>
        <v/>
      </c>
      <c r="B57" s="85" t="str">
        <f>IF(APILogMessage!B34&lt;&gt;"", "ALM"&amp;APILogMessage!B34, "")</f>
        <v/>
      </c>
      <c r="C57" s="111" t="str">
        <f t="shared" si="1"/>
        <v/>
      </c>
      <c r="D57" s="111" t="str">
        <f>IF(B57&lt;&gt;"", """"&amp;IF(APILogMessage!C34&lt;&gt;"", APILogMessage!C34, "")&amp;"""", "")</f>
        <v/>
      </c>
      <c r="E57" s="231" t="str">
        <f>IF(B57&lt;&gt;"", APILogMessage!M34&amp;"&lt;BR&gt;"&amp;CHAR(10)&amp;"&lt;BR&gt;"&amp;CHAR(10)&amp;APILogMessage!$D$3&amp;": "&amp;APILogMessage!D34&amp;"&lt;BR&gt;"&amp;CHAR(10)&amp;APILogMessage!$E$3&amp;": "&amp;APILogMessage!E34&amp;"&lt;BR&gt;"&amp;CHAR(10)&amp;APILogMessage!$F$3&amp;": "&amp;APILogMessage!F34&amp;CHAR(10)&amp;APILogMessage!$L$3&amp;": "&amp;APILogMessage!L34, "")</f>
        <v/>
      </c>
      <c r="F57" s="232"/>
      <c r="G57" s="104"/>
      <c r="H57" s="104"/>
    </row>
    <row r="58" spans="1:8" ht="90" customHeight="1">
      <c r="A58" s="110" t="str">
        <f t="shared" si="0"/>
        <v/>
      </c>
      <c r="B58" s="85" t="str">
        <f>IF(APILogMessage!B35&lt;&gt;"", "ALM"&amp;APILogMessage!B35, "")</f>
        <v/>
      </c>
      <c r="C58" s="111" t="str">
        <f t="shared" si="1"/>
        <v/>
      </c>
      <c r="D58" s="111" t="str">
        <f>IF(B58&lt;&gt;"", """"&amp;IF(APILogMessage!C35&lt;&gt;"", APILogMessage!C35, "")&amp;"""", "")</f>
        <v/>
      </c>
      <c r="E58" s="231" t="str">
        <f>IF(B58&lt;&gt;"", APILogMessage!M35&amp;"&lt;BR&gt;"&amp;CHAR(10)&amp;"&lt;BR&gt;"&amp;CHAR(10)&amp;APILogMessage!$D$3&amp;": "&amp;APILogMessage!D35&amp;"&lt;BR&gt;"&amp;CHAR(10)&amp;APILogMessage!$E$3&amp;": "&amp;APILogMessage!E35&amp;"&lt;BR&gt;"&amp;CHAR(10)&amp;APILogMessage!$F$3&amp;": "&amp;APILogMessage!F35&amp;CHAR(10)&amp;APILogMessage!$L$3&amp;": "&amp;APILogMessage!L35, "")</f>
        <v/>
      </c>
      <c r="F58" s="232"/>
      <c r="G58" s="104"/>
      <c r="H58" s="104"/>
    </row>
    <row r="59" spans="1:8" ht="90" customHeight="1">
      <c r="A59" s="110" t="str">
        <f t="shared" si="0"/>
        <v/>
      </c>
      <c r="B59" s="85" t="str">
        <f>IF(APILogMessage!B36&lt;&gt;"", "ALM"&amp;APILogMessage!B36, "")</f>
        <v/>
      </c>
      <c r="C59" s="111" t="str">
        <f t="shared" si="1"/>
        <v/>
      </c>
      <c r="D59" s="111" t="str">
        <f>IF(B59&lt;&gt;"", """"&amp;IF(APILogMessage!C36&lt;&gt;"", APILogMessage!C36, "")&amp;"""", "")</f>
        <v/>
      </c>
      <c r="E59" s="231" t="str">
        <f>IF(B59&lt;&gt;"", APILogMessage!M36&amp;"&lt;BR&gt;"&amp;CHAR(10)&amp;"&lt;BR&gt;"&amp;CHAR(10)&amp;APILogMessage!$D$3&amp;": "&amp;APILogMessage!D36&amp;"&lt;BR&gt;"&amp;CHAR(10)&amp;APILogMessage!$E$3&amp;": "&amp;APILogMessage!E36&amp;"&lt;BR&gt;"&amp;CHAR(10)&amp;APILogMessage!$F$3&amp;": "&amp;APILogMessage!F36&amp;CHAR(10)&amp;APILogMessage!$L$3&amp;": "&amp;APILogMessage!L36, "")</f>
        <v/>
      </c>
      <c r="F59" s="232"/>
      <c r="G59" s="104"/>
      <c r="H59" s="104"/>
    </row>
    <row r="60" spans="1:8" ht="90" customHeight="1">
      <c r="A60" s="110" t="str">
        <f t="shared" si="0"/>
        <v/>
      </c>
      <c r="B60" s="85" t="str">
        <f>IF(APILogMessage!B37&lt;&gt;"", "ALM"&amp;APILogMessage!B37, "")</f>
        <v/>
      </c>
      <c r="C60" s="111" t="str">
        <f t="shared" si="1"/>
        <v/>
      </c>
      <c r="D60" s="111" t="str">
        <f>IF(B60&lt;&gt;"", """"&amp;IF(APILogMessage!C37&lt;&gt;"", APILogMessage!C37, "")&amp;"""", "")</f>
        <v/>
      </c>
      <c r="E60" s="231" t="str">
        <f>IF(B60&lt;&gt;"", APILogMessage!M37&amp;"&lt;BR&gt;"&amp;CHAR(10)&amp;"&lt;BR&gt;"&amp;CHAR(10)&amp;APILogMessage!$D$3&amp;": "&amp;APILogMessage!D37&amp;"&lt;BR&gt;"&amp;CHAR(10)&amp;APILogMessage!$E$3&amp;": "&amp;APILogMessage!E37&amp;"&lt;BR&gt;"&amp;CHAR(10)&amp;APILogMessage!$F$3&amp;": "&amp;APILogMessage!F37&amp;CHAR(10)&amp;APILogMessage!$L$3&amp;": "&amp;APILogMessage!L37, "")</f>
        <v/>
      </c>
      <c r="F60" s="232"/>
      <c r="G60" s="104"/>
      <c r="H60" s="104"/>
    </row>
    <row r="61" spans="1:8" ht="90" customHeight="1">
      <c r="A61" s="110" t="str">
        <f t="shared" si="0"/>
        <v/>
      </c>
      <c r="B61" s="85" t="str">
        <f>IF(APILogMessage!B38&lt;&gt;"", "ALM"&amp;APILogMessage!B38, "")</f>
        <v/>
      </c>
      <c r="C61" s="111" t="str">
        <f t="shared" si="1"/>
        <v/>
      </c>
      <c r="D61" s="111" t="str">
        <f>IF(B61&lt;&gt;"", """"&amp;IF(APILogMessage!C38&lt;&gt;"", APILogMessage!C38, "")&amp;"""", "")</f>
        <v/>
      </c>
      <c r="E61" s="231" t="str">
        <f>IF(B61&lt;&gt;"", APILogMessage!M38&amp;"&lt;BR&gt;"&amp;CHAR(10)&amp;"&lt;BR&gt;"&amp;CHAR(10)&amp;APILogMessage!$D$3&amp;": "&amp;APILogMessage!D38&amp;"&lt;BR&gt;"&amp;CHAR(10)&amp;APILogMessage!$E$3&amp;": "&amp;APILogMessage!E38&amp;"&lt;BR&gt;"&amp;CHAR(10)&amp;APILogMessage!$F$3&amp;": "&amp;APILogMessage!F38&amp;CHAR(10)&amp;APILogMessage!$L$3&amp;": "&amp;APILogMessage!L38, "")</f>
        <v/>
      </c>
      <c r="F61" s="232"/>
      <c r="G61" s="104"/>
      <c r="H61" s="104"/>
    </row>
    <row r="62" spans="1:8" ht="90" customHeight="1">
      <c r="A62" s="110" t="str">
        <f t="shared" si="0"/>
        <v/>
      </c>
      <c r="B62" s="85" t="str">
        <f>IF(APILogMessage!B39&lt;&gt;"", "ALM"&amp;APILogMessage!B39, "")</f>
        <v/>
      </c>
      <c r="C62" s="111" t="str">
        <f t="shared" si="1"/>
        <v/>
      </c>
      <c r="D62" s="111" t="str">
        <f>IF(B62&lt;&gt;"", """"&amp;IF(APILogMessage!C39&lt;&gt;"", APILogMessage!C39, "")&amp;"""", "")</f>
        <v/>
      </c>
      <c r="E62" s="231" t="str">
        <f>IF(B62&lt;&gt;"", APILogMessage!M39&amp;"&lt;BR&gt;"&amp;CHAR(10)&amp;"&lt;BR&gt;"&amp;CHAR(10)&amp;APILogMessage!$D$3&amp;": "&amp;APILogMessage!D39&amp;"&lt;BR&gt;"&amp;CHAR(10)&amp;APILogMessage!$E$3&amp;": "&amp;APILogMessage!E39&amp;"&lt;BR&gt;"&amp;CHAR(10)&amp;APILogMessage!$F$3&amp;": "&amp;APILogMessage!F39&amp;CHAR(10)&amp;APILogMessage!$L$3&amp;": "&amp;APILogMessage!L39, "")</f>
        <v/>
      </c>
      <c r="F62" s="232"/>
      <c r="G62" s="104"/>
      <c r="H62" s="104"/>
    </row>
    <row r="63" spans="1:8" ht="90" customHeight="1">
      <c r="A63" s="110" t="str">
        <f t="shared" si="0"/>
        <v/>
      </c>
      <c r="B63" s="85" t="str">
        <f>IF(APILogMessage!B40&lt;&gt;"", "ALM"&amp;APILogMessage!B40, "")</f>
        <v/>
      </c>
      <c r="C63" s="111" t="str">
        <f t="shared" si="1"/>
        <v/>
      </c>
      <c r="D63" s="111" t="str">
        <f>IF(B63&lt;&gt;"", """"&amp;IF(APILogMessage!C40&lt;&gt;"", APILogMessage!C40, "")&amp;"""", "")</f>
        <v/>
      </c>
      <c r="E63" s="231" t="str">
        <f>IF(B63&lt;&gt;"", APILogMessage!M40&amp;"&lt;BR&gt;"&amp;CHAR(10)&amp;"&lt;BR&gt;"&amp;CHAR(10)&amp;APILogMessage!$D$3&amp;": "&amp;APILogMessage!D40&amp;"&lt;BR&gt;"&amp;CHAR(10)&amp;APILogMessage!$E$3&amp;": "&amp;APILogMessage!E40&amp;"&lt;BR&gt;"&amp;CHAR(10)&amp;APILogMessage!$F$3&amp;": "&amp;APILogMessage!F40&amp;CHAR(10)&amp;APILogMessage!$L$3&amp;": "&amp;APILogMessage!L40, "")</f>
        <v/>
      </c>
      <c r="F63" s="232"/>
      <c r="G63" s="104"/>
      <c r="H63" s="104"/>
    </row>
    <row r="64" spans="1:8" ht="90" customHeight="1">
      <c r="A64" s="110" t="str">
        <f t="shared" si="0"/>
        <v/>
      </c>
      <c r="B64" s="85" t="str">
        <f>IF(APILogMessage!B41&lt;&gt;"", "ALM"&amp;APILogMessage!B41, "")</f>
        <v/>
      </c>
      <c r="C64" s="111" t="str">
        <f t="shared" si="1"/>
        <v/>
      </c>
      <c r="D64" s="111" t="str">
        <f>IF(B64&lt;&gt;"", """"&amp;IF(APILogMessage!C41&lt;&gt;"", APILogMessage!C41, "")&amp;"""", "")</f>
        <v/>
      </c>
      <c r="E64" s="231" t="str">
        <f>IF(B64&lt;&gt;"", APILogMessage!M41&amp;"&lt;BR&gt;"&amp;CHAR(10)&amp;"&lt;BR&gt;"&amp;CHAR(10)&amp;APILogMessage!$D$3&amp;": "&amp;APILogMessage!D41&amp;"&lt;BR&gt;"&amp;CHAR(10)&amp;APILogMessage!$E$3&amp;": "&amp;APILogMessage!E41&amp;"&lt;BR&gt;"&amp;CHAR(10)&amp;APILogMessage!$F$3&amp;": "&amp;APILogMessage!F41&amp;CHAR(10)&amp;APILogMessage!$L$3&amp;": "&amp;APILogMessage!L41, "")</f>
        <v/>
      </c>
      <c r="F64" s="232"/>
      <c r="G64" s="104"/>
      <c r="H64" s="104"/>
    </row>
    <row r="65" spans="1:8" ht="90" customHeight="1">
      <c r="A65" s="110" t="str">
        <f t="shared" si="0"/>
        <v/>
      </c>
      <c r="B65" s="85" t="str">
        <f>IF(APILogMessage!B42&lt;&gt;"", "ALM"&amp;APILogMessage!B42, "")</f>
        <v/>
      </c>
      <c r="C65" s="111" t="str">
        <f t="shared" si="1"/>
        <v/>
      </c>
      <c r="D65" s="111" t="str">
        <f>IF(B65&lt;&gt;"", """"&amp;IF(APILogMessage!C42&lt;&gt;"", APILogMessage!C42, "")&amp;"""", "")</f>
        <v/>
      </c>
      <c r="E65" s="231" t="str">
        <f>IF(B65&lt;&gt;"", APILogMessage!M42&amp;"&lt;BR&gt;"&amp;CHAR(10)&amp;"&lt;BR&gt;"&amp;CHAR(10)&amp;APILogMessage!$D$3&amp;": "&amp;APILogMessage!D42&amp;"&lt;BR&gt;"&amp;CHAR(10)&amp;APILogMessage!$E$3&amp;": "&amp;APILogMessage!E42&amp;"&lt;BR&gt;"&amp;CHAR(10)&amp;APILogMessage!$F$3&amp;": "&amp;APILogMessage!F42&amp;CHAR(10)&amp;APILogMessage!$L$3&amp;": "&amp;APILogMessage!L42, "")</f>
        <v/>
      </c>
      <c r="F65" s="232"/>
      <c r="G65" s="104"/>
      <c r="H65" s="104"/>
    </row>
    <row r="66" spans="1:8" ht="90" customHeight="1">
      <c r="A66" s="110" t="str">
        <f t="shared" si="0"/>
        <v/>
      </c>
      <c r="B66" s="85" t="str">
        <f>IF(APILogMessage!B43&lt;&gt;"", "ALM"&amp;APILogMessage!B43, "")</f>
        <v/>
      </c>
      <c r="C66" s="111" t="str">
        <f t="shared" si="1"/>
        <v/>
      </c>
      <c r="D66" s="111" t="str">
        <f>IF(B66&lt;&gt;"", """"&amp;IF(APILogMessage!C43&lt;&gt;"", APILogMessage!C43, "")&amp;"""", "")</f>
        <v/>
      </c>
      <c r="E66" s="231" t="str">
        <f>IF(B66&lt;&gt;"", APILogMessage!M43&amp;"&lt;BR&gt;"&amp;CHAR(10)&amp;"&lt;BR&gt;"&amp;CHAR(10)&amp;APILogMessage!$D$3&amp;": "&amp;APILogMessage!D43&amp;"&lt;BR&gt;"&amp;CHAR(10)&amp;APILogMessage!$E$3&amp;": "&amp;APILogMessage!E43&amp;"&lt;BR&gt;"&amp;CHAR(10)&amp;APILogMessage!$F$3&amp;": "&amp;APILogMessage!F43&amp;CHAR(10)&amp;APILogMessage!$L$3&amp;": "&amp;APILogMessage!L43, "")</f>
        <v/>
      </c>
      <c r="F66" s="232"/>
      <c r="G66" s="104"/>
      <c r="H66" s="104"/>
    </row>
    <row r="67" spans="1:8" ht="90" customHeight="1">
      <c r="A67" s="110" t="str">
        <f t="shared" si="0"/>
        <v/>
      </c>
      <c r="B67" s="85" t="str">
        <f>IF(APILogMessage!B44&lt;&gt;"", "ALM"&amp;APILogMessage!B44, "")</f>
        <v/>
      </c>
      <c r="C67" s="111" t="str">
        <f t="shared" si="1"/>
        <v/>
      </c>
      <c r="D67" s="111" t="str">
        <f>IF(B67&lt;&gt;"", """"&amp;IF(APILogMessage!C44&lt;&gt;"", APILogMessage!C44, "")&amp;"""", "")</f>
        <v/>
      </c>
      <c r="E67" s="231" t="str">
        <f>IF(B67&lt;&gt;"", APILogMessage!M44&amp;"&lt;BR&gt;"&amp;CHAR(10)&amp;"&lt;BR&gt;"&amp;CHAR(10)&amp;APILogMessage!$D$3&amp;": "&amp;APILogMessage!D44&amp;"&lt;BR&gt;"&amp;CHAR(10)&amp;APILogMessage!$E$3&amp;": "&amp;APILogMessage!E44&amp;"&lt;BR&gt;"&amp;CHAR(10)&amp;APILogMessage!$F$3&amp;": "&amp;APILogMessage!F44&amp;CHAR(10)&amp;APILogMessage!$L$3&amp;": "&amp;APILogMessage!L44, "")</f>
        <v/>
      </c>
      <c r="F67" s="232"/>
      <c r="G67" s="104"/>
      <c r="H67" s="104"/>
    </row>
    <row r="68" spans="1:8" ht="90" customHeight="1">
      <c r="A68" s="110" t="str">
        <f t="shared" si="0"/>
        <v/>
      </c>
      <c r="B68" s="85" t="str">
        <f>IF(APILogMessage!B45&lt;&gt;"", "ALM"&amp;APILogMessage!B45, "")</f>
        <v/>
      </c>
      <c r="C68" s="111" t="str">
        <f t="shared" si="1"/>
        <v/>
      </c>
      <c r="D68" s="111" t="str">
        <f>IF(B68&lt;&gt;"", """"&amp;IF(APILogMessage!C45&lt;&gt;"", APILogMessage!C45, "")&amp;"""", "")</f>
        <v/>
      </c>
      <c r="E68" s="231" t="str">
        <f>IF(B68&lt;&gt;"", APILogMessage!M45&amp;"&lt;BR&gt;"&amp;CHAR(10)&amp;"&lt;BR&gt;"&amp;CHAR(10)&amp;APILogMessage!$D$3&amp;": "&amp;APILogMessage!D45&amp;"&lt;BR&gt;"&amp;CHAR(10)&amp;APILogMessage!$E$3&amp;": "&amp;APILogMessage!E45&amp;"&lt;BR&gt;"&amp;CHAR(10)&amp;APILogMessage!$F$3&amp;": "&amp;APILogMessage!F45&amp;CHAR(10)&amp;APILogMessage!$L$3&amp;": "&amp;APILogMessage!L45, "")</f>
        <v/>
      </c>
      <c r="F68" s="232"/>
      <c r="G68" s="104"/>
      <c r="H68" s="104"/>
    </row>
    <row r="69" spans="1:8" ht="90" customHeight="1">
      <c r="A69" s="110" t="str">
        <f t="shared" si="0"/>
        <v/>
      </c>
      <c r="B69" s="85" t="str">
        <f>IF(APILogMessage!B46&lt;&gt;"", "ALM"&amp;APILogMessage!B46, "")</f>
        <v/>
      </c>
      <c r="C69" s="111" t="str">
        <f t="shared" si="1"/>
        <v/>
      </c>
      <c r="D69" s="111" t="str">
        <f>IF(B69&lt;&gt;"", """"&amp;IF(APILogMessage!C46&lt;&gt;"", APILogMessage!C46, "")&amp;"""", "")</f>
        <v/>
      </c>
      <c r="E69" s="231" t="str">
        <f>IF(B69&lt;&gt;"", APILogMessage!M46&amp;"&lt;BR&gt;"&amp;CHAR(10)&amp;"&lt;BR&gt;"&amp;CHAR(10)&amp;APILogMessage!$D$3&amp;": "&amp;APILogMessage!D46&amp;"&lt;BR&gt;"&amp;CHAR(10)&amp;APILogMessage!$E$3&amp;": "&amp;APILogMessage!E46&amp;"&lt;BR&gt;"&amp;CHAR(10)&amp;APILogMessage!$F$3&amp;": "&amp;APILogMessage!F46&amp;CHAR(10)&amp;APILogMessage!$L$3&amp;": "&amp;APILogMessage!L46, "")</f>
        <v/>
      </c>
      <c r="F69" s="232"/>
      <c r="G69" s="104"/>
      <c r="H69" s="104"/>
    </row>
    <row r="70" spans="1:8" ht="90" customHeight="1">
      <c r="A70" s="110" t="str">
        <f t="shared" si="0"/>
        <v/>
      </c>
      <c r="B70" s="85" t="str">
        <f>IF(APILogMessage!B47&lt;&gt;"", "ALM"&amp;APILogMessage!B47, "")</f>
        <v/>
      </c>
      <c r="C70" s="111" t="str">
        <f t="shared" si="1"/>
        <v/>
      </c>
      <c r="D70" s="111" t="str">
        <f>IF(B70&lt;&gt;"", """"&amp;IF(APILogMessage!C47&lt;&gt;"", APILogMessage!C47, "")&amp;"""", "")</f>
        <v/>
      </c>
      <c r="E70" s="231" t="str">
        <f>IF(B70&lt;&gt;"", APILogMessage!M47&amp;"&lt;BR&gt;"&amp;CHAR(10)&amp;"&lt;BR&gt;"&amp;CHAR(10)&amp;APILogMessage!$D$3&amp;": "&amp;APILogMessage!D47&amp;"&lt;BR&gt;"&amp;CHAR(10)&amp;APILogMessage!$E$3&amp;": "&amp;APILogMessage!E47&amp;"&lt;BR&gt;"&amp;CHAR(10)&amp;APILogMessage!$F$3&amp;": "&amp;APILogMessage!F47&amp;CHAR(10)&amp;APILogMessage!$L$3&amp;": "&amp;APILogMessage!L47, "")</f>
        <v/>
      </c>
      <c r="F70" s="232"/>
      <c r="G70" s="104"/>
      <c r="H70" s="104"/>
    </row>
    <row r="71" spans="1:8" ht="90" customHeight="1">
      <c r="A71" s="110" t="str">
        <f t="shared" si="0"/>
        <v/>
      </c>
      <c r="B71" s="85" t="str">
        <f>IF(APILogMessage!B48&lt;&gt;"", "ALM"&amp;APILogMessage!B48, "")</f>
        <v/>
      </c>
      <c r="C71" s="111" t="str">
        <f t="shared" si="1"/>
        <v/>
      </c>
      <c r="D71" s="111" t="str">
        <f>IF(B71&lt;&gt;"", """"&amp;IF(APILogMessage!C48&lt;&gt;"", APILogMessage!C48, "")&amp;"""", "")</f>
        <v/>
      </c>
      <c r="E71" s="231" t="str">
        <f>IF(B71&lt;&gt;"", APILogMessage!M48&amp;"&lt;BR&gt;"&amp;CHAR(10)&amp;"&lt;BR&gt;"&amp;CHAR(10)&amp;APILogMessage!$D$3&amp;": "&amp;APILogMessage!D48&amp;"&lt;BR&gt;"&amp;CHAR(10)&amp;APILogMessage!$E$3&amp;": "&amp;APILogMessage!E48&amp;"&lt;BR&gt;"&amp;CHAR(10)&amp;APILogMessage!$F$3&amp;": "&amp;APILogMessage!F48&amp;CHAR(10)&amp;APILogMessage!$L$3&amp;": "&amp;APILogMessage!L48, "")</f>
        <v/>
      </c>
      <c r="F71" s="232"/>
      <c r="G71" s="104"/>
      <c r="H71" s="104"/>
    </row>
    <row r="72" spans="1:8" ht="90" customHeight="1">
      <c r="A72" s="110" t="str">
        <f t="shared" si="0"/>
        <v/>
      </c>
      <c r="B72" s="85" t="str">
        <f>IF(APILogMessage!B49&lt;&gt;"", "ALM"&amp;APILogMessage!B49, "")</f>
        <v/>
      </c>
      <c r="C72" s="111" t="str">
        <f t="shared" si="1"/>
        <v/>
      </c>
      <c r="D72" s="111" t="str">
        <f>IF(B72&lt;&gt;"", """"&amp;IF(APILogMessage!C49&lt;&gt;"", APILogMessage!C49, "")&amp;"""", "")</f>
        <v/>
      </c>
      <c r="E72" s="231" t="str">
        <f>IF(B72&lt;&gt;"", APILogMessage!M49&amp;"&lt;BR&gt;"&amp;CHAR(10)&amp;"&lt;BR&gt;"&amp;CHAR(10)&amp;APILogMessage!$D$3&amp;": "&amp;APILogMessage!D49&amp;"&lt;BR&gt;"&amp;CHAR(10)&amp;APILogMessage!$E$3&amp;": "&amp;APILogMessage!E49&amp;"&lt;BR&gt;"&amp;CHAR(10)&amp;APILogMessage!$F$3&amp;": "&amp;APILogMessage!F49&amp;CHAR(10)&amp;APILogMessage!$L$3&amp;": "&amp;APILogMessage!L49, "")</f>
        <v/>
      </c>
      <c r="F72" s="232"/>
      <c r="G72" s="104"/>
      <c r="H72" s="104"/>
    </row>
    <row r="73" spans="1:8" ht="90" customHeight="1">
      <c r="A73" s="110" t="str">
        <f t="shared" si="0"/>
        <v/>
      </c>
      <c r="B73" s="85" t="str">
        <f>IF(APILogMessage!B50&lt;&gt;"", "ALM"&amp;APILogMessage!B50, "")</f>
        <v/>
      </c>
      <c r="C73" s="111" t="str">
        <f t="shared" si="1"/>
        <v/>
      </c>
      <c r="D73" s="111" t="str">
        <f>IF(B73&lt;&gt;"", """"&amp;IF(APILogMessage!C50&lt;&gt;"", APILogMessage!C50, "")&amp;"""", "")</f>
        <v/>
      </c>
      <c r="E73" s="231" t="str">
        <f>IF(B73&lt;&gt;"", APILogMessage!M50&amp;"&lt;BR&gt;"&amp;CHAR(10)&amp;"&lt;BR&gt;"&amp;CHAR(10)&amp;APILogMessage!$D$3&amp;": "&amp;APILogMessage!D50&amp;"&lt;BR&gt;"&amp;CHAR(10)&amp;APILogMessage!$E$3&amp;": "&amp;APILogMessage!E50&amp;"&lt;BR&gt;"&amp;CHAR(10)&amp;APILogMessage!$F$3&amp;": "&amp;APILogMessage!F50&amp;CHAR(10)&amp;APILogMessage!$L$3&amp;": "&amp;APILogMessage!L50, "")</f>
        <v/>
      </c>
      <c r="F73" s="232"/>
      <c r="G73" s="104"/>
      <c r="H73" s="104"/>
    </row>
    <row r="74" spans="1:8" ht="90" customHeight="1">
      <c r="A74" s="110" t="str">
        <f t="shared" si="0"/>
        <v/>
      </c>
      <c r="B74" s="85" t="str">
        <f>IF(APILogMessage!B51&lt;&gt;"", "ALM"&amp;APILogMessage!B51, "")</f>
        <v/>
      </c>
      <c r="C74" s="111" t="str">
        <f t="shared" si="1"/>
        <v/>
      </c>
      <c r="D74" s="111" t="str">
        <f>IF(B74&lt;&gt;"", """"&amp;IF(APILogMessage!C51&lt;&gt;"", APILogMessage!C51, "")&amp;"""", "")</f>
        <v/>
      </c>
      <c r="E74" s="231" t="str">
        <f>IF(B74&lt;&gt;"", APILogMessage!M51&amp;"&lt;BR&gt;"&amp;CHAR(10)&amp;"&lt;BR&gt;"&amp;CHAR(10)&amp;APILogMessage!$D$3&amp;": "&amp;APILogMessage!D51&amp;"&lt;BR&gt;"&amp;CHAR(10)&amp;APILogMessage!$E$3&amp;": "&amp;APILogMessage!E51&amp;"&lt;BR&gt;"&amp;CHAR(10)&amp;APILogMessage!$F$3&amp;": "&amp;APILogMessage!F51&amp;CHAR(10)&amp;APILogMessage!$L$3&amp;": "&amp;APILogMessage!L51, "")</f>
        <v/>
      </c>
      <c r="F74" s="232"/>
      <c r="G74" s="104"/>
      <c r="H74" s="104"/>
    </row>
    <row r="75" spans="1:8" ht="90" customHeight="1">
      <c r="A75" s="110" t="str">
        <f t="shared" si="0"/>
        <v/>
      </c>
      <c r="B75" s="85" t="str">
        <f>IF(APILogMessage!B52&lt;&gt;"", "ALM"&amp;APILogMessage!B52, "")</f>
        <v/>
      </c>
      <c r="C75" s="111" t="str">
        <f t="shared" si="1"/>
        <v/>
      </c>
      <c r="D75" s="111" t="str">
        <f>IF(B75&lt;&gt;"", """"&amp;IF(APILogMessage!C52&lt;&gt;"", APILogMessage!C52, "")&amp;"""", "")</f>
        <v/>
      </c>
      <c r="E75" s="231" t="str">
        <f>IF(B75&lt;&gt;"", APILogMessage!M52&amp;"&lt;BR&gt;"&amp;CHAR(10)&amp;"&lt;BR&gt;"&amp;CHAR(10)&amp;APILogMessage!$D$3&amp;": "&amp;APILogMessage!D52&amp;"&lt;BR&gt;"&amp;CHAR(10)&amp;APILogMessage!$E$3&amp;": "&amp;APILogMessage!E52&amp;"&lt;BR&gt;"&amp;CHAR(10)&amp;APILogMessage!$F$3&amp;": "&amp;APILogMessage!F52&amp;CHAR(10)&amp;APILogMessage!$L$3&amp;": "&amp;APILogMessage!L52, "")</f>
        <v/>
      </c>
      <c r="F75" s="232"/>
      <c r="G75" s="104"/>
      <c r="H75" s="104"/>
    </row>
    <row r="76" spans="1:8" ht="90" customHeight="1">
      <c r="A76" s="110" t="str">
        <f>IF(B76&lt;&gt;"",ROW()-26,"")</f>
        <v/>
      </c>
      <c r="B76" s="85" t="str">
        <f>IF(APILogMessage!B53&lt;&gt;"", "ALM"&amp;APILogMessage!B53, "")</f>
        <v/>
      </c>
      <c r="C76" s="111" t="str">
        <f t="shared" si="1"/>
        <v/>
      </c>
      <c r="D76" s="111" t="str">
        <f>IF(B76&lt;&gt;"", """"&amp;IF(APILogMessage!C53&lt;&gt;"", APILogMessage!C53, "")&amp;"""", "")</f>
        <v/>
      </c>
      <c r="E76" s="231" t="str">
        <f>IF(B76&lt;&gt;"", APILogMessage!M53&amp;"&lt;BR&gt;"&amp;CHAR(10)&amp;"&lt;BR&gt;"&amp;CHAR(10)&amp;APILogMessage!$D$3&amp;": "&amp;APILogMessage!D53&amp;"&lt;BR&gt;"&amp;CHAR(10)&amp;APILogMessage!$E$3&amp;": "&amp;APILogMessage!E53&amp;"&lt;BR&gt;"&amp;CHAR(10)&amp;APILogMessage!$F$3&amp;": "&amp;APILogMessage!F53&amp;CHAR(10)&amp;APILogMessage!$L$3&amp;": "&amp;APILogMessage!L53, "")</f>
        <v/>
      </c>
      <c r="F76" s="232"/>
      <c r="G76" s="104"/>
      <c r="H76" s="104"/>
    </row>
    <row r="77" spans="1:8" ht="90" customHeight="1">
      <c r="A77" s="110" t="str">
        <f t="shared" ref="A77:A83" si="2">IF(B77&lt;&gt;"",ROW()-26,"")</f>
        <v/>
      </c>
      <c r="B77" s="85" t="str">
        <f>IF(APILogMessage!B54&lt;&gt;"", "ALM"&amp;APILogMessage!B54, "")</f>
        <v/>
      </c>
      <c r="C77" s="111" t="str">
        <f t="shared" si="1"/>
        <v/>
      </c>
      <c r="D77" s="111" t="str">
        <f>IF(B77&lt;&gt;"", """"&amp;IF(APILogMessage!C54&lt;&gt;"", APILogMessage!C54, "")&amp;"""", "")</f>
        <v/>
      </c>
      <c r="E77" s="231" t="str">
        <f>IF(B77&lt;&gt;"", APILogMessage!M54&amp;"&lt;BR&gt;"&amp;CHAR(10)&amp;"&lt;BR&gt;"&amp;CHAR(10)&amp;APILogMessage!$D$3&amp;": "&amp;APILogMessage!D54&amp;"&lt;BR&gt;"&amp;CHAR(10)&amp;APILogMessage!$E$3&amp;": "&amp;APILogMessage!E54&amp;"&lt;BR&gt;"&amp;CHAR(10)&amp;APILogMessage!$F$3&amp;": "&amp;APILogMessage!F54&amp;CHAR(10)&amp;APILogMessage!$L$3&amp;": "&amp;APILogMessage!L54, "")</f>
        <v/>
      </c>
      <c r="F77" s="232"/>
      <c r="G77" s="104"/>
      <c r="H77" s="104"/>
    </row>
    <row r="78" spans="1:8" ht="90" customHeight="1">
      <c r="A78" s="110" t="str">
        <f t="shared" si="2"/>
        <v/>
      </c>
      <c r="B78" s="85" t="str">
        <f>IF(APILogMessage!B55&lt;&gt;"", "ALM"&amp;APILogMessage!B55, "")</f>
        <v/>
      </c>
      <c r="C78" s="111" t="str">
        <f t="shared" si="1"/>
        <v/>
      </c>
      <c r="D78" s="111" t="str">
        <f>IF(B78&lt;&gt;"", """"&amp;IF(APILogMessage!C55&lt;&gt;"", APILogMessage!C55, "")&amp;"""", "")</f>
        <v/>
      </c>
      <c r="E78" s="231" t="str">
        <f>IF(B78&lt;&gt;"", APILogMessage!M55&amp;"&lt;BR&gt;"&amp;CHAR(10)&amp;"&lt;BR&gt;"&amp;CHAR(10)&amp;APILogMessage!$D$3&amp;": "&amp;APILogMessage!D55&amp;"&lt;BR&gt;"&amp;CHAR(10)&amp;APILogMessage!$E$3&amp;": "&amp;APILogMessage!E55&amp;"&lt;BR&gt;"&amp;CHAR(10)&amp;APILogMessage!$F$3&amp;": "&amp;APILogMessage!F55&amp;CHAR(10)&amp;APILogMessage!$L$3&amp;": "&amp;APILogMessage!L55, "")</f>
        <v/>
      </c>
      <c r="F78" s="232"/>
      <c r="G78" s="104"/>
      <c r="H78" s="104"/>
    </row>
    <row r="79" spans="1:8" ht="90" customHeight="1">
      <c r="A79" s="110" t="str">
        <f t="shared" si="2"/>
        <v/>
      </c>
      <c r="B79" s="85" t="str">
        <f>IF(APILogMessage!B56&lt;&gt;"", "ALM"&amp;APILogMessage!B56, "")</f>
        <v/>
      </c>
      <c r="C79" s="111" t="str">
        <f t="shared" si="1"/>
        <v/>
      </c>
      <c r="D79" s="111" t="str">
        <f>IF(B79&lt;&gt;"", """"&amp;IF(APILogMessage!C56&lt;&gt;"", APILogMessage!C56, "")&amp;"""", "")</f>
        <v/>
      </c>
      <c r="E79" s="231" t="str">
        <f>IF(B79&lt;&gt;"", APILogMessage!M56&amp;"&lt;BR&gt;"&amp;CHAR(10)&amp;"&lt;BR&gt;"&amp;CHAR(10)&amp;APILogMessage!$D$3&amp;": "&amp;APILogMessage!D56&amp;"&lt;BR&gt;"&amp;CHAR(10)&amp;APILogMessage!$E$3&amp;": "&amp;APILogMessage!E56&amp;"&lt;BR&gt;"&amp;CHAR(10)&amp;APILogMessage!$F$3&amp;": "&amp;APILogMessage!F56&amp;CHAR(10)&amp;APILogMessage!$L$3&amp;": "&amp;APILogMessage!L56, "")</f>
        <v/>
      </c>
      <c r="F79" s="232"/>
      <c r="G79" s="104"/>
      <c r="H79" s="104"/>
    </row>
    <row r="80" spans="1:8" ht="90" customHeight="1">
      <c r="A80" s="110" t="str">
        <f t="shared" si="2"/>
        <v/>
      </c>
      <c r="B80" s="85" t="str">
        <f>IF(APILogMessage!B57&lt;&gt;"", "ALM"&amp;APILogMessage!B57, "")</f>
        <v/>
      </c>
      <c r="C80" s="111" t="str">
        <f t="shared" si="1"/>
        <v/>
      </c>
      <c r="D80" s="111" t="str">
        <f>IF(B80&lt;&gt;"", """"&amp;IF(APILogMessage!C57&lt;&gt;"", APILogMessage!C57, "")&amp;"""", "")</f>
        <v/>
      </c>
      <c r="E80" s="231" t="str">
        <f>IF(B80&lt;&gt;"", APILogMessage!M57&amp;"&lt;BR&gt;"&amp;CHAR(10)&amp;"&lt;BR&gt;"&amp;CHAR(10)&amp;APILogMessage!$D$3&amp;": "&amp;APILogMessage!D57&amp;"&lt;BR&gt;"&amp;CHAR(10)&amp;APILogMessage!$E$3&amp;": "&amp;APILogMessage!E57&amp;"&lt;BR&gt;"&amp;CHAR(10)&amp;APILogMessage!$F$3&amp;": "&amp;APILogMessage!F57&amp;CHAR(10)&amp;APILogMessage!$L$3&amp;": "&amp;APILogMessage!L57, "")</f>
        <v/>
      </c>
      <c r="F80" s="232"/>
      <c r="G80" s="104"/>
      <c r="H80" s="104"/>
    </row>
    <row r="81" spans="1:8" ht="90" customHeight="1">
      <c r="A81" s="110" t="str">
        <f t="shared" si="2"/>
        <v/>
      </c>
      <c r="B81" s="85" t="str">
        <f>IF(APILogMessage!B58&lt;&gt;"", "ALM"&amp;APILogMessage!B58, "")</f>
        <v/>
      </c>
      <c r="C81" s="111" t="str">
        <f t="shared" si="1"/>
        <v/>
      </c>
      <c r="D81" s="111" t="str">
        <f>IF(B81&lt;&gt;"", """"&amp;IF(APILogMessage!C58&lt;&gt;"", APILogMessage!C58, "")&amp;"""", "")</f>
        <v/>
      </c>
      <c r="E81" s="231" t="str">
        <f>IF(B81&lt;&gt;"", APILogMessage!M58&amp;"&lt;BR&gt;"&amp;CHAR(10)&amp;"&lt;BR&gt;"&amp;CHAR(10)&amp;APILogMessage!$D$3&amp;": "&amp;APILogMessage!D58&amp;"&lt;BR&gt;"&amp;CHAR(10)&amp;APILogMessage!$E$3&amp;": "&amp;APILogMessage!E58&amp;"&lt;BR&gt;"&amp;CHAR(10)&amp;APILogMessage!$F$3&amp;": "&amp;APILogMessage!F58&amp;CHAR(10)&amp;APILogMessage!$L$3&amp;": "&amp;APILogMessage!L58, "")</f>
        <v/>
      </c>
      <c r="F81" s="232"/>
      <c r="G81" s="104"/>
      <c r="H81" s="104"/>
    </row>
    <row r="82" spans="1:8" ht="90" customHeight="1">
      <c r="A82" s="110" t="str">
        <f t="shared" si="2"/>
        <v/>
      </c>
      <c r="B82" s="85" t="str">
        <f>IF(APILogMessage!B59&lt;&gt;"", "ALM"&amp;APILogMessage!B59, "")</f>
        <v/>
      </c>
      <c r="C82" s="111" t="str">
        <f t="shared" si="1"/>
        <v/>
      </c>
      <c r="D82" s="111" t="str">
        <f>IF(B82&lt;&gt;"", """"&amp;IF(APILogMessage!C59&lt;&gt;"", APILogMessage!C59, "")&amp;"""", "")</f>
        <v/>
      </c>
      <c r="E82" s="231" t="str">
        <f>IF(B82&lt;&gt;"", APILogMessage!M59&amp;"&lt;BR&gt;"&amp;CHAR(10)&amp;"&lt;BR&gt;"&amp;CHAR(10)&amp;APILogMessage!$D$3&amp;": "&amp;APILogMessage!D59&amp;"&lt;BR&gt;"&amp;CHAR(10)&amp;APILogMessage!$E$3&amp;": "&amp;APILogMessage!E59&amp;"&lt;BR&gt;"&amp;CHAR(10)&amp;APILogMessage!$F$3&amp;": "&amp;APILogMessage!F59&amp;CHAR(10)&amp;APILogMessage!$L$3&amp;": "&amp;APILogMessage!L59, "")</f>
        <v/>
      </c>
      <c r="F82" s="232"/>
      <c r="G82" s="104"/>
      <c r="H82" s="104"/>
    </row>
    <row r="83" spans="1:8" ht="90" customHeight="1">
      <c r="A83" s="110" t="str">
        <f t="shared" si="2"/>
        <v/>
      </c>
      <c r="B83" s="85" t="str">
        <f>IF(APILogMessage!B60&lt;&gt;"", "ALM"&amp;APILogMessage!B60, "")</f>
        <v/>
      </c>
      <c r="C83" s="111" t="str">
        <f t="shared" si="1"/>
        <v/>
      </c>
      <c r="D83" s="111" t="str">
        <f>IF(B83&lt;&gt;"", """"&amp;IF(APILogMessage!C60&lt;&gt;"", APILogMessage!C60, "")&amp;"""", "")</f>
        <v/>
      </c>
      <c r="E83" s="231" t="str">
        <f>IF(B83&lt;&gt;"", APILogMessage!M60&amp;"&lt;BR&gt;"&amp;CHAR(10)&amp;"&lt;BR&gt;"&amp;CHAR(10)&amp;APILogMessage!$D$3&amp;": "&amp;APILogMessage!D60&amp;"&lt;BR&gt;"&amp;CHAR(10)&amp;APILogMessage!$E$3&amp;": "&amp;APILogMessage!E60&amp;"&lt;BR&gt;"&amp;CHAR(10)&amp;APILogMessage!$F$3&amp;": "&amp;APILogMessage!F60&amp;CHAR(10)&amp;APILogMessage!$L$3&amp;": "&amp;APILogMessage!L60, "")</f>
        <v/>
      </c>
      <c r="F83" s="232"/>
      <c r="G83" s="104"/>
      <c r="H83" s="104"/>
    </row>
    <row r="84" spans="1:8" ht="90" customHeight="1">
      <c r="A84" s="110" t="str">
        <f t="shared" ref="A84:A91" si="3">IF(B84&lt;&gt;"",ROW()-26,"")</f>
        <v/>
      </c>
      <c r="B84" s="85" t="str">
        <f>IF(APILogMessage!B61&lt;&gt;"", "ALM"&amp;APILogMessage!B61, "")</f>
        <v/>
      </c>
      <c r="C84" s="111" t="str">
        <f t="shared" si="1"/>
        <v/>
      </c>
      <c r="D84" s="111" t="str">
        <f>IF(B84&lt;&gt;"", """"&amp;IF(APILogMessage!C61&lt;&gt;"", APILogMessage!C61, "")&amp;"""", "")</f>
        <v/>
      </c>
      <c r="E84" s="231" t="str">
        <f>IF(B84&lt;&gt;"", APILogMessage!M61&amp;"&lt;BR&gt;"&amp;CHAR(10)&amp;"&lt;BR&gt;"&amp;CHAR(10)&amp;APILogMessage!$D$3&amp;": "&amp;APILogMessage!D61&amp;"&lt;BR&gt;"&amp;CHAR(10)&amp;APILogMessage!$E$3&amp;": "&amp;APILogMessage!E61&amp;"&lt;BR&gt;"&amp;CHAR(10)&amp;APILogMessage!$F$3&amp;": "&amp;APILogMessage!F61&amp;CHAR(10)&amp;APILogMessage!$L$3&amp;": "&amp;APILogMessage!L61, "")</f>
        <v/>
      </c>
      <c r="F84" s="232"/>
      <c r="G84" s="104"/>
      <c r="H84" s="104"/>
    </row>
    <row r="85" spans="1:8" ht="90" customHeight="1">
      <c r="A85" s="110" t="str">
        <f t="shared" si="3"/>
        <v/>
      </c>
      <c r="B85" s="85" t="str">
        <f>IF(APILogMessage!B62&lt;&gt;"", "ALM"&amp;APILogMessage!B62, "")</f>
        <v/>
      </c>
      <c r="C85" s="111" t="str">
        <f t="shared" si="1"/>
        <v/>
      </c>
      <c r="D85" s="111" t="str">
        <f>IF(B85&lt;&gt;"", """"&amp;IF(APILogMessage!C62&lt;&gt;"", APILogMessage!C62, "")&amp;"""", "")</f>
        <v/>
      </c>
      <c r="E85" s="231" t="str">
        <f>IF(B85&lt;&gt;"", APILogMessage!M62&amp;"&lt;BR&gt;"&amp;CHAR(10)&amp;"&lt;BR&gt;"&amp;CHAR(10)&amp;APILogMessage!$D$3&amp;": "&amp;APILogMessage!D62&amp;"&lt;BR&gt;"&amp;CHAR(10)&amp;APILogMessage!$E$3&amp;": "&amp;APILogMessage!E62&amp;"&lt;BR&gt;"&amp;CHAR(10)&amp;APILogMessage!$F$3&amp;": "&amp;APILogMessage!F62&amp;CHAR(10)&amp;APILogMessage!$L$3&amp;": "&amp;APILogMessage!L62, "")</f>
        <v/>
      </c>
      <c r="F85" s="232"/>
      <c r="G85" s="104"/>
      <c r="H85" s="104"/>
    </row>
    <row r="86" spans="1:8" ht="90" customHeight="1">
      <c r="A86" s="110" t="str">
        <f t="shared" si="3"/>
        <v/>
      </c>
      <c r="B86" s="85" t="str">
        <f>IF(APILogMessage!B63&lt;&gt;"", "ALM"&amp;APILogMessage!B63, "")</f>
        <v/>
      </c>
      <c r="C86" s="111" t="str">
        <f t="shared" si="1"/>
        <v/>
      </c>
      <c r="D86" s="111" t="str">
        <f>IF(B86&lt;&gt;"", """"&amp;IF(APILogMessage!C63&lt;&gt;"", APILogMessage!C63, "")&amp;"""", "")</f>
        <v/>
      </c>
      <c r="E86" s="231" t="str">
        <f>IF(B86&lt;&gt;"", APILogMessage!M63&amp;"&lt;BR&gt;"&amp;CHAR(10)&amp;"&lt;BR&gt;"&amp;CHAR(10)&amp;APILogMessage!$D$3&amp;": "&amp;APILogMessage!D63&amp;"&lt;BR&gt;"&amp;CHAR(10)&amp;APILogMessage!$E$3&amp;": "&amp;APILogMessage!E63&amp;"&lt;BR&gt;"&amp;CHAR(10)&amp;APILogMessage!$F$3&amp;": "&amp;APILogMessage!F63&amp;CHAR(10)&amp;APILogMessage!$L$3&amp;": "&amp;APILogMessage!L63, "")</f>
        <v/>
      </c>
      <c r="F86" s="232"/>
      <c r="G86" s="104"/>
      <c r="H86" s="104"/>
    </row>
    <row r="87" spans="1:8" ht="90" customHeight="1">
      <c r="A87" s="110" t="str">
        <f t="shared" si="3"/>
        <v/>
      </c>
      <c r="B87" s="85" t="str">
        <f>IF(APILogMessage!B64&lt;&gt;"", "ALM"&amp;APILogMessage!B64, "")</f>
        <v/>
      </c>
      <c r="C87" s="111" t="str">
        <f t="shared" si="1"/>
        <v/>
      </c>
      <c r="D87" s="111" t="str">
        <f>IF(B87&lt;&gt;"", """"&amp;IF(APILogMessage!C64&lt;&gt;"", APILogMessage!C64, "")&amp;"""", "")</f>
        <v/>
      </c>
      <c r="E87" s="231" t="str">
        <f>IF(B87&lt;&gt;"", APILogMessage!M64&amp;"&lt;BR&gt;"&amp;CHAR(10)&amp;"&lt;BR&gt;"&amp;CHAR(10)&amp;APILogMessage!$D$3&amp;": "&amp;APILogMessage!D64&amp;"&lt;BR&gt;"&amp;CHAR(10)&amp;APILogMessage!$E$3&amp;": "&amp;APILogMessage!E64&amp;"&lt;BR&gt;"&amp;CHAR(10)&amp;APILogMessage!$F$3&amp;": "&amp;APILogMessage!F64&amp;CHAR(10)&amp;APILogMessage!$L$3&amp;": "&amp;APILogMessage!L64, "")</f>
        <v/>
      </c>
      <c r="F87" s="232"/>
      <c r="G87" s="104"/>
      <c r="H87" s="104"/>
    </row>
    <row r="88" spans="1:8" ht="90" customHeight="1">
      <c r="A88" s="110" t="str">
        <f t="shared" si="3"/>
        <v/>
      </c>
      <c r="B88" s="85" t="str">
        <f>IF(APILogMessage!B65&lt;&gt;"", "ALM"&amp;APILogMessage!B65, "")</f>
        <v/>
      </c>
      <c r="C88" s="111" t="str">
        <f t="shared" si="1"/>
        <v/>
      </c>
      <c r="D88" s="111" t="str">
        <f>IF(B88&lt;&gt;"", """"&amp;IF(APILogMessage!C65&lt;&gt;"", APILogMessage!C65, "")&amp;"""", "")</f>
        <v/>
      </c>
      <c r="E88" s="231" t="str">
        <f>IF(B88&lt;&gt;"", APILogMessage!M65&amp;"&lt;BR&gt;"&amp;CHAR(10)&amp;"&lt;BR&gt;"&amp;CHAR(10)&amp;APILogMessage!$D$3&amp;": "&amp;APILogMessage!D65&amp;"&lt;BR&gt;"&amp;CHAR(10)&amp;APILogMessage!$E$3&amp;": "&amp;APILogMessage!E65&amp;"&lt;BR&gt;"&amp;CHAR(10)&amp;APILogMessage!$F$3&amp;": "&amp;APILogMessage!F65&amp;CHAR(10)&amp;APILogMessage!$L$3&amp;": "&amp;APILogMessage!L65, "")</f>
        <v/>
      </c>
      <c r="F88" s="232"/>
      <c r="G88" s="104"/>
      <c r="H88" s="104"/>
    </row>
    <row r="89" spans="1:8" ht="90" customHeight="1">
      <c r="A89" s="110" t="str">
        <f t="shared" si="3"/>
        <v/>
      </c>
      <c r="B89" s="85" t="str">
        <f>IF(APILogMessage!B66&lt;&gt;"", "ALM"&amp;APILogMessage!B66, "")</f>
        <v/>
      </c>
      <c r="C89" s="111" t="str">
        <f t="shared" si="1"/>
        <v/>
      </c>
      <c r="D89" s="111" t="str">
        <f>IF(B89&lt;&gt;"", """"&amp;IF(APILogMessage!C66&lt;&gt;"", APILogMessage!C66, "")&amp;"""", "")</f>
        <v/>
      </c>
      <c r="E89" s="231" t="str">
        <f>IF(B89&lt;&gt;"", APILogMessage!M66&amp;"&lt;BR&gt;"&amp;CHAR(10)&amp;"&lt;BR&gt;"&amp;CHAR(10)&amp;APILogMessage!$D$3&amp;": "&amp;APILogMessage!D66&amp;"&lt;BR&gt;"&amp;CHAR(10)&amp;APILogMessage!$E$3&amp;": "&amp;APILogMessage!E66&amp;"&lt;BR&gt;"&amp;CHAR(10)&amp;APILogMessage!$F$3&amp;": "&amp;APILogMessage!F66&amp;CHAR(10)&amp;APILogMessage!$L$3&amp;": "&amp;APILogMessage!L66, "")</f>
        <v/>
      </c>
      <c r="F89" s="232"/>
      <c r="G89" s="104"/>
      <c r="H89" s="104"/>
    </row>
    <row r="90" spans="1:8" ht="90" customHeight="1">
      <c r="A90" s="110" t="str">
        <f t="shared" si="3"/>
        <v/>
      </c>
      <c r="B90" s="85" t="str">
        <f>IF(APILogMessage!B67&lt;&gt;"", "ALM"&amp;APILogMessage!B67, "")</f>
        <v/>
      </c>
      <c r="C90" s="111" t="str">
        <f t="shared" si="1"/>
        <v/>
      </c>
      <c r="D90" s="111" t="str">
        <f>IF(B90&lt;&gt;"", """"&amp;IF(APILogMessage!C67&lt;&gt;"", APILogMessage!C67, "")&amp;"""", "")</f>
        <v/>
      </c>
      <c r="E90" s="231" t="str">
        <f>IF(B90&lt;&gt;"", APILogMessage!M67&amp;"&lt;BR&gt;"&amp;CHAR(10)&amp;"&lt;BR&gt;"&amp;CHAR(10)&amp;APILogMessage!$D$3&amp;": "&amp;APILogMessage!D67&amp;"&lt;BR&gt;"&amp;CHAR(10)&amp;APILogMessage!$E$3&amp;": "&amp;APILogMessage!E67&amp;"&lt;BR&gt;"&amp;CHAR(10)&amp;APILogMessage!$F$3&amp;": "&amp;APILogMessage!F67&amp;CHAR(10)&amp;APILogMessage!$L$3&amp;": "&amp;APILogMessage!L67, "")</f>
        <v/>
      </c>
      <c r="F90" s="232"/>
      <c r="G90" s="104"/>
      <c r="H90" s="104"/>
    </row>
    <row r="91" spans="1:8" ht="90" customHeight="1">
      <c r="A91" s="110" t="str">
        <f t="shared" si="3"/>
        <v/>
      </c>
      <c r="B91" s="85" t="str">
        <f>IF(APILogMessage!B68&lt;&gt;"", "ALM"&amp;APILogMessage!B68, "")</f>
        <v/>
      </c>
      <c r="C91" s="111" t="str">
        <f t="shared" si="1"/>
        <v/>
      </c>
      <c r="D91" s="111" t="str">
        <f>IF(B91&lt;&gt;"", """"&amp;IF(APILogMessage!C68&lt;&gt;"", APILogMessage!C68, "")&amp;"""", "")</f>
        <v/>
      </c>
      <c r="E91" s="231" t="str">
        <f>IF(B91&lt;&gt;"", APILogMessage!M68&amp;"&lt;BR&gt;"&amp;CHAR(10)&amp;"&lt;BR&gt;"&amp;CHAR(10)&amp;APILogMessage!$D$3&amp;": "&amp;APILogMessage!D68&amp;"&lt;BR&gt;"&amp;CHAR(10)&amp;APILogMessage!$E$3&amp;": "&amp;APILogMessage!E68&amp;"&lt;BR&gt;"&amp;CHAR(10)&amp;APILogMessage!$F$3&amp;": "&amp;APILogMessage!F68&amp;CHAR(10)&amp;APILogMessage!$L$3&amp;": "&amp;APILogMessage!L68, "")</f>
        <v/>
      </c>
      <c r="F91" s="232"/>
      <c r="G91" s="104"/>
      <c r="H91" s="104"/>
    </row>
    <row r="92" spans="1:8" ht="90" customHeight="1">
      <c r="A92" s="110" t="str">
        <f t="shared" ref="A92:A124" si="4">IF(B92&lt;&gt;"",ROW()-26,"")</f>
        <v/>
      </c>
      <c r="B92" s="85" t="str">
        <f>IF(APILogMessage!B69&lt;&gt;"", "ALM"&amp;APILogMessage!B69, "")</f>
        <v/>
      </c>
      <c r="C92" s="111" t="str">
        <f t="shared" ref="C92:C124" si="5">IF(B92&lt;&gt;"","java.lang.String","")</f>
        <v/>
      </c>
      <c r="D92" s="111" t="str">
        <f>IF(B92&lt;&gt;"", """"&amp;IF(APILogMessage!C69&lt;&gt;"", APILogMessage!C69, "")&amp;"""", "")</f>
        <v/>
      </c>
      <c r="E92" s="231" t="str">
        <f>IF(B92&lt;&gt;"", APILogMessage!M69&amp;"&lt;BR&gt;"&amp;CHAR(10)&amp;"&lt;BR&gt;"&amp;CHAR(10)&amp;APILogMessage!$D$3&amp;": "&amp;APILogMessage!D69&amp;"&lt;BR&gt;"&amp;CHAR(10)&amp;APILogMessage!$E$3&amp;": "&amp;APILogMessage!E69&amp;"&lt;BR&gt;"&amp;CHAR(10)&amp;APILogMessage!$F$3&amp;": "&amp;APILogMessage!F69&amp;CHAR(10)&amp;APILogMessage!$L$3&amp;": "&amp;APILogMessage!L69, "")</f>
        <v/>
      </c>
      <c r="F92" s="232"/>
      <c r="G92" s="104"/>
      <c r="H92" s="104"/>
    </row>
    <row r="93" spans="1:8" ht="90" customHeight="1">
      <c r="A93" s="110" t="str">
        <f t="shared" si="4"/>
        <v/>
      </c>
      <c r="B93" s="85" t="str">
        <f>IF(APILogMessage!B70&lt;&gt;"", "ALM"&amp;APILogMessage!B70, "")</f>
        <v/>
      </c>
      <c r="C93" s="111" t="str">
        <f t="shared" si="5"/>
        <v/>
      </c>
      <c r="D93" s="111" t="str">
        <f>IF(B93&lt;&gt;"", """"&amp;IF(APILogMessage!C70&lt;&gt;"", APILogMessage!C70, "")&amp;"""", "")</f>
        <v/>
      </c>
      <c r="E93" s="231" t="str">
        <f>IF(B93&lt;&gt;"", APILogMessage!M70&amp;"&lt;BR&gt;"&amp;CHAR(10)&amp;"&lt;BR&gt;"&amp;CHAR(10)&amp;APILogMessage!$D$3&amp;": "&amp;APILogMessage!D70&amp;"&lt;BR&gt;"&amp;CHAR(10)&amp;APILogMessage!$E$3&amp;": "&amp;APILogMessage!E70&amp;"&lt;BR&gt;"&amp;CHAR(10)&amp;APILogMessage!$F$3&amp;": "&amp;APILogMessage!F70&amp;CHAR(10)&amp;APILogMessage!$L$3&amp;": "&amp;APILogMessage!L70, "")</f>
        <v/>
      </c>
      <c r="F93" s="232"/>
      <c r="G93" s="104"/>
      <c r="H93" s="104"/>
    </row>
    <row r="94" spans="1:8" ht="90" customHeight="1">
      <c r="A94" s="110" t="str">
        <f t="shared" si="4"/>
        <v/>
      </c>
      <c r="B94" s="85" t="str">
        <f>IF(APILogMessage!B71&lt;&gt;"", "ALM"&amp;APILogMessage!B71, "")</f>
        <v/>
      </c>
      <c r="C94" s="111" t="str">
        <f t="shared" si="5"/>
        <v/>
      </c>
      <c r="D94" s="111" t="str">
        <f>IF(B94&lt;&gt;"", """"&amp;IF(APILogMessage!C71&lt;&gt;"", APILogMessage!C71, "")&amp;"""", "")</f>
        <v/>
      </c>
      <c r="E94" s="231" t="str">
        <f>IF(B94&lt;&gt;"", APILogMessage!M71&amp;"&lt;BR&gt;"&amp;CHAR(10)&amp;"&lt;BR&gt;"&amp;CHAR(10)&amp;APILogMessage!$D$3&amp;": "&amp;APILogMessage!D71&amp;"&lt;BR&gt;"&amp;CHAR(10)&amp;APILogMessage!$E$3&amp;": "&amp;APILogMessage!E71&amp;"&lt;BR&gt;"&amp;CHAR(10)&amp;APILogMessage!$F$3&amp;": "&amp;APILogMessage!F71&amp;CHAR(10)&amp;APILogMessage!$L$3&amp;": "&amp;APILogMessage!L71, "")</f>
        <v/>
      </c>
      <c r="F94" s="232"/>
      <c r="G94" s="104"/>
      <c r="H94" s="104"/>
    </row>
    <row r="95" spans="1:8" ht="90" customHeight="1">
      <c r="A95" s="110" t="str">
        <f t="shared" si="4"/>
        <v/>
      </c>
      <c r="B95" s="85" t="str">
        <f>IF(APILogMessage!B72&lt;&gt;"", "ALM"&amp;APILogMessage!B72, "")</f>
        <v/>
      </c>
      <c r="C95" s="111" t="str">
        <f t="shared" si="5"/>
        <v/>
      </c>
      <c r="D95" s="111" t="str">
        <f>IF(B95&lt;&gt;"", """"&amp;IF(APILogMessage!C72&lt;&gt;"", APILogMessage!C72, "")&amp;"""", "")</f>
        <v/>
      </c>
      <c r="E95" s="231" t="str">
        <f>IF(B95&lt;&gt;"", APILogMessage!M72&amp;"&lt;BR&gt;"&amp;CHAR(10)&amp;"&lt;BR&gt;"&amp;CHAR(10)&amp;APILogMessage!$D$3&amp;": "&amp;APILogMessage!D72&amp;"&lt;BR&gt;"&amp;CHAR(10)&amp;APILogMessage!$E$3&amp;": "&amp;APILogMessage!E72&amp;"&lt;BR&gt;"&amp;CHAR(10)&amp;APILogMessage!$F$3&amp;": "&amp;APILogMessage!F72&amp;CHAR(10)&amp;APILogMessage!$L$3&amp;": "&amp;APILogMessage!L72, "")</f>
        <v/>
      </c>
      <c r="F95" s="232"/>
      <c r="G95" s="104"/>
      <c r="H95" s="104"/>
    </row>
    <row r="96" spans="1:8" ht="90" customHeight="1">
      <c r="A96" s="110" t="str">
        <f t="shared" si="4"/>
        <v/>
      </c>
      <c r="B96" s="85" t="str">
        <f>IF(APILogMessage!B73&lt;&gt;"", "ALM"&amp;APILogMessage!B73, "")</f>
        <v/>
      </c>
      <c r="C96" s="111" t="str">
        <f t="shared" si="5"/>
        <v/>
      </c>
      <c r="D96" s="111" t="str">
        <f>IF(B96&lt;&gt;"", """"&amp;IF(APILogMessage!C73&lt;&gt;"", APILogMessage!C73, "")&amp;"""", "")</f>
        <v/>
      </c>
      <c r="E96" s="231" t="str">
        <f>IF(B96&lt;&gt;"", APILogMessage!M73&amp;"&lt;BR&gt;"&amp;CHAR(10)&amp;"&lt;BR&gt;"&amp;CHAR(10)&amp;APILogMessage!$D$3&amp;": "&amp;APILogMessage!D73&amp;"&lt;BR&gt;"&amp;CHAR(10)&amp;APILogMessage!$E$3&amp;": "&amp;APILogMessage!E73&amp;"&lt;BR&gt;"&amp;CHAR(10)&amp;APILogMessage!$F$3&amp;": "&amp;APILogMessage!F73&amp;CHAR(10)&amp;APILogMessage!$L$3&amp;": "&amp;APILogMessage!L73, "")</f>
        <v/>
      </c>
      <c r="F96" s="232"/>
      <c r="G96" s="104"/>
      <c r="H96" s="104"/>
    </row>
    <row r="97" spans="1:8" ht="90" customHeight="1">
      <c r="A97" s="110" t="str">
        <f t="shared" si="4"/>
        <v/>
      </c>
      <c r="B97" s="85" t="str">
        <f>IF(APILogMessage!B74&lt;&gt;"", "ALM"&amp;APILogMessage!B74, "")</f>
        <v/>
      </c>
      <c r="C97" s="111" t="str">
        <f t="shared" si="5"/>
        <v/>
      </c>
      <c r="D97" s="111" t="str">
        <f>IF(B97&lt;&gt;"", """"&amp;IF(APILogMessage!C74&lt;&gt;"", APILogMessage!C74, "")&amp;"""", "")</f>
        <v/>
      </c>
      <c r="E97" s="231" t="str">
        <f>IF(B97&lt;&gt;"", APILogMessage!M74&amp;"&lt;BR&gt;"&amp;CHAR(10)&amp;"&lt;BR&gt;"&amp;CHAR(10)&amp;APILogMessage!$D$3&amp;": "&amp;APILogMessage!D74&amp;"&lt;BR&gt;"&amp;CHAR(10)&amp;APILogMessage!$E$3&amp;": "&amp;APILogMessage!E74&amp;"&lt;BR&gt;"&amp;CHAR(10)&amp;APILogMessage!$F$3&amp;": "&amp;APILogMessage!F74&amp;CHAR(10)&amp;APILogMessage!$L$3&amp;": "&amp;APILogMessage!L74, "")</f>
        <v/>
      </c>
      <c r="F97" s="232"/>
      <c r="G97" s="104"/>
      <c r="H97" s="104"/>
    </row>
    <row r="98" spans="1:8" ht="90" customHeight="1">
      <c r="A98" s="110" t="str">
        <f t="shared" si="4"/>
        <v/>
      </c>
      <c r="B98" s="85" t="str">
        <f>IF(APILogMessage!B75&lt;&gt;"", "ALM"&amp;APILogMessage!B75, "")</f>
        <v/>
      </c>
      <c r="C98" s="111" t="str">
        <f t="shared" si="5"/>
        <v/>
      </c>
      <c r="D98" s="111" t="str">
        <f>IF(B98&lt;&gt;"", """"&amp;IF(APILogMessage!C75&lt;&gt;"", APILogMessage!C75, "")&amp;"""", "")</f>
        <v/>
      </c>
      <c r="E98" s="231" t="str">
        <f>IF(B98&lt;&gt;"", APILogMessage!M75&amp;"&lt;BR&gt;"&amp;CHAR(10)&amp;"&lt;BR&gt;"&amp;CHAR(10)&amp;APILogMessage!$D$3&amp;": "&amp;APILogMessage!D75&amp;"&lt;BR&gt;"&amp;CHAR(10)&amp;APILogMessage!$E$3&amp;": "&amp;APILogMessage!E75&amp;"&lt;BR&gt;"&amp;CHAR(10)&amp;APILogMessage!$F$3&amp;": "&amp;APILogMessage!F75&amp;CHAR(10)&amp;APILogMessage!$L$3&amp;": "&amp;APILogMessage!L75, "")</f>
        <v/>
      </c>
      <c r="F98" s="232"/>
      <c r="G98" s="104"/>
      <c r="H98" s="104"/>
    </row>
    <row r="99" spans="1:8" ht="90" customHeight="1">
      <c r="A99" s="110" t="str">
        <f t="shared" si="4"/>
        <v/>
      </c>
      <c r="B99" s="85" t="str">
        <f>IF(APILogMessage!B76&lt;&gt;"", "ALM"&amp;APILogMessage!B76, "")</f>
        <v/>
      </c>
      <c r="C99" s="111" t="str">
        <f t="shared" si="5"/>
        <v/>
      </c>
      <c r="D99" s="111" t="str">
        <f>IF(B99&lt;&gt;"", """"&amp;IF(APILogMessage!C76&lt;&gt;"", APILogMessage!C76, "")&amp;"""", "")</f>
        <v/>
      </c>
      <c r="E99" s="231" t="str">
        <f>IF(B99&lt;&gt;"", APILogMessage!M76&amp;"&lt;BR&gt;"&amp;CHAR(10)&amp;"&lt;BR&gt;"&amp;CHAR(10)&amp;APILogMessage!$D$3&amp;": "&amp;APILogMessage!D76&amp;"&lt;BR&gt;"&amp;CHAR(10)&amp;APILogMessage!$E$3&amp;": "&amp;APILogMessage!E76&amp;"&lt;BR&gt;"&amp;CHAR(10)&amp;APILogMessage!$F$3&amp;": "&amp;APILogMessage!F76&amp;CHAR(10)&amp;APILogMessage!$L$3&amp;": "&amp;APILogMessage!L76, "")</f>
        <v/>
      </c>
      <c r="F99" s="232"/>
      <c r="G99" s="104"/>
      <c r="H99" s="104"/>
    </row>
    <row r="100" spans="1:8" ht="90" customHeight="1">
      <c r="A100" s="110" t="str">
        <f t="shared" si="4"/>
        <v/>
      </c>
      <c r="B100" s="85" t="str">
        <f>IF(APILogMessage!B77&lt;&gt;"", "ALM"&amp;APILogMessage!B77, "")</f>
        <v/>
      </c>
      <c r="C100" s="111" t="str">
        <f t="shared" si="5"/>
        <v/>
      </c>
      <c r="D100" s="111" t="str">
        <f>IF(B100&lt;&gt;"", """"&amp;IF(APILogMessage!C77&lt;&gt;"", APILogMessage!C77, "")&amp;"""", "")</f>
        <v/>
      </c>
      <c r="E100" s="231" t="str">
        <f>IF(B100&lt;&gt;"", APILogMessage!M77&amp;"&lt;BR&gt;"&amp;CHAR(10)&amp;"&lt;BR&gt;"&amp;CHAR(10)&amp;APILogMessage!$D$3&amp;": "&amp;APILogMessage!D77&amp;"&lt;BR&gt;"&amp;CHAR(10)&amp;APILogMessage!$E$3&amp;": "&amp;APILogMessage!E77&amp;"&lt;BR&gt;"&amp;CHAR(10)&amp;APILogMessage!$F$3&amp;": "&amp;APILogMessage!F77&amp;CHAR(10)&amp;APILogMessage!$L$3&amp;": "&amp;APILogMessage!L77, "")</f>
        <v/>
      </c>
      <c r="F100" s="232"/>
      <c r="G100" s="104"/>
      <c r="H100" s="104"/>
    </row>
    <row r="101" spans="1:8" ht="90" customHeight="1">
      <c r="A101" s="110" t="str">
        <f t="shared" si="4"/>
        <v/>
      </c>
      <c r="B101" s="85" t="str">
        <f>IF(APILogMessage!B78&lt;&gt;"", "ALM"&amp;APILogMessage!B78, "")</f>
        <v/>
      </c>
      <c r="C101" s="111" t="str">
        <f t="shared" si="5"/>
        <v/>
      </c>
      <c r="D101" s="111" t="str">
        <f>IF(B101&lt;&gt;"", """"&amp;IF(APILogMessage!C78&lt;&gt;"", APILogMessage!C78, "")&amp;"""", "")</f>
        <v/>
      </c>
      <c r="E101" s="231" t="str">
        <f>IF(B101&lt;&gt;"", APILogMessage!M78&amp;"&lt;BR&gt;"&amp;CHAR(10)&amp;"&lt;BR&gt;"&amp;CHAR(10)&amp;APILogMessage!$D$3&amp;": "&amp;APILogMessage!D78&amp;"&lt;BR&gt;"&amp;CHAR(10)&amp;APILogMessage!$E$3&amp;": "&amp;APILogMessage!E78&amp;"&lt;BR&gt;"&amp;CHAR(10)&amp;APILogMessage!$F$3&amp;": "&amp;APILogMessage!F78&amp;CHAR(10)&amp;APILogMessage!$L$3&amp;": "&amp;APILogMessage!L78, "")</f>
        <v/>
      </c>
      <c r="F101" s="232"/>
      <c r="G101" s="104"/>
      <c r="H101" s="104"/>
    </row>
    <row r="102" spans="1:8" ht="90" customHeight="1">
      <c r="A102" s="110" t="str">
        <f t="shared" si="4"/>
        <v/>
      </c>
      <c r="B102" s="85" t="str">
        <f>IF(APILogMessage!B79&lt;&gt;"", "ALM"&amp;APILogMessage!B79, "")</f>
        <v/>
      </c>
      <c r="C102" s="111" t="str">
        <f t="shared" si="5"/>
        <v/>
      </c>
      <c r="D102" s="111" t="str">
        <f>IF(B102&lt;&gt;"", """"&amp;IF(APILogMessage!C79&lt;&gt;"", APILogMessage!C79, "")&amp;"""", "")</f>
        <v/>
      </c>
      <c r="E102" s="231" t="str">
        <f>IF(B102&lt;&gt;"", APILogMessage!M79&amp;"&lt;BR&gt;"&amp;CHAR(10)&amp;"&lt;BR&gt;"&amp;CHAR(10)&amp;APILogMessage!$D$3&amp;": "&amp;APILogMessage!D79&amp;"&lt;BR&gt;"&amp;CHAR(10)&amp;APILogMessage!$E$3&amp;": "&amp;APILogMessage!E79&amp;"&lt;BR&gt;"&amp;CHAR(10)&amp;APILogMessage!$F$3&amp;": "&amp;APILogMessage!F79&amp;CHAR(10)&amp;APILogMessage!$L$3&amp;": "&amp;APILogMessage!L79, "")</f>
        <v/>
      </c>
      <c r="F102" s="232"/>
      <c r="G102" s="104"/>
      <c r="H102" s="104"/>
    </row>
    <row r="103" spans="1:8" ht="90" customHeight="1">
      <c r="A103" s="110" t="str">
        <f t="shared" si="4"/>
        <v/>
      </c>
      <c r="B103" s="85" t="str">
        <f>IF(APILogMessage!B80&lt;&gt;"", "ALM"&amp;APILogMessage!B80, "")</f>
        <v/>
      </c>
      <c r="C103" s="111" t="str">
        <f t="shared" si="5"/>
        <v/>
      </c>
      <c r="D103" s="111" t="str">
        <f>IF(B103&lt;&gt;"", """"&amp;IF(APILogMessage!C80&lt;&gt;"", APILogMessage!C80, "")&amp;"""", "")</f>
        <v/>
      </c>
      <c r="E103" s="231" t="str">
        <f>IF(B103&lt;&gt;"", APILogMessage!M80&amp;"&lt;BR&gt;"&amp;CHAR(10)&amp;"&lt;BR&gt;"&amp;CHAR(10)&amp;APILogMessage!$D$3&amp;": "&amp;APILogMessage!D80&amp;"&lt;BR&gt;"&amp;CHAR(10)&amp;APILogMessage!$E$3&amp;": "&amp;APILogMessage!E80&amp;"&lt;BR&gt;"&amp;CHAR(10)&amp;APILogMessage!$F$3&amp;": "&amp;APILogMessage!F80&amp;CHAR(10)&amp;APILogMessage!$L$3&amp;": "&amp;APILogMessage!L80, "")</f>
        <v/>
      </c>
      <c r="F103" s="232"/>
      <c r="G103" s="104"/>
      <c r="H103" s="104"/>
    </row>
    <row r="104" spans="1:8" ht="90" customHeight="1">
      <c r="A104" s="110" t="str">
        <f t="shared" si="4"/>
        <v/>
      </c>
      <c r="B104" s="85" t="str">
        <f>IF(APILogMessage!B81&lt;&gt;"", "ALM"&amp;APILogMessage!B81, "")</f>
        <v/>
      </c>
      <c r="C104" s="111" t="str">
        <f t="shared" si="5"/>
        <v/>
      </c>
      <c r="D104" s="111" t="str">
        <f>IF(B104&lt;&gt;"", """"&amp;IF(APILogMessage!C81&lt;&gt;"", APILogMessage!C81, "")&amp;"""", "")</f>
        <v/>
      </c>
      <c r="E104" s="231" t="str">
        <f>IF(B104&lt;&gt;"", APILogMessage!M81&amp;"&lt;BR&gt;"&amp;CHAR(10)&amp;"&lt;BR&gt;"&amp;CHAR(10)&amp;APILogMessage!$D$3&amp;": "&amp;APILogMessage!D81&amp;"&lt;BR&gt;"&amp;CHAR(10)&amp;APILogMessage!$E$3&amp;": "&amp;APILogMessage!E81&amp;"&lt;BR&gt;"&amp;CHAR(10)&amp;APILogMessage!$F$3&amp;": "&amp;APILogMessage!F81&amp;CHAR(10)&amp;APILogMessage!$L$3&amp;": "&amp;APILogMessage!L81, "")</f>
        <v/>
      </c>
      <c r="F104" s="232"/>
      <c r="G104" s="104"/>
      <c r="H104" s="104"/>
    </row>
    <row r="105" spans="1:8" ht="90" customHeight="1">
      <c r="A105" s="110" t="str">
        <f t="shared" si="4"/>
        <v/>
      </c>
      <c r="B105" s="85" t="str">
        <f>IF(APILogMessage!B82&lt;&gt;"", "ALM"&amp;APILogMessage!B82, "")</f>
        <v/>
      </c>
      <c r="C105" s="111" t="str">
        <f t="shared" si="5"/>
        <v/>
      </c>
      <c r="D105" s="111" t="str">
        <f>IF(B105&lt;&gt;"", """"&amp;IF(APILogMessage!C82&lt;&gt;"", APILogMessage!C82, "")&amp;"""", "")</f>
        <v/>
      </c>
      <c r="E105" s="231" t="str">
        <f>IF(B105&lt;&gt;"", APILogMessage!M82&amp;"&lt;BR&gt;"&amp;CHAR(10)&amp;"&lt;BR&gt;"&amp;CHAR(10)&amp;APILogMessage!$D$3&amp;": "&amp;APILogMessage!D82&amp;"&lt;BR&gt;"&amp;CHAR(10)&amp;APILogMessage!$E$3&amp;": "&amp;APILogMessage!E82&amp;"&lt;BR&gt;"&amp;CHAR(10)&amp;APILogMessage!$F$3&amp;": "&amp;APILogMessage!F82&amp;CHAR(10)&amp;APILogMessage!$L$3&amp;": "&amp;APILogMessage!L82, "")</f>
        <v/>
      </c>
      <c r="F105" s="232"/>
      <c r="G105" s="104"/>
      <c r="H105" s="104"/>
    </row>
    <row r="106" spans="1:8" ht="90" customHeight="1">
      <c r="A106" s="110" t="str">
        <f t="shared" si="4"/>
        <v/>
      </c>
      <c r="B106" s="85" t="str">
        <f>IF(APILogMessage!B83&lt;&gt;"", "ALM"&amp;APILogMessage!B83, "")</f>
        <v/>
      </c>
      <c r="C106" s="111" t="str">
        <f t="shared" si="5"/>
        <v/>
      </c>
      <c r="D106" s="111" t="str">
        <f>IF(B106&lt;&gt;"", """"&amp;IF(APILogMessage!C83&lt;&gt;"", APILogMessage!C83, "")&amp;"""", "")</f>
        <v/>
      </c>
      <c r="E106" s="231" t="str">
        <f>IF(B106&lt;&gt;"", APILogMessage!M83&amp;"&lt;BR&gt;"&amp;CHAR(10)&amp;"&lt;BR&gt;"&amp;CHAR(10)&amp;APILogMessage!$D$3&amp;": "&amp;APILogMessage!D83&amp;"&lt;BR&gt;"&amp;CHAR(10)&amp;APILogMessage!$E$3&amp;": "&amp;APILogMessage!E83&amp;"&lt;BR&gt;"&amp;CHAR(10)&amp;APILogMessage!$F$3&amp;": "&amp;APILogMessage!F83&amp;CHAR(10)&amp;APILogMessage!$L$3&amp;": "&amp;APILogMessage!L83, "")</f>
        <v/>
      </c>
      <c r="F106" s="232"/>
      <c r="G106" s="104"/>
      <c r="H106" s="104"/>
    </row>
    <row r="107" spans="1:8" ht="90" customHeight="1">
      <c r="A107" s="110" t="str">
        <f t="shared" si="4"/>
        <v/>
      </c>
      <c r="B107" s="85" t="str">
        <f>IF(APILogMessage!B84&lt;&gt;"", "ALM"&amp;APILogMessage!B84, "")</f>
        <v/>
      </c>
      <c r="C107" s="111" t="str">
        <f t="shared" si="5"/>
        <v/>
      </c>
      <c r="D107" s="111" t="str">
        <f>IF(B107&lt;&gt;"", """"&amp;IF(APILogMessage!C84&lt;&gt;"", APILogMessage!C84, "")&amp;"""", "")</f>
        <v/>
      </c>
      <c r="E107" s="231" t="str">
        <f>IF(B107&lt;&gt;"", APILogMessage!M84&amp;"&lt;BR&gt;"&amp;CHAR(10)&amp;"&lt;BR&gt;"&amp;CHAR(10)&amp;APILogMessage!$D$3&amp;": "&amp;APILogMessage!D84&amp;"&lt;BR&gt;"&amp;CHAR(10)&amp;APILogMessage!$E$3&amp;": "&amp;APILogMessage!E84&amp;"&lt;BR&gt;"&amp;CHAR(10)&amp;APILogMessage!$F$3&amp;": "&amp;APILogMessage!F84&amp;CHAR(10)&amp;APILogMessage!$L$3&amp;": "&amp;APILogMessage!L84, "")</f>
        <v/>
      </c>
      <c r="F107" s="232"/>
      <c r="G107" s="104"/>
      <c r="H107" s="104"/>
    </row>
    <row r="108" spans="1:8" ht="90" customHeight="1">
      <c r="A108" s="110" t="str">
        <f t="shared" si="4"/>
        <v/>
      </c>
      <c r="B108" s="85" t="str">
        <f>IF(APILogMessage!B85&lt;&gt;"", "ALM"&amp;APILogMessage!B85, "")</f>
        <v/>
      </c>
      <c r="C108" s="111" t="str">
        <f t="shared" si="5"/>
        <v/>
      </c>
      <c r="D108" s="111" t="str">
        <f>IF(B108&lt;&gt;"", """"&amp;IF(APILogMessage!C85&lt;&gt;"", APILogMessage!C85, "")&amp;"""", "")</f>
        <v/>
      </c>
      <c r="E108" s="231" t="str">
        <f>IF(B108&lt;&gt;"", APILogMessage!M85&amp;"&lt;BR&gt;"&amp;CHAR(10)&amp;"&lt;BR&gt;"&amp;CHAR(10)&amp;APILogMessage!$D$3&amp;": "&amp;APILogMessage!D85&amp;"&lt;BR&gt;"&amp;CHAR(10)&amp;APILogMessage!$E$3&amp;": "&amp;APILogMessage!E85&amp;"&lt;BR&gt;"&amp;CHAR(10)&amp;APILogMessage!$F$3&amp;": "&amp;APILogMessage!F85&amp;CHAR(10)&amp;APILogMessage!$L$3&amp;": "&amp;APILogMessage!L85, "")</f>
        <v/>
      </c>
      <c r="F108" s="232"/>
      <c r="G108" s="104"/>
      <c r="H108" s="104"/>
    </row>
    <row r="109" spans="1:8" ht="90" customHeight="1">
      <c r="A109" s="110" t="str">
        <f t="shared" si="4"/>
        <v/>
      </c>
      <c r="B109" s="85" t="str">
        <f>IF(APILogMessage!B86&lt;&gt;"", "ALM"&amp;APILogMessage!B86, "")</f>
        <v/>
      </c>
      <c r="C109" s="111" t="str">
        <f t="shared" si="5"/>
        <v/>
      </c>
      <c r="D109" s="111" t="str">
        <f>IF(B109&lt;&gt;"", """"&amp;IF(APILogMessage!C86&lt;&gt;"", APILogMessage!C86, "")&amp;"""", "")</f>
        <v/>
      </c>
      <c r="E109" s="231" t="str">
        <f>IF(B109&lt;&gt;"", APILogMessage!M86&amp;"&lt;BR&gt;"&amp;CHAR(10)&amp;"&lt;BR&gt;"&amp;CHAR(10)&amp;APILogMessage!$D$3&amp;": "&amp;APILogMessage!D86&amp;"&lt;BR&gt;"&amp;CHAR(10)&amp;APILogMessage!$E$3&amp;": "&amp;APILogMessage!E86&amp;"&lt;BR&gt;"&amp;CHAR(10)&amp;APILogMessage!$F$3&amp;": "&amp;APILogMessage!F86&amp;CHAR(10)&amp;APILogMessage!$L$3&amp;": "&amp;APILogMessage!L86, "")</f>
        <v/>
      </c>
      <c r="F109" s="232"/>
      <c r="G109" s="104"/>
      <c r="H109" s="104"/>
    </row>
    <row r="110" spans="1:8" ht="90" customHeight="1">
      <c r="A110" s="110" t="str">
        <f t="shared" si="4"/>
        <v/>
      </c>
      <c r="B110" s="85" t="str">
        <f>IF(APILogMessage!B87&lt;&gt;"", "ALM"&amp;APILogMessage!B87, "")</f>
        <v/>
      </c>
      <c r="C110" s="111" t="str">
        <f t="shared" si="5"/>
        <v/>
      </c>
      <c r="D110" s="111" t="str">
        <f>IF(B110&lt;&gt;"", """"&amp;IF(APILogMessage!C87&lt;&gt;"", APILogMessage!C87, "")&amp;"""", "")</f>
        <v/>
      </c>
      <c r="E110" s="231" t="str">
        <f>IF(B110&lt;&gt;"", APILogMessage!M87&amp;"&lt;BR&gt;"&amp;CHAR(10)&amp;"&lt;BR&gt;"&amp;CHAR(10)&amp;APILogMessage!$D$3&amp;": "&amp;APILogMessage!D87&amp;"&lt;BR&gt;"&amp;CHAR(10)&amp;APILogMessage!$E$3&amp;": "&amp;APILogMessage!E87&amp;"&lt;BR&gt;"&amp;CHAR(10)&amp;APILogMessage!$F$3&amp;": "&amp;APILogMessage!F87&amp;CHAR(10)&amp;APILogMessage!$L$3&amp;": "&amp;APILogMessage!L87, "")</f>
        <v/>
      </c>
      <c r="F110" s="232"/>
      <c r="G110" s="104"/>
      <c r="H110" s="104"/>
    </row>
    <row r="111" spans="1:8" ht="90" customHeight="1">
      <c r="A111" s="110" t="str">
        <f t="shared" si="4"/>
        <v/>
      </c>
      <c r="B111" s="85" t="str">
        <f>IF(APILogMessage!B88&lt;&gt;"", "ALM"&amp;APILogMessage!B88, "")</f>
        <v/>
      </c>
      <c r="C111" s="111" t="str">
        <f t="shared" si="5"/>
        <v/>
      </c>
      <c r="D111" s="111" t="str">
        <f>IF(B111&lt;&gt;"", """"&amp;IF(APILogMessage!C88&lt;&gt;"", APILogMessage!C88, "")&amp;"""", "")</f>
        <v/>
      </c>
      <c r="E111" s="231" t="str">
        <f>IF(B111&lt;&gt;"", APILogMessage!M88&amp;"&lt;BR&gt;"&amp;CHAR(10)&amp;"&lt;BR&gt;"&amp;CHAR(10)&amp;APILogMessage!$D$3&amp;": "&amp;APILogMessage!D88&amp;"&lt;BR&gt;"&amp;CHAR(10)&amp;APILogMessage!$E$3&amp;": "&amp;APILogMessage!E88&amp;"&lt;BR&gt;"&amp;CHAR(10)&amp;APILogMessage!$F$3&amp;": "&amp;APILogMessage!F88&amp;CHAR(10)&amp;APILogMessage!$L$3&amp;": "&amp;APILogMessage!L88, "")</f>
        <v/>
      </c>
      <c r="F111" s="232"/>
      <c r="G111" s="104"/>
      <c r="H111" s="104"/>
    </row>
    <row r="112" spans="1:8" ht="90" customHeight="1">
      <c r="A112" s="110" t="str">
        <f t="shared" si="4"/>
        <v/>
      </c>
      <c r="B112" s="85" t="str">
        <f>IF(APILogMessage!B89&lt;&gt;"", "ALM"&amp;APILogMessage!B89, "")</f>
        <v/>
      </c>
      <c r="C112" s="111" t="str">
        <f t="shared" si="5"/>
        <v/>
      </c>
      <c r="D112" s="111" t="str">
        <f>IF(B112&lt;&gt;"", """"&amp;IF(APILogMessage!C89&lt;&gt;"", APILogMessage!C89, "")&amp;"""", "")</f>
        <v/>
      </c>
      <c r="E112" s="231" t="str">
        <f>IF(B112&lt;&gt;"", APILogMessage!M89&amp;"&lt;BR&gt;"&amp;CHAR(10)&amp;"&lt;BR&gt;"&amp;CHAR(10)&amp;APILogMessage!$D$3&amp;": "&amp;APILogMessage!D89&amp;"&lt;BR&gt;"&amp;CHAR(10)&amp;APILogMessage!$E$3&amp;": "&amp;APILogMessage!E89&amp;"&lt;BR&gt;"&amp;CHAR(10)&amp;APILogMessage!$F$3&amp;": "&amp;APILogMessage!F89&amp;CHAR(10)&amp;APILogMessage!$L$3&amp;": "&amp;APILogMessage!L89, "")</f>
        <v/>
      </c>
      <c r="F112" s="232"/>
      <c r="G112" s="104"/>
      <c r="H112" s="104"/>
    </row>
    <row r="113" spans="1:8" ht="90" customHeight="1">
      <c r="A113" s="110" t="str">
        <f t="shared" si="4"/>
        <v/>
      </c>
      <c r="B113" s="85" t="str">
        <f>IF(APILogMessage!B90&lt;&gt;"", "ALM"&amp;APILogMessage!B90, "")</f>
        <v/>
      </c>
      <c r="C113" s="111" t="str">
        <f t="shared" si="5"/>
        <v/>
      </c>
      <c r="D113" s="111" t="str">
        <f>IF(B113&lt;&gt;"", """"&amp;IF(APILogMessage!C90&lt;&gt;"", APILogMessage!C90, "")&amp;"""", "")</f>
        <v/>
      </c>
      <c r="E113" s="231" t="str">
        <f>IF(B113&lt;&gt;"", APILogMessage!M90&amp;"&lt;BR&gt;"&amp;CHAR(10)&amp;"&lt;BR&gt;"&amp;CHAR(10)&amp;APILogMessage!$D$3&amp;": "&amp;APILogMessage!D90&amp;"&lt;BR&gt;"&amp;CHAR(10)&amp;APILogMessage!$E$3&amp;": "&amp;APILogMessage!E90&amp;"&lt;BR&gt;"&amp;CHAR(10)&amp;APILogMessage!$F$3&amp;": "&amp;APILogMessage!F90&amp;CHAR(10)&amp;APILogMessage!$L$3&amp;": "&amp;APILogMessage!L90, "")</f>
        <v/>
      </c>
      <c r="F113" s="232"/>
      <c r="G113" s="104"/>
      <c r="H113" s="104"/>
    </row>
    <row r="114" spans="1:8" ht="90" customHeight="1">
      <c r="A114" s="110" t="str">
        <f t="shared" si="4"/>
        <v/>
      </c>
      <c r="B114" s="85" t="str">
        <f>IF(APILogMessage!B91&lt;&gt;"", "ALM"&amp;APILogMessage!B91, "")</f>
        <v/>
      </c>
      <c r="C114" s="111" t="str">
        <f t="shared" si="5"/>
        <v/>
      </c>
      <c r="D114" s="111" t="str">
        <f>IF(B114&lt;&gt;"", """"&amp;IF(APILogMessage!C91&lt;&gt;"", APILogMessage!C91, "")&amp;"""", "")</f>
        <v/>
      </c>
      <c r="E114" s="231" t="str">
        <f>IF(B114&lt;&gt;"", APILogMessage!M91&amp;"&lt;BR&gt;"&amp;CHAR(10)&amp;"&lt;BR&gt;"&amp;CHAR(10)&amp;APILogMessage!$D$3&amp;": "&amp;APILogMessage!D91&amp;"&lt;BR&gt;"&amp;CHAR(10)&amp;APILogMessage!$E$3&amp;": "&amp;APILogMessage!E91&amp;"&lt;BR&gt;"&amp;CHAR(10)&amp;APILogMessage!$F$3&amp;": "&amp;APILogMessage!F91&amp;CHAR(10)&amp;APILogMessage!$L$3&amp;": "&amp;APILogMessage!L91, "")</f>
        <v/>
      </c>
      <c r="F114" s="232"/>
      <c r="G114" s="104"/>
      <c r="H114" s="104"/>
    </row>
    <row r="115" spans="1:8" ht="90" customHeight="1">
      <c r="A115" s="110" t="str">
        <f t="shared" si="4"/>
        <v/>
      </c>
      <c r="B115" s="85" t="str">
        <f>IF(APILogMessage!B92&lt;&gt;"", "ALM"&amp;APILogMessage!B92, "")</f>
        <v/>
      </c>
      <c r="C115" s="111" t="str">
        <f t="shared" si="5"/>
        <v/>
      </c>
      <c r="D115" s="111" t="str">
        <f>IF(B115&lt;&gt;"", """"&amp;IF(APILogMessage!C92&lt;&gt;"", APILogMessage!C92, "")&amp;"""", "")</f>
        <v/>
      </c>
      <c r="E115" s="231" t="str">
        <f>IF(B115&lt;&gt;"", APILogMessage!M92&amp;"&lt;BR&gt;"&amp;CHAR(10)&amp;"&lt;BR&gt;"&amp;CHAR(10)&amp;APILogMessage!$D$3&amp;": "&amp;APILogMessage!D92&amp;"&lt;BR&gt;"&amp;CHAR(10)&amp;APILogMessage!$E$3&amp;": "&amp;APILogMessage!E92&amp;"&lt;BR&gt;"&amp;CHAR(10)&amp;APILogMessage!$F$3&amp;": "&amp;APILogMessage!F92&amp;CHAR(10)&amp;APILogMessage!$L$3&amp;": "&amp;APILogMessage!L92, "")</f>
        <v/>
      </c>
      <c r="F115" s="232"/>
      <c r="G115" s="104"/>
      <c r="H115" s="104"/>
    </row>
    <row r="116" spans="1:8" ht="90" customHeight="1">
      <c r="A116" s="110" t="str">
        <f t="shared" si="4"/>
        <v/>
      </c>
      <c r="B116" s="85" t="str">
        <f>IF(APILogMessage!B93&lt;&gt;"", "ALM"&amp;APILogMessage!B93, "")</f>
        <v/>
      </c>
      <c r="C116" s="111" t="str">
        <f t="shared" si="5"/>
        <v/>
      </c>
      <c r="D116" s="111" t="str">
        <f>IF(B116&lt;&gt;"", """"&amp;IF(APILogMessage!C93&lt;&gt;"", APILogMessage!C93, "")&amp;"""", "")</f>
        <v/>
      </c>
      <c r="E116" s="231" t="str">
        <f>IF(B116&lt;&gt;"", APILogMessage!M93&amp;"&lt;BR&gt;"&amp;CHAR(10)&amp;"&lt;BR&gt;"&amp;CHAR(10)&amp;APILogMessage!$D$3&amp;": "&amp;APILogMessage!D93&amp;"&lt;BR&gt;"&amp;CHAR(10)&amp;APILogMessage!$E$3&amp;": "&amp;APILogMessage!E93&amp;"&lt;BR&gt;"&amp;CHAR(10)&amp;APILogMessage!$F$3&amp;": "&amp;APILogMessage!F93&amp;CHAR(10)&amp;APILogMessage!$L$3&amp;": "&amp;APILogMessage!L93, "")</f>
        <v/>
      </c>
      <c r="F116" s="232"/>
      <c r="G116" s="104"/>
      <c r="H116" s="104"/>
    </row>
    <row r="117" spans="1:8" ht="90" customHeight="1">
      <c r="A117" s="110" t="str">
        <f t="shared" si="4"/>
        <v/>
      </c>
      <c r="B117" s="85" t="str">
        <f>IF(APILogMessage!B94&lt;&gt;"", "ALM"&amp;APILogMessage!B94, "")</f>
        <v/>
      </c>
      <c r="C117" s="111" t="str">
        <f t="shared" si="5"/>
        <v/>
      </c>
      <c r="D117" s="111" t="str">
        <f>IF(B117&lt;&gt;"", """"&amp;IF(APILogMessage!C94&lt;&gt;"", APILogMessage!C94, "")&amp;"""", "")</f>
        <v/>
      </c>
      <c r="E117" s="231" t="str">
        <f>IF(B117&lt;&gt;"", APILogMessage!M94&amp;"&lt;BR&gt;"&amp;CHAR(10)&amp;"&lt;BR&gt;"&amp;CHAR(10)&amp;APILogMessage!$D$3&amp;": "&amp;APILogMessage!D94&amp;"&lt;BR&gt;"&amp;CHAR(10)&amp;APILogMessage!$E$3&amp;": "&amp;APILogMessage!E94&amp;"&lt;BR&gt;"&amp;CHAR(10)&amp;APILogMessage!$F$3&amp;": "&amp;APILogMessage!F94&amp;CHAR(10)&amp;APILogMessage!$L$3&amp;": "&amp;APILogMessage!L94, "")</f>
        <v/>
      </c>
      <c r="F117" s="232"/>
      <c r="G117" s="104"/>
      <c r="H117" s="104"/>
    </row>
    <row r="118" spans="1:8" ht="90" customHeight="1">
      <c r="A118" s="110" t="str">
        <f t="shared" si="4"/>
        <v/>
      </c>
      <c r="B118" s="85" t="str">
        <f>IF(APILogMessage!B95&lt;&gt;"", "ALM"&amp;APILogMessage!B95, "")</f>
        <v/>
      </c>
      <c r="C118" s="111" t="str">
        <f t="shared" si="5"/>
        <v/>
      </c>
      <c r="D118" s="111" t="str">
        <f>IF(B118&lt;&gt;"", """"&amp;IF(APILogMessage!C95&lt;&gt;"", APILogMessage!C95, "")&amp;"""", "")</f>
        <v/>
      </c>
      <c r="E118" s="231" t="str">
        <f>IF(B118&lt;&gt;"", APILogMessage!M95&amp;"&lt;BR&gt;"&amp;CHAR(10)&amp;"&lt;BR&gt;"&amp;CHAR(10)&amp;APILogMessage!$D$3&amp;": "&amp;APILogMessage!D95&amp;"&lt;BR&gt;"&amp;CHAR(10)&amp;APILogMessage!$E$3&amp;": "&amp;APILogMessage!E95&amp;"&lt;BR&gt;"&amp;CHAR(10)&amp;APILogMessage!$F$3&amp;": "&amp;APILogMessage!F95&amp;CHAR(10)&amp;APILogMessage!$L$3&amp;": "&amp;APILogMessage!L95, "")</f>
        <v/>
      </c>
      <c r="F118" s="232"/>
      <c r="G118" s="104"/>
      <c r="H118" s="104"/>
    </row>
    <row r="119" spans="1:8" ht="90" customHeight="1">
      <c r="A119" s="110" t="str">
        <f t="shared" si="4"/>
        <v/>
      </c>
      <c r="B119" s="85" t="str">
        <f>IF(APILogMessage!B96&lt;&gt;"", "ALM"&amp;APILogMessage!B96, "")</f>
        <v/>
      </c>
      <c r="C119" s="111" t="str">
        <f t="shared" si="5"/>
        <v/>
      </c>
      <c r="D119" s="111" t="str">
        <f>IF(B119&lt;&gt;"", """"&amp;IF(APILogMessage!C96&lt;&gt;"", APILogMessage!C96, "")&amp;"""", "")</f>
        <v/>
      </c>
      <c r="E119" s="231" t="str">
        <f>IF(B119&lt;&gt;"", APILogMessage!M96&amp;"&lt;BR&gt;"&amp;CHAR(10)&amp;"&lt;BR&gt;"&amp;CHAR(10)&amp;APILogMessage!$D$3&amp;": "&amp;APILogMessage!D96&amp;"&lt;BR&gt;"&amp;CHAR(10)&amp;APILogMessage!$E$3&amp;": "&amp;APILogMessage!E96&amp;"&lt;BR&gt;"&amp;CHAR(10)&amp;APILogMessage!$F$3&amp;": "&amp;APILogMessage!F96&amp;CHAR(10)&amp;APILogMessage!$L$3&amp;": "&amp;APILogMessage!L96, "")</f>
        <v/>
      </c>
      <c r="F119" s="232"/>
      <c r="G119" s="104"/>
      <c r="H119" s="104"/>
    </row>
    <row r="120" spans="1:8" ht="90" customHeight="1">
      <c r="A120" s="110" t="str">
        <f t="shared" si="4"/>
        <v/>
      </c>
      <c r="B120" s="85" t="str">
        <f>IF(APILogMessage!B97&lt;&gt;"", "ALM"&amp;APILogMessage!B97, "")</f>
        <v/>
      </c>
      <c r="C120" s="111" t="str">
        <f t="shared" si="5"/>
        <v/>
      </c>
      <c r="D120" s="111" t="str">
        <f>IF(B120&lt;&gt;"", """"&amp;IF(APILogMessage!C97&lt;&gt;"", APILogMessage!C97, "")&amp;"""", "")</f>
        <v/>
      </c>
      <c r="E120" s="231" t="str">
        <f>IF(B120&lt;&gt;"", APILogMessage!M97&amp;"&lt;BR&gt;"&amp;CHAR(10)&amp;"&lt;BR&gt;"&amp;CHAR(10)&amp;APILogMessage!$D$3&amp;": "&amp;APILogMessage!D97&amp;"&lt;BR&gt;"&amp;CHAR(10)&amp;APILogMessage!$E$3&amp;": "&amp;APILogMessage!E97&amp;"&lt;BR&gt;"&amp;CHAR(10)&amp;APILogMessage!$F$3&amp;": "&amp;APILogMessage!F97&amp;CHAR(10)&amp;APILogMessage!$L$3&amp;": "&amp;APILogMessage!L97, "")</f>
        <v/>
      </c>
      <c r="F120" s="232"/>
      <c r="G120" s="104"/>
      <c r="H120" s="104"/>
    </row>
    <row r="121" spans="1:8" ht="90" customHeight="1">
      <c r="A121" s="110" t="str">
        <f t="shared" si="4"/>
        <v/>
      </c>
      <c r="B121" s="85" t="str">
        <f>IF(APILogMessage!B98&lt;&gt;"", "ALM"&amp;APILogMessage!B98, "")</f>
        <v/>
      </c>
      <c r="C121" s="111" t="str">
        <f t="shared" si="5"/>
        <v/>
      </c>
      <c r="D121" s="111" t="str">
        <f>IF(B121&lt;&gt;"", """"&amp;IF(APILogMessage!C98&lt;&gt;"", APILogMessage!C98, "")&amp;"""", "")</f>
        <v/>
      </c>
      <c r="E121" s="231" t="str">
        <f>IF(B121&lt;&gt;"", APILogMessage!M98&amp;"&lt;BR&gt;"&amp;CHAR(10)&amp;"&lt;BR&gt;"&amp;CHAR(10)&amp;APILogMessage!$D$3&amp;": "&amp;APILogMessage!D98&amp;"&lt;BR&gt;"&amp;CHAR(10)&amp;APILogMessage!$E$3&amp;": "&amp;APILogMessage!E98&amp;"&lt;BR&gt;"&amp;CHAR(10)&amp;APILogMessage!$F$3&amp;": "&amp;APILogMessage!F98&amp;CHAR(10)&amp;APILogMessage!$L$3&amp;": "&amp;APILogMessage!L98, "")</f>
        <v/>
      </c>
      <c r="F121" s="232"/>
      <c r="G121" s="104"/>
      <c r="H121" s="104"/>
    </row>
    <row r="122" spans="1:8" ht="90" customHeight="1">
      <c r="A122" s="110" t="str">
        <f t="shared" si="4"/>
        <v/>
      </c>
      <c r="B122" s="85" t="str">
        <f>IF(APILogMessage!B99&lt;&gt;"", "ALM"&amp;APILogMessage!B99, "")</f>
        <v/>
      </c>
      <c r="C122" s="111" t="str">
        <f t="shared" si="5"/>
        <v/>
      </c>
      <c r="D122" s="111" t="str">
        <f>IF(B122&lt;&gt;"", """"&amp;IF(APILogMessage!C99&lt;&gt;"", APILogMessage!C99, "")&amp;"""", "")</f>
        <v/>
      </c>
      <c r="E122" s="231" t="str">
        <f>IF(B122&lt;&gt;"", APILogMessage!M99&amp;"&lt;BR&gt;"&amp;CHAR(10)&amp;"&lt;BR&gt;"&amp;CHAR(10)&amp;APILogMessage!$D$3&amp;": "&amp;APILogMessage!D99&amp;"&lt;BR&gt;"&amp;CHAR(10)&amp;APILogMessage!$E$3&amp;": "&amp;APILogMessage!E99&amp;"&lt;BR&gt;"&amp;CHAR(10)&amp;APILogMessage!$F$3&amp;": "&amp;APILogMessage!F99&amp;CHAR(10)&amp;APILogMessage!$L$3&amp;": "&amp;APILogMessage!L99, "")</f>
        <v/>
      </c>
      <c r="F122" s="232"/>
      <c r="G122" s="104"/>
      <c r="H122" s="104"/>
    </row>
    <row r="123" spans="1:8" ht="90" customHeight="1">
      <c r="A123" s="110" t="str">
        <f t="shared" si="4"/>
        <v/>
      </c>
      <c r="B123" s="85" t="str">
        <f>IF(APILogMessage!B100&lt;&gt;"", "ALM"&amp;APILogMessage!B100, "")</f>
        <v/>
      </c>
      <c r="C123" s="111" t="str">
        <f t="shared" si="5"/>
        <v/>
      </c>
      <c r="D123" s="111" t="str">
        <f>IF(B123&lt;&gt;"", """"&amp;IF(APILogMessage!C100&lt;&gt;"", APILogMessage!C100, "")&amp;"""", "")</f>
        <v/>
      </c>
      <c r="E123" s="231" t="str">
        <f>IF(B123&lt;&gt;"", APILogMessage!M100&amp;"&lt;BR&gt;"&amp;CHAR(10)&amp;"&lt;BR&gt;"&amp;CHAR(10)&amp;APILogMessage!$D$3&amp;": "&amp;APILogMessage!D100&amp;"&lt;BR&gt;"&amp;CHAR(10)&amp;APILogMessage!$E$3&amp;": "&amp;APILogMessage!E100&amp;"&lt;BR&gt;"&amp;CHAR(10)&amp;APILogMessage!$F$3&amp;": "&amp;APILogMessage!F100&amp;CHAR(10)&amp;APILogMessage!$L$3&amp;": "&amp;APILogMessage!L100, "")</f>
        <v/>
      </c>
      <c r="F123" s="232"/>
      <c r="G123" s="104"/>
      <c r="H123" s="104"/>
    </row>
    <row r="124" spans="1:8" ht="90" customHeight="1">
      <c r="A124" s="110" t="str">
        <f t="shared" si="4"/>
        <v/>
      </c>
      <c r="B124" s="85" t="str">
        <f>IF(APILogMessage!B101&lt;&gt;"", "ALM"&amp;APILogMessage!B101, "")</f>
        <v/>
      </c>
      <c r="C124" s="111" t="str">
        <f t="shared" si="5"/>
        <v/>
      </c>
      <c r="D124" s="111" t="str">
        <f>IF(B124&lt;&gt;"", """"&amp;IF(APILogMessage!C101&lt;&gt;"", APILogMessage!C101, "")&amp;"""", "")</f>
        <v/>
      </c>
      <c r="E124" s="231" t="str">
        <f>IF(B124&lt;&gt;"", APILogMessage!M101&amp;"&lt;BR&gt;"&amp;CHAR(10)&amp;"&lt;BR&gt;"&amp;CHAR(10)&amp;APILogMessage!$D$3&amp;": "&amp;APILogMessage!D101&amp;"&lt;BR&gt;"&amp;CHAR(10)&amp;APILogMessage!$E$3&amp;": "&amp;APILogMessage!E101&amp;"&lt;BR&gt;"&amp;CHAR(10)&amp;APILogMessage!$F$3&amp;": "&amp;APILogMessage!F101&amp;CHAR(10)&amp;APILogMessage!$L$3&amp;": "&amp;APILogMessage!L101, "")</f>
        <v/>
      </c>
      <c r="F124" s="232"/>
      <c r="G124" s="104"/>
      <c r="H124" s="104"/>
    </row>
    <row r="125" spans="1:8">
      <c r="G125" s="104"/>
      <c r="H125" s="104"/>
    </row>
    <row r="126" spans="1:8">
      <c r="G126" s="104"/>
      <c r="H126" s="104"/>
    </row>
  </sheetData>
  <sheetProtection selectLockedCells="1" selectUnlockedCells="1"/>
  <mergeCells count="103">
    <mergeCell ref="A25:A26"/>
    <mergeCell ref="B25:B26"/>
    <mergeCell ref="C25:C26"/>
    <mergeCell ref="D25:D26"/>
    <mergeCell ref="E25:E26"/>
    <mergeCell ref="E27:F27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24:F124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</mergeCells>
  <phoneticPr fontId="1"/>
  <dataValidations disablePrompts="1" count="4">
    <dataValidation type="list" allowBlank="1" showErrorMessage="1" sqref="D140">
      <formula1>型</formula1>
      <formula2>0</formula2>
    </dataValidation>
    <dataValidation type="list" allowBlank="1" showErrorMessage="1" sqref="C13">
      <formula1>adjustConstValue</formula1>
    </dataValidation>
    <dataValidation type="list" allowBlank="1" showErrorMessage="1" sqref="C12">
      <formula1>isAbstract</formula1>
    </dataValidation>
    <dataValidation type="list" allowBlank="1" showErrorMessage="1" sqref="C11">
      <formula1>accessScope</formula1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344"/>
  <sheetViews>
    <sheetView zoomScale="120" zoomScaleNormal="120" workbookViewId="0">
      <selection activeCell="C32" sqref="C32"/>
    </sheetView>
  </sheetViews>
  <sheetFormatPr baseColWidth="10" defaultColWidth="9" defaultRowHeight="14"/>
  <cols>
    <col min="1" max="1" width="5" style="63" customWidth="1"/>
    <col min="2" max="2" width="22.1640625" style="63" customWidth="1"/>
    <col min="3" max="3" width="11.1640625" style="63" customWidth="1"/>
    <col min="4" max="4" width="16.6640625" style="63" customWidth="1"/>
    <col min="5" max="7" width="22.1640625" style="63" customWidth="1"/>
    <col min="8" max="16384" width="9" style="63"/>
  </cols>
  <sheetData>
    <row r="1" spans="1:10" ht="19">
      <c r="A1" s="62" t="s">
        <v>15</v>
      </c>
      <c r="G1" s="64" t="s">
        <v>16</v>
      </c>
    </row>
    <row r="2" spans="1:10">
      <c r="B2" s="63" t="s">
        <v>17</v>
      </c>
    </row>
    <row r="3" spans="1:10">
      <c r="B3" s="63" t="s">
        <v>18</v>
      </c>
    </row>
    <row r="5" spans="1:10">
      <c r="A5" s="65" t="s">
        <v>19</v>
      </c>
      <c r="B5" s="66"/>
      <c r="C5" s="66"/>
      <c r="D5" s="67"/>
    </row>
    <row r="6" spans="1:10">
      <c r="A6" s="65" t="s">
        <v>20</v>
      </c>
      <c r="B6" s="68"/>
      <c r="C6" s="69" t="s">
        <v>116</v>
      </c>
      <c r="D6" s="70"/>
      <c r="E6" s="71"/>
    </row>
    <row r="7" spans="1:10">
      <c r="A7" s="65" t="s">
        <v>21</v>
      </c>
      <c r="B7" s="68"/>
      <c r="C7" s="72" t="s">
        <v>22</v>
      </c>
      <c r="D7" s="73"/>
      <c r="E7" s="63" t="s">
        <v>23</v>
      </c>
    </row>
    <row r="8" spans="1:10">
      <c r="A8" s="65" t="s">
        <v>24</v>
      </c>
      <c r="B8" s="68"/>
      <c r="C8" s="69" t="s">
        <v>165</v>
      </c>
      <c r="D8" s="74"/>
      <c r="E8" s="70"/>
    </row>
    <row r="9" spans="1:10">
      <c r="A9" s="75" t="s">
        <v>25</v>
      </c>
      <c r="B9" s="68"/>
      <c r="C9" s="69" t="s">
        <v>117</v>
      </c>
      <c r="D9" s="74"/>
      <c r="E9" s="74"/>
      <c r="F9" s="74"/>
      <c r="G9" s="70"/>
    </row>
    <row r="10" spans="1:10">
      <c r="A10" s="65" t="s">
        <v>26</v>
      </c>
      <c r="B10" s="68"/>
      <c r="C10" s="76" t="s">
        <v>27</v>
      </c>
      <c r="D10" s="77"/>
      <c r="E10" s="71"/>
    </row>
    <row r="11" spans="1:10" s="161" customFormat="1" ht="17">
      <c r="A11" s="157" t="s">
        <v>132</v>
      </c>
      <c r="B11" s="158"/>
      <c r="C11" s="159"/>
      <c r="D11" s="160"/>
      <c r="E11"/>
    </row>
    <row r="12" spans="1:10" s="161" customFormat="1" ht="17">
      <c r="A12"/>
      <c r="B12"/>
      <c r="C12"/>
      <c r="D12"/>
      <c r="E12"/>
    </row>
    <row r="13" spans="1:10" s="161" customFormat="1">
      <c r="A13" s="162" t="s">
        <v>134</v>
      </c>
      <c r="B13" s="163"/>
      <c r="C13" s="163"/>
      <c r="D13" s="163"/>
      <c r="E13" s="163"/>
      <c r="F13" s="163"/>
      <c r="G13" s="164"/>
    </row>
    <row r="14" spans="1:10" s="161" customFormat="1" ht="17">
      <c r="A14" s="165" t="s">
        <v>135</v>
      </c>
      <c r="B14" s="166" t="s">
        <v>136</v>
      </c>
      <c r="C14" s="166"/>
      <c r="D14" s="166"/>
      <c r="E14" s="166"/>
      <c r="F14" s="167"/>
      <c r="G14" s="168"/>
      <c r="I14" s="169"/>
      <c r="J14" s="169"/>
    </row>
    <row r="15" spans="1:10" s="161" customFormat="1" ht="17">
      <c r="A15" s="170"/>
      <c r="B15" s="171"/>
      <c r="C15" s="172"/>
      <c r="D15" s="172"/>
      <c r="E15" s="172"/>
      <c r="F15" s="173"/>
      <c r="G15" s="164"/>
      <c r="H15"/>
      <c r="I15"/>
      <c r="J15"/>
    </row>
    <row r="16" spans="1:10" s="161" customFormat="1" ht="17">
      <c r="A16" s="170"/>
      <c r="B16" s="171"/>
      <c r="C16" s="174"/>
      <c r="D16" s="174"/>
      <c r="E16" s="174"/>
      <c r="F16" s="175"/>
      <c r="G16" s="164"/>
      <c r="H16"/>
      <c r="I16"/>
      <c r="J16"/>
    </row>
    <row r="17" spans="1:10" s="161" customFormat="1" ht="17">
      <c r="A17" s="176"/>
      <c r="B17" s="177"/>
      <c r="C17" s="178"/>
      <c r="D17" s="178"/>
      <c r="E17" s="178"/>
      <c r="F17" s="179"/>
      <c r="G17" s="164"/>
      <c r="H17"/>
      <c r="I17"/>
      <c r="J17"/>
    </row>
    <row r="18" spans="1:10" s="161" customFormat="1" ht="17">
      <c r="A18"/>
      <c r="B18"/>
      <c r="C18"/>
      <c r="D18"/>
      <c r="E18"/>
      <c r="F18"/>
      <c r="G18"/>
      <c r="H18"/>
    </row>
    <row r="19" spans="1:10">
      <c r="A19" s="78"/>
      <c r="B19" s="78"/>
      <c r="C19" s="78"/>
      <c r="D19" s="78"/>
      <c r="E19" s="78"/>
    </row>
    <row r="20" spans="1:10">
      <c r="A20" s="65" t="s">
        <v>28</v>
      </c>
      <c r="B20" s="79"/>
      <c r="C20" s="79"/>
      <c r="D20" s="79"/>
      <c r="E20" s="79"/>
      <c r="F20" s="79"/>
      <c r="G20" s="68"/>
    </row>
    <row r="21" spans="1:10" ht="13.5" customHeight="1">
      <c r="A21" s="225" t="s">
        <v>29</v>
      </c>
      <c r="B21" s="225" t="s">
        <v>30</v>
      </c>
      <c r="C21" s="227" t="s">
        <v>31</v>
      </c>
      <c r="D21" s="228"/>
      <c r="E21" s="80"/>
      <c r="F21" s="80"/>
      <c r="G21" s="81"/>
    </row>
    <row r="22" spans="1:10">
      <c r="A22" s="226"/>
      <c r="B22" s="226"/>
      <c r="C22" s="229"/>
      <c r="D22" s="230"/>
      <c r="E22" s="82"/>
      <c r="F22" s="82"/>
      <c r="G22" s="83"/>
    </row>
    <row r="23" spans="1:10">
      <c r="A23" s="84">
        <f>IF(B23&lt;&gt;"",ROW()-22,"")</f>
        <v>1</v>
      </c>
      <c r="B23" s="85" t="str">
        <f>IF(APIResultMessage!B4&lt;&gt;"", "ARM"&amp;APIResultMessage!B4, "")</f>
        <v>ARM90001</v>
      </c>
      <c r="C23" s="86" t="str">
        <f>IF(APIResultMessage!D4&lt;&gt;"",APIResultMessage!D4,"")</f>
        <v>リクエストパラメータに不正な値が設定されています。項目：{0}, 設定値：{1}</v>
      </c>
      <c r="D23" s="87"/>
      <c r="E23" s="87"/>
      <c r="F23" s="87"/>
      <c r="G23" s="88"/>
    </row>
    <row r="24" spans="1:10">
      <c r="A24" s="84">
        <f t="shared" ref="A24:A33" si="0">IF(B24&lt;&gt;"",ROW()-22,"")</f>
        <v>2</v>
      </c>
      <c r="B24" s="85" t="str">
        <f>IF(APIResultMessage!B5&lt;&gt;"", "ARM"&amp;APIResultMessage!B5, "")</f>
        <v>ARM90002</v>
      </c>
      <c r="C24" s="86" t="str">
        <f>IF(APIResultMessage!D5&lt;&gt;"",APIResultMessage!D5,"")</f>
        <v>そのユーザーIDはすでに登録されています。</v>
      </c>
      <c r="D24" s="87"/>
      <c r="E24" s="87"/>
      <c r="F24" s="87"/>
      <c r="G24" s="88"/>
    </row>
    <row r="25" spans="1:10">
      <c r="A25" s="84">
        <f t="shared" si="0"/>
        <v>3</v>
      </c>
      <c r="B25" s="85" t="str">
        <f>IF(APIResultMessage!B6&lt;&gt;"", "ARM"&amp;APIResultMessage!B6, "")</f>
        <v>ARM90003</v>
      </c>
      <c r="C25" s="86" t="str">
        <f>IF(APIResultMessage!D6&lt;&gt;"",APIResultMessage!D6,"")</f>
        <v>そのユーザーIDは登録されていません。</v>
      </c>
      <c r="D25" s="87"/>
      <c r="E25" s="87"/>
      <c r="F25" s="87"/>
      <c r="G25" s="88"/>
    </row>
    <row r="26" spans="1:10">
      <c r="A26" s="84">
        <f t="shared" si="0"/>
        <v>4</v>
      </c>
      <c r="B26" s="85" t="str">
        <f>IF(APIResultMessage!B7&lt;&gt;"", "ARM"&amp;APIResultMessage!B7, "")</f>
        <v>ARM90004</v>
      </c>
      <c r="C26" s="86" t="str">
        <f>IF(APIResultMessage!D7&lt;&gt;"",APIResultMessage!D7,"")</f>
        <v>パスワードが間違っています。</v>
      </c>
      <c r="D26" s="87"/>
      <c r="E26" s="87"/>
      <c r="F26" s="87"/>
      <c r="G26" s="88"/>
    </row>
    <row r="27" spans="1:10">
      <c r="A27" s="84">
        <f t="shared" si="0"/>
        <v>5</v>
      </c>
      <c r="B27" s="85" t="str">
        <f>IF(APIResultMessage!B8&lt;&gt;"", "ARM"&amp;APIResultMessage!B8, "")</f>
        <v>ARM90005</v>
      </c>
      <c r="C27" s="86" t="str">
        <f>IF(APIResultMessage!D8&lt;&gt;"",APIResultMessage!D8,"")</f>
        <v>トークン認証に失敗しました。</v>
      </c>
      <c r="D27" s="87"/>
      <c r="E27" s="87"/>
      <c r="F27" s="87"/>
      <c r="G27" s="88"/>
    </row>
    <row r="28" spans="1:10">
      <c r="A28" s="84">
        <f t="shared" si="0"/>
        <v>6</v>
      </c>
      <c r="B28" s="85" t="str">
        <f>IF(APIResultMessage!B9&lt;&gt;"", "ARM"&amp;APIResultMessage!B9, "")</f>
        <v>ARM99999</v>
      </c>
      <c r="C28" s="86" t="str">
        <f>IF(APIResultMessage!D9&lt;&gt;"",APIResultMessage!D9,"")</f>
        <v>システムエラー。システム管理者にお問い合わせください。</v>
      </c>
      <c r="D28" s="87"/>
      <c r="E28" s="87"/>
      <c r="F28" s="87"/>
      <c r="G28" s="88"/>
    </row>
    <row r="29" spans="1:10">
      <c r="A29" s="84">
        <f t="shared" si="0"/>
        <v>7</v>
      </c>
      <c r="B29" s="85" t="str">
        <f>IF(APIResultMessage!B10&lt;&gt;"", "ARM"&amp;APIResultMessage!B10, "")</f>
        <v>ARM90006</v>
      </c>
      <c r="C29" s="86" t="str">
        <f>IF(APIResultMessage!D10&lt;&gt;"",APIResultMessage!D10,"")</f>
        <v>バリデーションエラーです。（{0}）</v>
      </c>
      <c r="D29" s="87"/>
      <c r="E29" s="87"/>
      <c r="F29" s="87"/>
      <c r="G29" s="88"/>
    </row>
    <row r="30" spans="1:10">
      <c r="A30" s="84">
        <f t="shared" si="0"/>
        <v>8</v>
      </c>
      <c r="B30" s="85" t="str">
        <f>IF(APIResultMessage!B11&lt;&gt;"", "ARM"&amp;APIResultMessage!B11, "")</f>
        <v>ARM90007</v>
      </c>
      <c r="C30" s="86" t="str">
        <f>IF(APIResultMessage!D11&lt;&gt;"",APIResultMessage!D11,"")</f>
        <v>このリクエストメソッドを使用することはできません。</v>
      </c>
      <c r="D30" s="87"/>
      <c r="E30" s="87"/>
      <c r="F30" s="87"/>
      <c r="G30" s="88"/>
    </row>
    <row r="31" spans="1:10">
      <c r="A31" s="84">
        <f t="shared" si="0"/>
        <v>9</v>
      </c>
      <c r="B31" s="85" t="str">
        <f>IF(APIResultMessage!B12&lt;&gt;"", "ARM"&amp;APIResultMessage!B12, "")</f>
        <v>ARM90009</v>
      </c>
      <c r="C31" s="86" t="str">
        <f>IF(APIResultMessage!D12&lt;&gt;"",APIResultMessage!D12,"")</f>
        <v>認証できませんでした。</v>
      </c>
      <c r="D31" s="87"/>
      <c r="E31" s="87"/>
      <c r="F31" s="87"/>
      <c r="G31" s="88"/>
    </row>
    <row r="32" spans="1:10">
      <c r="A32" s="84">
        <f t="shared" si="0"/>
        <v>10</v>
      </c>
      <c r="B32" s="85" t="str">
        <f>IF(APIResultMessage!B13&lt;&gt;"", "ARM"&amp;APIResultMessage!B13, "")</f>
        <v>ARM90010</v>
      </c>
      <c r="C32" s="86" t="str">
        <f>IF(APIResultMessage!D13&lt;&gt;"",APIResultMessage!D13,"")</f>
        <v>権限がありません。</v>
      </c>
      <c r="D32" s="87"/>
      <c r="E32" s="87"/>
      <c r="F32" s="87"/>
      <c r="G32" s="88"/>
    </row>
    <row r="33" spans="1:7">
      <c r="A33" s="84" t="str">
        <f t="shared" si="0"/>
        <v/>
      </c>
      <c r="B33" s="85" t="str">
        <f>IF(APIResultMessage!B14&lt;&gt;"", "ARM"&amp;APIResultMessage!B14, "")</f>
        <v/>
      </c>
      <c r="C33" s="86" t="str">
        <f>IF(APIResultMessage!D14&lt;&gt;"",APIResultMessage!D14,"")</f>
        <v/>
      </c>
      <c r="D33" s="87"/>
      <c r="E33" s="87"/>
      <c r="F33" s="87"/>
      <c r="G33" s="88"/>
    </row>
    <row r="34" spans="1:7">
      <c r="A34" s="84" t="str">
        <f t="shared" ref="A34:A52" si="1">IF(B34&lt;&gt;"",ROW()-22,"")</f>
        <v/>
      </c>
      <c r="B34" s="85" t="str">
        <f>IF(APIResultMessage!B15&lt;&gt;"", "ARM"&amp;APIResultMessage!B15, "")</f>
        <v/>
      </c>
      <c r="C34" s="86" t="str">
        <f>IF(APIResultMessage!D15&lt;&gt;"",APIResultMessage!D15,"")</f>
        <v/>
      </c>
      <c r="D34" s="87"/>
      <c r="E34" s="87"/>
      <c r="F34" s="87"/>
      <c r="G34" s="88"/>
    </row>
    <row r="35" spans="1:7">
      <c r="A35" s="84" t="str">
        <f t="shared" si="1"/>
        <v/>
      </c>
      <c r="B35" s="85" t="str">
        <f>IF(APIResultMessage!B16&lt;&gt;"", "ARM"&amp;APIResultMessage!B16, "")</f>
        <v/>
      </c>
      <c r="C35" s="86" t="str">
        <f>IF(APIResultMessage!D16&lt;&gt;"",APIResultMessage!D16,"")</f>
        <v/>
      </c>
      <c r="D35" s="87"/>
      <c r="E35" s="87"/>
      <c r="F35" s="87"/>
      <c r="G35" s="88"/>
    </row>
    <row r="36" spans="1:7">
      <c r="A36" s="84" t="str">
        <f t="shared" si="1"/>
        <v/>
      </c>
      <c r="B36" s="85" t="str">
        <f>IF(APIResultMessage!B17&lt;&gt;"", "ARM"&amp;APIResultMessage!B17, "")</f>
        <v/>
      </c>
      <c r="C36" s="86" t="str">
        <f>IF(APIResultMessage!D17&lt;&gt;"",APIResultMessage!D17,"")</f>
        <v/>
      </c>
      <c r="D36" s="87"/>
      <c r="E36" s="87"/>
      <c r="F36" s="87"/>
      <c r="G36" s="88"/>
    </row>
    <row r="37" spans="1:7">
      <c r="A37" s="84" t="str">
        <f t="shared" si="1"/>
        <v/>
      </c>
      <c r="B37" s="85" t="str">
        <f>IF(APIResultMessage!B18&lt;&gt;"", "ARM"&amp;APIResultMessage!B18, "")</f>
        <v/>
      </c>
      <c r="C37" s="86" t="str">
        <f>IF(APIResultMessage!D18&lt;&gt;"",APIResultMessage!D18,"")</f>
        <v/>
      </c>
      <c r="D37" s="87"/>
      <c r="E37" s="87"/>
      <c r="F37" s="87"/>
      <c r="G37" s="88"/>
    </row>
    <row r="38" spans="1:7">
      <c r="A38" s="84" t="str">
        <f t="shared" si="1"/>
        <v/>
      </c>
      <c r="B38" s="85" t="str">
        <f>IF(APIResultMessage!B19&lt;&gt;"", "ARM"&amp;APIResultMessage!B19, "")</f>
        <v/>
      </c>
      <c r="C38" s="86" t="str">
        <f>IF(APIResultMessage!D19&lt;&gt;"",APIResultMessage!D19,"")</f>
        <v/>
      </c>
      <c r="D38" s="87"/>
      <c r="E38" s="87"/>
      <c r="F38" s="87"/>
      <c r="G38" s="88"/>
    </row>
    <row r="39" spans="1:7">
      <c r="A39" s="84" t="str">
        <f t="shared" si="1"/>
        <v/>
      </c>
      <c r="B39" s="85" t="str">
        <f>IF(APIResultMessage!B20&lt;&gt;"", "ARM"&amp;APIResultMessage!B20, "")</f>
        <v/>
      </c>
      <c r="C39" s="86" t="str">
        <f>IF(APIResultMessage!D20&lt;&gt;"",APIResultMessage!D20,"")</f>
        <v/>
      </c>
      <c r="D39" s="87"/>
      <c r="E39" s="87"/>
      <c r="F39" s="87"/>
      <c r="G39" s="88"/>
    </row>
    <row r="40" spans="1:7">
      <c r="A40" s="84" t="str">
        <f t="shared" si="1"/>
        <v/>
      </c>
      <c r="B40" s="85" t="str">
        <f>IF(APIResultMessage!B21&lt;&gt;"", "ARM"&amp;APIResultMessage!B21, "")</f>
        <v/>
      </c>
      <c r="C40" s="86" t="str">
        <f>IF(APIResultMessage!D21&lt;&gt;"",APIResultMessage!D21,"")</f>
        <v/>
      </c>
      <c r="D40" s="87"/>
      <c r="E40" s="87"/>
      <c r="F40" s="87"/>
      <c r="G40" s="88"/>
    </row>
    <row r="41" spans="1:7">
      <c r="A41" s="84" t="str">
        <f t="shared" si="1"/>
        <v/>
      </c>
      <c r="B41" s="85" t="str">
        <f>IF(APIResultMessage!B22&lt;&gt;"", "ARM"&amp;APIResultMessage!B22, "")</f>
        <v/>
      </c>
      <c r="C41" s="86" t="str">
        <f>IF(APIResultMessage!D22&lt;&gt;"",APIResultMessage!D22,"")</f>
        <v/>
      </c>
      <c r="D41" s="87"/>
      <c r="E41" s="87"/>
      <c r="F41" s="87"/>
      <c r="G41" s="88"/>
    </row>
    <row r="42" spans="1:7">
      <c r="A42" s="84" t="str">
        <f t="shared" si="1"/>
        <v/>
      </c>
      <c r="B42" s="85" t="str">
        <f>IF(APIResultMessage!B23&lt;&gt;"", "ARM"&amp;APIResultMessage!B23, "")</f>
        <v/>
      </c>
      <c r="C42" s="86" t="str">
        <f>IF(APIResultMessage!D23&lt;&gt;"",APIResultMessage!D23,"")</f>
        <v/>
      </c>
      <c r="D42" s="87"/>
      <c r="E42" s="87"/>
      <c r="F42" s="87"/>
      <c r="G42" s="88"/>
    </row>
    <row r="43" spans="1:7">
      <c r="A43" s="84" t="str">
        <f t="shared" si="1"/>
        <v/>
      </c>
      <c r="B43" s="85" t="str">
        <f>IF(APIResultMessage!B24&lt;&gt;"", "ARM"&amp;APIResultMessage!B24, "")</f>
        <v/>
      </c>
      <c r="C43" s="86" t="str">
        <f>IF(APIResultMessage!D24&lt;&gt;"",APIResultMessage!D24,"")</f>
        <v/>
      </c>
      <c r="D43" s="87"/>
      <c r="E43" s="87"/>
      <c r="F43" s="87"/>
      <c r="G43" s="88"/>
    </row>
    <row r="44" spans="1:7">
      <c r="A44" s="84" t="str">
        <f t="shared" si="1"/>
        <v/>
      </c>
      <c r="B44" s="85" t="str">
        <f>IF(APIResultMessage!B25&lt;&gt;"", "ARM"&amp;APIResultMessage!B25, "")</f>
        <v/>
      </c>
      <c r="C44" s="86" t="str">
        <f>IF(APIResultMessage!D25&lt;&gt;"",APIResultMessage!D25,"")</f>
        <v/>
      </c>
      <c r="D44" s="87"/>
      <c r="E44" s="87"/>
      <c r="F44" s="87"/>
      <c r="G44" s="88"/>
    </row>
    <row r="45" spans="1:7">
      <c r="A45" s="84" t="str">
        <f t="shared" si="1"/>
        <v/>
      </c>
      <c r="B45" s="85" t="str">
        <f>IF(APIResultMessage!B26&lt;&gt;"", "ARM"&amp;APIResultMessage!B26, "")</f>
        <v/>
      </c>
      <c r="C45" s="86" t="str">
        <f>IF(APIResultMessage!D26&lt;&gt;"",APIResultMessage!D26,"")</f>
        <v/>
      </c>
      <c r="D45" s="87"/>
      <c r="E45" s="87"/>
      <c r="F45" s="87"/>
      <c r="G45" s="88"/>
    </row>
    <row r="46" spans="1:7">
      <c r="A46" s="84" t="str">
        <f t="shared" si="1"/>
        <v/>
      </c>
      <c r="B46" s="85" t="str">
        <f>IF(APIResultMessage!B27&lt;&gt;"", "ARM"&amp;APIResultMessage!B27, "")</f>
        <v/>
      </c>
      <c r="C46" s="86" t="str">
        <f>IF(APIResultMessage!D27&lt;&gt;"",APIResultMessage!D27,"")</f>
        <v/>
      </c>
      <c r="D46" s="87"/>
      <c r="E46" s="87"/>
      <c r="F46" s="87"/>
      <c r="G46" s="88"/>
    </row>
    <row r="47" spans="1:7">
      <c r="A47" s="84" t="str">
        <f t="shared" si="1"/>
        <v/>
      </c>
      <c r="B47" s="85" t="str">
        <f>IF(APIResultMessage!B28&lt;&gt;"", "ARM"&amp;APIResultMessage!B28, "")</f>
        <v/>
      </c>
      <c r="C47" s="86" t="str">
        <f>IF(APIResultMessage!D28&lt;&gt;"",APIResultMessage!D28,"")</f>
        <v/>
      </c>
      <c r="D47" s="87"/>
      <c r="E47" s="87"/>
      <c r="F47" s="87"/>
      <c r="G47" s="88"/>
    </row>
    <row r="48" spans="1:7">
      <c r="A48" s="84" t="str">
        <f t="shared" si="1"/>
        <v/>
      </c>
      <c r="B48" s="85" t="str">
        <f>IF(APIResultMessage!B29&lt;&gt;"", "ARM"&amp;APIResultMessage!B29, "")</f>
        <v/>
      </c>
      <c r="C48" s="86" t="str">
        <f>IF(APIResultMessage!D29&lt;&gt;"",APIResultMessage!D29,"")</f>
        <v/>
      </c>
      <c r="D48" s="87"/>
      <c r="E48" s="87"/>
      <c r="F48" s="87"/>
      <c r="G48" s="88"/>
    </row>
    <row r="49" spans="1:7">
      <c r="A49" s="84" t="str">
        <f t="shared" si="1"/>
        <v/>
      </c>
      <c r="B49" s="85" t="str">
        <f>IF(APIResultMessage!B30&lt;&gt;"", "ARM"&amp;APIResultMessage!B30, "")</f>
        <v/>
      </c>
      <c r="C49" s="86" t="str">
        <f>IF(APIResultMessage!D30&lt;&gt;"",APIResultMessage!D30,"")</f>
        <v/>
      </c>
      <c r="D49" s="87"/>
      <c r="E49" s="87"/>
      <c r="F49" s="87"/>
      <c r="G49" s="88"/>
    </row>
    <row r="50" spans="1:7">
      <c r="A50" s="84" t="str">
        <f t="shared" si="1"/>
        <v/>
      </c>
      <c r="B50" s="85" t="str">
        <f>IF(APIResultMessage!B31&lt;&gt;"", "ARM"&amp;APIResultMessage!B31, "")</f>
        <v/>
      </c>
      <c r="C50" s="86" t="str">
        <f>IF(APIResultMessage!D31&lt;&gt;"",APIResultMessage!D31,"")</f>
        <v/>
      </c>
      <c r="D50" s="87"/>
      <c r="E50" s="87"/>
      <c r="F50" s="87"/>
      <c r="G50" s="88"/>
    </row>
    <row r="51" spans="1:7">
      <c r="A51" s="84" t="str">
        <f t="shared" si="1"/>
        <v/>
      </c>
      <c r="B51" s="85" t="str">
        <f>IF(APIResultMessage!B32&lt;&gt;"", "ARM"&amp;APIResultMessage!B32, "")</f>
        <v/>
      </c>
      <c r="C51" s="86" t="str">
        <f>IF(APIResultMessage!D32&lt;&gt;"",APIResultMessage!D32,"")</f>
        <v/>
      </c>
      <c r="D51" s="87"/>
      <c r="E51" s="87"/>
      <c r="F51" s="87"/>
      <c r="G51" s="88"/>
    </row>
    <row r="52" spans="1:7">
      <c r="A52" s="84" t="str">
        <f t="shared" si="1"/>
        <v/>
      </c>
      <c r="B52" s="85" t="str">
        <f>IF(APIResultMessage!B33&lt;&gt;"", "ARM"&amp;APIResultMessage!B33, "")</f>
        <v/>
      </c>
      <c r="C52" s="86" t="str">
        <f>IF(APIResultMessage!D33&lt;&gt;"",APIResultMessage!D33,"")</f>
        <v/>
      </c>
      <c r="D52" s="87"/>
      <c r="E52" s="87"/>
      <c r="F52" s="87"/>
      <c r="G52" s="88"/>
    </row>
    <row r="53" spans="1:7">
      <c r="A53" s="84" t="str">
        <f t="shared" ref="A53:A88" si="2">IF(B53&lt;&gt;"",ROW()-22,"")</f>
        <v/>
      </c>
      <c r="B53" s="85" t="str">
        <f>IF(APIResultMessage!B34&lt;&gt;"", "ARM"&amp;APIResultMessage!B34, "")</f>
        <v/>
      </c>
      <c r="C53" s="86" t="str">
        <f>IF(APIResultMessage!D34&lt;&gt;"",APIResultMessage!D34,"")</f>
        <v/>
      </c>
      <c r="D53" s="87"/>
      <c r="E53" s="87"/>
      <c r="F53" s="87"/>
      <c r="G53" s="88"/>
    </row>
    <row r="54" spans="1:7">
      <c r="A54" s="84" t="str">
        <f t="shared" si="2"/>
        <v/>
      </c>
      <c r="B54" s="85" t="str">
        <f>IF(APIResultMessage!B35&lt;&gt;"", "ARM"&amp;APIResultMessage!B35, "")</f>
        <v/>
      </c>
      <c r="C54" s="86" t="str">
        <f>IF(APIResultMessage!D35&lt;&gt;"",APIResultMessage!D35,"")</f>
        <v/>
      </c>
      <c r="D54" s="87"/>
      <c r="E54" s="87"/>
      <c r="F54" s="87"/>
      <c r="G54" s="88"/>
    </row>
    <row r="55" spans="1:7">
      <c r="A55" s="84" t="str">
        <f t="shared" si="2"/>
        <v/>
      </c>
      <c r="B55" s="85" t="str">
        <f>IF(APIResultMessage!B36&lt;&gt;"", "ARM"&amp;APIResultMessage!B36, "")</f>
        <v/>
      </c>
      <c r="C55" s="86" t="str">
        <f>IF(APIResultMessage!D36&lt;&gt;"",APIResultMessage!D36,"")</f>
        <v/>
      </c>
      <c r="D55" s="87"/>
      <c r="E55" s="87"/>
      <c r="F55" s="87"/>
      <c r="G55" s="88"/>
    </row>
    <row r="56" spans="1:7">
      <c r="A56" s="84" t="str">
        <f t="shared" si="2"/>
        <v/>
      </c>
      <c r="B56" s="85" t="str">
        <f>IF(APIResultMessage!B37&lt;&gt;"", "ARM"&amp;APIResultMessage!B37, "")</f>
        <v/>
      </c>
      <c r="C56" s="86" t="str">
        <f>IF(APIResultMessage!D37&lt;&gt;"",APIResultMessage!D37,"")</f>
        <v/>
      </c>
      <c r="D56" s="87"/>
      <c r="E56" s="87"/>
      <c r="F56" s="87"/>
      <c r="G56" s="88"/>
    </row>
    <row r="57" spans="1:7">
      <c r="A57" s="84" t="str">
        <f t="shared" si="2"/>
        <v/>
      </c>
      <c r="B57" s="85" t="str">
        <f>IF(APIResultMessage!B38&lt;&gt;"", "ARM"&amp;APIResultMessage!B38, "")</f>
        <v/>
      </c>
      <c r="C57" s="86" t="str">
        <f>IF(APIResultMessage!D38&lt;&gt;"",APIResultMessage!D38,"")</f>
        <v/>
      </c>
      <c r="D57" s="87"/>
      <c r="E57" s="87"/>
      <c r="F57" s="87"/>
      <c r="G57" s="88"/>
    </row>
    <row r="58" spans="1:7">
      <c r="A58" s="84" t="str">
        <f t="shared" si="2"/>
        <v/>
      </c>
      <c r="B58" s="85" t="str">
        <f>IF(APIResultMessage!B39&lt;&gt;"", "ARM"&amp;APIResultMessage!B39, "")</f>
        <v/>
      </c>
      <c r="C58" s="86" t="str">
        <f>IF(APIResultMessage!D39&lt;&gt;"",APIResultMessage!D39,"")</f>
        <v/>
      </c>
      <c r="D58" s="87"/>
      <c r="E58" s="87"/>
      <c r="F58" s="87"/>
      <c r="G58" s="88"/>
    </row>
    <row r="59" spans="1:7">
      <c r="A59" s="84" t="str">
        <f t="shared" si="2"/>
        <v/>
      </c>
      <c r="B59" s="85" t="str">
        <f>IF(APIResultMessage!B40&lt;&gt;"", "ARM"&amp;APIResultMessage!B40, "")</f>
        <v/>
      </c>
      <c r="C59" s="86" t="str">
        <f>IF(APIResultMessage!D40&lt;&gt;"",APIResultMessage!D40,"")</f>
        <v/>
      </c>
      <c r="D59" s="87"/>
      <c r="E59" s="87"/>
      <c r="F59" s="87"/>
      <c r="G59" s="88"/>
    </row>
    <row r="60" spans="1:7">
      <c r="A60" s="84" t="str">
        <f t="shared" si="2"/>
        <v/>
      </c>
      <c r="B60" s="85" t="str">
        <f>IF(APIResultMessage!B41&lt;&gt;"", "ARM"&amp;APIResultMessage!B41, "")</f>
        <v/>
      </c>
      <c r="C60" s="86" t="str">
        <f>IF(APIResultMessage!D41&lt;&gt;"",APIResultMessage!D41,"")</f>
        <v/>
      </c>
      <c r="D60" s="87"/>
      <c r="E60" s="87"/>
      <c r="F60" s="87"/>
      <c r="G60" s="88"/>
    </row>
    <row r="61" spans="1:7">
      <c r="A61" s="84" t="str">
        <f t="shared" si="2"/>
        <v/>
      </c>
      <c r="B61" s="85" t="str">
        <f>IF(APIResultMessage!B42&lt;&gt;"", "ARM"&amp;APIResultMessage!B42, "")</f>
        <v/>
      </c>
      <c r="C61" s="86" t="str">
        <f>IF(APIResultMessage!D42&lt;&gt;"",APIResultMessage!D42,"")</f>
        <v/>
      </c>
      <c r="D61" s="87"/>
      <c r="E61" s="87"/>
      <c r="F61" s="87"/>
      <c r="G61" s="88"/>
    </row>
    <row r="62" spans="1:7">
      <c r="A62" s="84" t="str">
        <f t="shared" si="2"/>
        <v/>
      </c>
      <c r="B62" s="85" t="str">
        <f>IF(APIResultMessage!B43&lt;&gt;"", "ARM"&amp;APIResultMessage!B43, "")</f>
        <v/>
      </c>
      <c r="C62" s="86" t="str">
        <f>IF(APIResultMessage!D43&lt;&gt;"",APIResultMessage!D43,"")</f>
        <v/>
      </c>
      <c r="D62" s="87"/>
      <c r="E62" s="87"/>
      <c r="F62" s="87"/>
      <c r="G62" s="88"/>
    </row>
    <row r="63" spans="1:7">
      <c r="A63" s="84" t="str">
        <f t="shared" si="2"/>
        <v/>
      </c>
      <c r="B63" s="85" t="str">
        <f>IF(APIResultMessage!B44&lt;&gt;"", "ARM"&amp;APIResultMessage!B44, "")</f>
        <v/>
      </c>
      <c r="C63" s="86" t="str">
        <f>IF(APIResultMessage!D44&lt;&gt;"",APIResultMessage!D44,"")</f>
        <v/>
      </c>
      <c r="D63" s="87"/>
      <c r="E63" s="87"/>
      <c r="F63" s="87"/>
      <c r="G63" s="88"/>
    </row>
    <row r="64" spans="1:7">
      <c r="A64" s="84" t="str">
        <f t="shared" si="2"/>
        <v/>
      </c>
      <c r="B64" s="85" t="str">
        <f>IF(APIResultMessage!B45&lt;&gt;"", "ARM"&amp;APIResultMessage!B45, "")</f>
        <v/>
      </c>
      <c r="C64" s="86" t="str">
        <f>IF(APIResultMessage!D45&lt;&gt;"",APIResultMessage!D45,"")</f>
        <v/>
      </c>
      <c r="D64" s="87"/>
      <c r="E64" s="87"/>
      <c r="F64" s="87"/>
      <c r="G64" s="88"/>
    </row>
    <row r="65" spans="1:7">
      <c r="A65" s="84" t="str">
        <f t="shared" si="2"/>
        <v/>
      </c>
      <c r="B65" s="85" t="str">
        <f>IF(APIResultMessage!B46&lt;&gt;"", "ARM"&amp;APIResultMessage!B46, "")</f>
        <v/>
      </c>
      <c r="C65" s="86" t="str">
        <f>IF(APIResultMessage!D46&lt;&gt;"",APIResultMessage!D46,"")</f>
        <v/>
      </c>
      <c r="D65" s="87"/>
      <c r="E65" s="87"/>
      <c r="F65" s="87"/>
      <c r="G65" s="88"/>
    </row>
    <row r="66" spans="1:7">
      <c r="A66" s="84" t="str">
        <f t="shared" si="2"/>
        <v/>
      </c>
      <c r="B66" s="85" t="str">
        <f>IF(APIResultMessage!B47&lt;&gt;"", "ARM"&amp;APIResultMessage!B47, "")</f>
        <v/>
      </c>
      <c r="C66" s="86" t="str">
        <f>IF(APIResultMessage!D47&lt;&gt;"",APIResultMessage!D47,"")</f>
        <v/>
      </c>
      <c r="D66" s="87"/>
      <c r="E66" s="87"/>
      <c r="F66" s="87"/>
      <c r="G66" s="88"/>
    </row>
    <row r="67" spans="1:7">
      <c r="A67" s="84" t="str">
        <f t="shared" si="2"/>
        <v/>
      </c>
      <c r="B67" s="85" t="str">
        <f>IF(APIResultMessage!B48&lt;&gt;"", "ARM"&amp;APIResultMessage!B48, "")</f>
        <v/>
      </c>
      <c r="C67" s="86" t="str">
        <f>IF(APIResultMessage!D48&lt;&gt;"",APIResultMessage!D48,"")</f>
        <v/>
      </c>
      <c r="D67" s="87"/>
      <c r="E67" s="87"/>
      <c r="F67" s="87"/>
      <c r="G67" s="88"/>
    </row>
    <row r="68" spans="1:7">
      <c r="A68" s="84" t="str">
        <f t="shared" si="2"/>
        <v/>
      </c>
      <c r="B68" s="85" t="str">
        <f>IF(APIResultMessage!B49&lt;&gt;"", "ARM"&amp;APIResultMessage!B49, "")</f>
        <v/>
      </c>
      <c r="C68" s="86" t="str">
        <f>IF(APIResultMessage!D49&lt;&gt;"",APIResultMessage!D49,"")</f>
        <v/>
      </c>
      <c r="D68" s="87"/>
      <c r="E68" s="87"/>
      <c r="F68" s="87"/>
      <c r="G68" s="88"/>
    </row>
    <row r="69" spans="1:7">
      <c r="A69" s="84" t="str">
        <f t="shared" si="2"/>
        <v/>
      </c>
      <c r="B69" s="85" t="str">
        <f>IF(APIResultMessage!B50&lt;&gt;"", "ARM"&amp;APIResultMessage!B50, "")</f>
        <v/>
      </c>
      <c r="C69" s="86" t="str">
        <f>IF(APIResultMessage!D50&lt;&gt;"",APIResultMessage!D50,"")</f>
        <v/>
      </c>
      <c r="D69" s="87"/>
      <c r="E69" s="87"/>
      <c r="F69" s="87"/>
      <c r="G69" s="88"/>
    </row>
    <row r="70" spans="1:7">
      <c r="A70" s="84" t="str">
        <f t="shared" si="2"/>
        <v/>
      </c>
      <c r="B70" s="85" t="str">
        <f>IF(APIResultMessage!B51&lt;&gt;"", "ARM"&amp;APIResultMessage!B51, "")</f>
        <v/>
      </c>
      <c r="C70" s="86" t="str">
        <f>IF(APIResultMessage!D51&lt;&gt;"",APIResultMessage!D51,"")</f>
        <v/>
      </c>
      <c r="D70" s="87"/>
      <c r="E70" s="87"/>
      <c r="F70" s="87"/>
      <c r="G70" s="88"/>
    </row>
    <row r="71" spans="1:7">
      <c r="A71" s="84" t="str">
        <f t="shared" si="2"/>
        <v/>
      </c>
      <c r="B71" s="85" t="str">
        <f>IF(APIResultMessage!B52&lt;&gt;"", "ARM"&amp;APIResultMessage!B52, "")</f>
        <v/>
      </c>
      <c r="C71" s="86" t="str">
        <f>IF(APIResultMessage!D52&lt;&gt;"",APIResultMessage!D52,"")</f>
        <v/>
      </c>
      <c r="D71" s="87"/>
      <c r="E71" s="87"/>
      <c r="F71" s="87"/>
      <c r="G71" s="88"/>
    </row>
    <row r="72" spans="1:7">
      <c r="A72" s="84" t="str">
        <f t="shared" si="2"/>
        <v/>
      </c>
      <c r="B72" s="85" t="str">
        <f>IF(APIResultMessage!B53&lt;&gt;"", "ARM"&amp;APIResultMessage!B53, "")</f>
        <v/>
      </c>
      <c r="C72" s="86" t="str">
        <f>IF(APIResultMessage!D53&lt;&gt;"",APIResultMessage!D53,"")</f>
        <v/>
      </c>
      <c r="D72" s="87"/>
      <c r="E72" s="87"/>
      <c r="F72" s="87"/>
      <c r="G72" s="88"/>
    </row>
    <row r="73" spans="1:7">
      <c r="A73" s="84" t="str">
        <f t="shared" si="2"/>
        <v/>
      </c>
      <c r="B73" s="85" t="str">
        <f>IF(APIResultMessage!B54&lt;&gt;"", "ARM"&amp;APIResultMessage!B54, "")</f>
        <v/>
      </c>
      <c r="C73" s="86" t="str">
        <f>IF(APIResultMessage!D54&lt;&gt;"",APIResultMessage!D54,"")</f>
        <v/>
      </c>
      <c r="D73" s="87"/>
      <c r="E73" s="87"/>
      <c r="F73" s="87"/>
      <c r="G73" s="88"/>
    </row>
    <row r="74" spans="1:7">
      <c r="A74" s="84" t="str">
        <f t="shared" si="2"/>
        <v/>
      </c>
      <c r="B74" s="85" t="str">
        <f>IF(APIResultMessage!B55&lt;&gt;"", "ARM"&amp;APIResultMessage!B55, "")</f>
        <v/>
      </c>
      <c r="C74" s="86" t="str">
        <f>IF(APIResultMessage!D55&lt;&gt;"",APIResultMessage!D55,"")</f>
        <v/>
      </c>
      <c r="D74" s="87"/>
      <c r="E74" s="87"/>
      <c r="F74" s="87"/>
      <c r="G74" s="88"/>
    </row>
    <row r="75" spans="1:7">
      <c r="A75" s="84" t="str">
        <f t="shared" si="2"/>
        <v/>
      </c>
      <c r="B75" s="85" t="str">
        <f>IF(APIResultMessage!B56&lt;&gt;"", "ARM"&amp;APIResultMessage!B56, "")</f>
        <v/>
      </c>
      <c r="C75" s="86" t="str">
        <f>IF(APIResultMessage!D56&lt;&gt;"",APIResultMessage!D56,"")</f>
        <v/>
      </c>
      <c r="D75" s="87"/>
      <c r="E75" s="87"/>
      <c r="F75" s="87"/>
      <c r="G75" s="88"/>
    </row>
    <row r="76" spans="1:7">
      <c r="A76" s="84" t="str">
        <f t="shared" si="2"/>
        <v/>
      </c>
      <c r="B76" s="85" t="str">
        <f>IF(APIResultMessage!B57&lt;&gt;"", "ARM"&amp;APIResultMessage!B57, "")</f>
        <v/>
      </c>
      <c r="C76" s="86" t="str">
        <f>IF(APIResultMessage!D57&lt;&gt;"",APIResultMessage!D57,"")</f>
        <v/>
      </c>
      <c r="D76" s="87"/>
      <c r="E76" s="87"/>
      <c r="F76" s="87"/>
      <c r="G76" s="88"/>
    </row>
    <row r="77" spans="1:7">
      <c r="A77" s="84" t="str">
        <f t="shared" si="2"/>
        <v/>
      </c>
      <c r="B77" s="85" t="str">
        <f>IF(APIResultMessage!B58&lt;&gt;"", "ARM"&amp;APIResultMessage!B58, "")</f>
        <v/>
      </c>
      <c r="C77" s="86" t="str">
        <f>IF(APIResultMessage!D58&lt;&gt;"",APIResultMessage!D58,"")</f>
        <v/>
      </c>
      <c r="D77" s="87"/>
      <c r="E77" s="87"/>
      <c r="F77" s="87"/>
      <c r="G77" s="88"/>
    </row>
    <row r="78" spans="1:7">
      <c r="A78" s="84" t="str">
        <f t="shared" si="2"/>
        <v/>
      </c>
      <c r="B78" s="85" t="str">
        <f>IF(APIResultMessage!B59&lt;&gt;"", "ARM"&amp;APIResultMessage!B59, "")</f>
        <v/>
      </c>
      <c r="C78" s="86" t="str">
        <f>IF(APIResultMessage!D59&lt;&gt;"",APIResultMessage!D59,"")</f>
        <v/>
      </c>
      <c r="D78" s="87"/>
      <c r="E78" s="87"/>
      <c r="F78" s="87"/>
      <c r="G78" s="88"/>
    </row>
    <row r="79" spans="1:7">
      <c r="A79" s="84" t="str">
        <f t="shared" si="2"/>
        <v/>
      </c>
      <c r="B79" s="85" t="str">
        <f>IF(APIResultMessage!B60&lt;&gt;"", "ARM"&amp;APIResultMessage!B60, "")</f>
        <v/>
      </c>
      <c r="C79" s="86" t="str">
        <f>IF(APIResultMessage!D60&lt;&gt;"",APIResultMessage!D60,"")</f>
        <v/>
      </c>
      <c r="D79" s="87"/>
      <c r="E79" s="87"/>
      <c r="F79" s="87"/>
      <c r="G79" s="88"/>
    </row>
    <row r="80" spans="1:7">
      <c r="A80" s="84" t="str">
        <f t="shared" si="2"/>
        <v/>
      </c>
      <c r="B80" s="85" t="str">
        <f>IF(APIResultMessage!B61&lt;&gt;"", "ARM"&amp;APIResultMessage!B61, "")</f>
        <v/>
      </c>
      <c r="C80" s="86" t="str">
        <f>IF(APIResultMessage!D61&lt;&gt;"",APIResultMessage!D61,"")</f>
        <v/>
      </c>
      <c r="D80" s="87"/>
      <c r="E80" s="87"/>
      <c r="F80" s="87"/>
      <c r="G80" s="88"/>
    </row>
    <row r="81" spans="1:7">
      <c r="A81" s="84" t="str">
        <f t="shared" si="2"/>
        <v/>
      </c>
      <c r="B81" s="85" t="str">
        <f>IF(APIResultMessage!B62&lt;&gt;"", "ARM"&amp;APIResultMessage!B62, "")</f>
        <v/>
      </c>
      <c r="C81" s="86" t="str">
        <f>IF(APIResultMessage!D62&lt;&gt;"",APIResultMessage!D62,"")</f>
        <v/>
      </c>
      <c r="D81" s="87"/>
      <c r="E81" s="87"/>
      <c r="F81" s="87"/>
      <c r="G81" s="88"/>
    </row>
    <row r="82" spans="1:7">
      <c r="A82" s="84" t="str">
        <f t="shared" si="2"/>
        <v/>
      </c>
      <c r="B82" s="85" t="str">
        <f>IF(APIResultMessage!B63&lt;&gt;"", "ARM"&amp;APIResultMessage!B63, "")</f>
        <v/>
      </c>
      <c r="C82" s="86" t="str">
        <f>IF(APIResultMessage!D63&lt;&gt;"",APIResultMessage!D63,"")</f>
        <v/>
      </c>
      <c r="D82" s="87"/>
      <c r="E82" s="87"/>
      <c r="F82" s="87"/>
      <c r="G82" s="88"/>
    </row>
    <row r="83" spans="1:7">
      <c r="A83" s="84" t="str">
        <f t="shared" si="2"/>
        <v/>
      </c>
      <c r="B83" s="85" t="str">
        <f>IF(APIResultMessage!B64&lt;&gt;"", "ARM"&amp;APIResultMessage!B64, "")</f>
        <v/>
      </c>
      <c r="C83" s="86" t="str">
        <f>IF(APIResultMessage!D64&lt;&gt;"",APIResultMessage!D64,"")</f>
        <v/>
      </c>
      <c r="D83" s="87"/>
      <c r="E83" s="87"/>
      <c r="F83" s="87"/>
      <c r="G83" s="88"/>
    </row>
    <row r="84" spans="1:7">
      <c r="A84" s="84" t="str">
        <f t="shared" si="2"/>
        <v/>
      </c>
      <c r="B84" s="85" t="str">
        <f>IF(APIResultMessage!B65&lt;&gt;"", "ARM"&amp;APIResultMessage!B65, "")</f>
        <v/>
      </c>
      <c r="C84" s="86" t="str">
        <f>IF(APIResultMessage!D65&lt;&gt;"",APIResultMessage!D65,"")</f>
        <v/>
      </c>
      <c r="D84" s="87"/>
      <c r="E84" s="87"/>
      <c r="F84" s="87"/>
      <c r="G84" s="88"/>
    </row>
    <row r="85" spans="1:7">
      <c r="A85" s="84" t="str">
        <f t="shared" si="2"/>
        <v/>
      </c>
      <c r="B85" s="85" t="str">
        <f>IF(APIResultMessage!B66&lt;&gt;"", "ARM"&amp;APIResultMessage!B66, "")</f>
        <v/>
      </c>
      <c r="C85" s="86" t="str">
        <f>IF(APIResultMessage!D66&lt;&gt;"",APIResultMessage!D66,"")</f>
        <v/>
      </c>
      <c r="D85" s="87"/>
      <c r="E85" s="87"/>
      <c r="F85" s="87"/>
      <c r="G85" s="88"/>
    </row>
    <row r="86" spans="1:7">
      <c r="A86" s="84" t="str">
        <f t="shared" si="2"/>
        <v/>
      </c>
      <c r="B86" s="85" t="str">
        <f>IF(APIResultMessage!B67&lt;&gt;"", "ARM"&amp;APIResultMessage!B67, "")</f>
        <v/>
      </c>
      <c r="C86" s="86" t="str">
        <f>IF(APIResultMessage!D67&lt;&gt;"",APIResultMessage!D67,"")</f>
        <v/>
      </c>
      <c r="D86" s="87"/>
      <c r="E86" s="87"/>
      <c r="F86" s="87"/>
      <c r="G86" s="88"/>
    </row>
    <row r="87" spans="1:7">
      <c r="A87" s="84" t="str">
        <f t="shared" si="2"/>
        <v/>
      </c>
      <c r="B87" s="85" t="str">
        <f>IF(APIResultMessage!B68&lt;&gt;"", "ARM"&amp;APIResultMessage!B68, "")</f>
        <v/>
      </c>
      <c r="C87" s="86" t="str">
        <f>IF(APIResultMessage!D68&lt;&gt;"",APIResultMessage!D68,"")</f>
        <v/>
      </c>
      <c r="D87" s="87"/>
      <c r="E87" s="87"/>
      <c r="F87" s="87"/>
      <c r="G87" s="88"/>
    </row>
    <row r="88" spans="1:7">
      <c r="A88" s="84" t="str">
        <f t="shared" si="2"/>
        <v/>
      </c>
      <c r="B88" s="85" t="str">
        <f>IF(APIResultMessage!B69&lt;&gt;"", "ARM"&amp;APIResultMessage!B69, "")</f>
        <v/>
      </c>
      <c r="C88" s="86" t="str">
        <f>IF(APIResultMessage!D69&lt;&gt;"",APIResultMessage!D69,"")</f>
        <v/>
      </c>
      <c r="D88" s="87"/>
      <c r="E88" s="87"/>
      <c r="F88" s="87"/>
      <c r="G88" s="88"/>
    </row>
    <row r="89" spans="1:7">
      <c r="A89" s="84" t="str">
        <f t="shared" ref="A89:A151" si="3">IF(B89&lt;&gt;"",ROW()-22,"")</f>
        <v/>
      </c>
      <c r="B89" s="85" t="str">
        <f>IF(APIResultMessage!B70&lt;&gt;"", "ARM"&amp;APIResultMessage!B70, "")</f>
        <v/>
      </c>
      <c r="C89" s="86" t="str">
        <f>IF(APIResultMessage!D70&lt;&gt;"",APIResultMessage!D70,"")</f>
        <v/>
      </c>
      <c r="D89" s="87"/>
      <c r="E89" s="87"/>
      <c r="F89" s="87"/>
      <c r="G89" s="88"/>
    </row>
    <row r="90" spans="1:7">
      <c r="A90" s="84" t="str">
        <f t="shared" si="3"/>
        <v/>
      </c>
      <c r="B90" s="85" t="str">
        <f>IF(APIResultMessage!B71&lt;&gt;"", "ARM"&amp;APIResultMessage!B71, "")</f>
        <v/>
      </c>
      <c r="C90" s="86" t="str">
        <f>IF(APIResultMessage!D71&lt;&gt;"",APIResultMessage!D71,"")</f>
        <v/>
      </c>
      <c r="D90" s="87"/>
      <c r="E90" s="87"/>
      <c r="F90" s="87"/>
      <c r="G90" s="88"/>
    </row>
    <row r="91" spans="1:7">
      <c r="A91" s="84" t="str">
        <f t="shared" si="3"/>
        <v/>
      </c>
      <c r="B91" s="85" t="str">
        <f>IF(APIResultMessage!B72&lt;&gt;"", "ARM"&amp;APIResultMessage!B72, "")</f>
        <v/>
      </c>
      <c r="C91" s="86" t="str">
        <f>IF(APIResultMessage!D72&lt;&gt;"",APIResultMessage!D72,"")</f>
        <v/>
      </c>
      <c r="D91" s="87"/>
      <c r="E91" s="87"/>
      <c r="F91" s="87"/>
      <c r="G91" s="88"/>
    </row>
    <row r="92" spans="1:7">
      <c r="A92" s="84" t="str">
        <f t="shared" si="3"/>
        <v/>
      </c>
      <c r="B92" s="85" t="str">
        <f>IF(APIResultMessage!B73&lt;&gt;"", "ARM"&amp;APIResultMessage!B73, "")</f>
        <v/>
      </c>
      <c r="C92" s="86" t="str">
        <f>IF(APIResultMessage!D73&lt;&gt;"",APIResultMessage!D73,"")</f>
        <v/>
      </c>
      <c r="D92" s="87"/>
      <c r="E92" s="87"/>
      <c r="F92" s="87"/>
      <c r="G92" s="88"/>
    </row>
    <row r="93" spans="1:7">
      <c r="A93" s="84" t="str">
        <f t="shared" si="3"/>
        <v/>
      </c>
      <c r="B93" s="85" t="str">
        <f>IF(APIResultMessage!B74&lt;&gt;"", "ARM"&amp;APIResultMessage!B74, "")</f>
        <v/>
      </c>
      <c r="C93" s="86" t="str">
        <f>IF(APIResultMessage!D74&lt;&gt;"",APIResultMessage!D74,"")</f>
        <v/>
      </c>
      <c r="D93" s="87"/>
      <c r="E93" s="87"/>
      <c r="F93" s="87"/>
      <c r="G93" s="88"/>
    </row>
    <row r="94" spans="1:7">
      <c r="A94" s="84" t="str">
        <f t="shared" si="3"/>
        <v/>
      </c>
      <c r="B94" s="85" t="str">
        <f>IF(APIResultMessage!B75&lt;&gt;"", "ARM"&amp;APIResultMessage!B75, "")</f>
        <v/>
      </c>
      <c r="C94" s="86" t="str">
        <f>IF(APIResultMessage!D75&lt;&gt;"",APIResultMessage!D75,"")</f>
        <v/>
      </c>
      <c r="D94" s="87"/>
      <c r="E94" s="87"/>
      <c r="F94" s="87"/>
      <c r="G94" s="88"/>
    </row>
    <row r="95" spans="1:7">
      <c r="A95" s="84" t="str">
        <f t="shared" si="3"/>
        <v/>
      </c>
      <c r="B95" s="85" t="str">
        <f>IF(APIResultMessage!B76&lt;&gt;"", "ARM"&amp;APIResultMessage!B76, "")</f>
        <v/>
      </c>
      <c r="C95" s="86" t="str">
        <f>IF(APIResultMessage!D76&lt;&gt;"",APIResultMessage!D76,"")</f>
        <v/>
      </c>
      <c r="D95" s="87"/>
      <c r="E95" s="87"/>
      <c r="F95" s="87"/>
      <c r="G95" s="88"/>
    </row>
    <row r="96" spans="1:7">
      <c r="A96" s="84" t="str">
        <f t="shared" si="3"/>
        <v/>
      </c>
      <c r="B96" s="85" t="str">
        <f>IF(APIResultMessage!B77&lt;&gt;"", "ARM"&amp;APIResultMessage!B77, "")</f>
        <v/>
      </c>
      <c r="C96" s="86" t="str">
        <f>IF(APIResultMessage!D77&lt;&gt;"",APIResultMessage!D77,"")</f>
        <v/>
      </c>
      <c r="D96" s="87"/>
      <c r="E96" s="87"/>
      <c r="F96" s="87"/>
      <c r="G96" s="88"/>
    </row>
    <row r="97" spans="1:7">
      <c r="A97" s="84" t="str">
        <f t="shared" si="3"/>
        <v/>
      </c>
      <c r="B97" s="85" t="str">
        <f>IF(APIResultMessage!B78&lt;&gt;"", "ARM"&amp;APIResultMessage!B78, "")</f>
        <v/>
      </c>
      <c r="C97" s="86" t="str">
        <f>IF(APIResultMessage!D78&lt;&gt;"",APIResultMessage!D78,"")</f>
        <v/>
      </c>
      <c r="D97" s="87"/>
      <c r="E97" s="87"/>
      <c r="F97" s="87"/>
      <c r="G97" s="88"/>
    </row>
    <row r="98" spans="1:7">
      <c r="A98" s="84" t="str">
        <f t="shared" si="3"/>
        <v/>
      </c>
      <c r="B98" s="85" t="str">
        <f>IF(APIResultMessage!B79&lt;&gt;"", "ARM"&amp;APIResultMessage!B79, "")</f>
        <v/>
      </c>
      <c r="C98" s="86" t="str">
        <f>IF(APIResultMessage!D79&lt;&gt;"",APIResultMessage!D79,"")</f>
        <v/>
      </c>
      <c r="D98" s="87"/>
      <c r="E98" s="87"/>
      <c r="F98" s="87"/>
      <c r="G98" s="88"/>
    </row>
    <row r="99" spans="1:7">
      <c r="A99" s="84" t="str">
        <f t="shared" si="3"/>
        <v/>
      </c>
      <c r="B99" s="85" t="str">
        <f>IF(APIResultMessage!B80&lt;&gt;"", "ARM"&amp;APIResultMessage!B80, "")</f>
        <v/>
      </c>
      <c r="C99" s="86" t="str">
        <f>IF(APIResultMessage!D80&lt;&gt;"",APIResultMessage!D80,"")</f>
        <v/>
      </c>
      <c r="D99" s="87"/>
      <c r="E99" s="87"/>
      <c r="F99" s="87"/>
      <c r="G99" s="88"/>
    </row>
    <row r="100" spans="1:7">
      <c r="A100" s="84" t="str">
        <f t="shared" si="3"/>
        <v/>
      </c>
      <c r="B100" s="85" t="str">
        <f>IF(APIResultMessage!B81&lt;&gt;"", "ARM"&amp;APIResultMessage!B81, "")</f>
        <v/>
      </c>
      <c r="C100" s="86" t="str">
        <f>IF(APIResultMessage!D81&lt;&gt;"",APIResultMessage!D81,"")</f>
        <v/>
      </c>
      <c r="D100" s="87"/>
      <c r="E100" s="87"/>
      <c r="F100" s="87"/>
      <c r="G100" s="88"/>
    </row>
    <row r="101" spans="1:7">
      <c r="A101" s="84" t="str">
        <f t="shared" si="3"/>
        <v/>
      </c>
      <c r="B101" s="85" t="str">
        <f>IF(APIResultMessage!B82&lt;&gt;"", "ARM"&amp;APIResultMessage!B82, "")</f>
        <v/>
      </c>
      <c r="C101" s="86" t="str">
        <f>IF(APIResultMessage!D82&lt;&gt;"",APIResultMessage!D82,"")</f>
        <v/>
      </c>
      <c r="D101" s="87"/>
      <c r="E101" s="87"/>
      <c r="F101" s="87"/>
      <c r="G101" s="88"/>
    </row>
    <row r="102" spans="1:7">
      <c r="A102" s="84" t="str">
        <f t="shared" si="3"/>
        <v/>
      </c>
      <c r="B102" s="85" t="str">
        <f>IF(APIResultMessage!B83&lt;&gt;"", "ARM"&amp;APIResultMessage!B83, "")</f>
        <v/>
      </c>
      <c r="C102" s="86" t="str">
        <f>IF(APIResultMessage!D83&lt;&gt;"",APIResultMessage!D83,"")</f>
        <v/>
      </c>
      <c r="D102" s="87"/>
      <c r="E102" s="87"/>
      <c r="F102" s="87"/>
      <c r="G102" s="88"/>
    </row>
    <row r="103" spans="1:7">
      <c r="A103" s="84" t="str">
        <f t="shared" si="3"/>
        <v/>
      </c>
      <c r="B103" s="85" t="str">
        <f>IF(APIResultMessage!B84&lt;&gt;"", "ARM"&amp;APIResultMessage!B84, "")</f>
        <v/>
      </c>
      <c r="C103" s="86" t="str">
        <f>IF(APIResultMessage!D84&lt;&gt;"",APIResultMessage!D84,"")</f>
        <v/>
      </c>
      <c r="D103" s="87"/>
      <c r="E103" s="87"/>
      <c r="F103" s="87"/>
      <c r="G103" s="88"/>
    </row>
    <row r="104" spans="1:7">
      <c r="A104" s="84" t="str">
        <f t="shared" si="3"/>
        <v/>
      </c>
      <c r="B104" s="85" t="str">
        <f>IF(APIResultMessage!B85&lt;&gt;"", "ARM"&amp;APIResultMessage!B85, "")</f>
        <v/>
      </c>
      <c r="C104" s="86" t="str">
        <f>IF(APIResultMessage!D85&lt;&gt;"",APIResultMessage!D85,"")</f>
        <v/>
      </c>
      <c r="D104" s="87"/>
      <c r="E104" s="87"/>
      <c r="F104" s="87"/>
      <c r="G104" s="88"/>
    </row>
    <row r="105" spans="1:7">
      <c r="A105" s="84" t="str">
        <f t="shared" si="3"/>
        <v/>
      </c>
      <c r="B105" s="85" t="str">
        <f>IF(APIResultMessage!B86&lt;&gt;"", "ARM"&amp;APIResultMessage!B86, "")</f>
        <v/>
      </c>
      <c r="C105" s="86" t="str">
        <f>IF(APIResultMessage!D86&lt;&gt;"",APIResultMessage!D86,"")</f>
        <v/>
      </c>
      <c r="D105" s="87"/>
      <c r="E105" s="87"/>
      <c r="F105" s="87"/>
      <c r="G105" s="88"/>
    </row>
    <row r="106" spans="1:7">
      <c r="A106" s="84" t="str">
        <f t="shared" si="3"/>
        <v/>
      </c>
      <c r="B106" s="85" t="str">
        <f>IF(APIResultMessage!B87&lt;&gt;"", "ARM"&amp;APIResultMessage!B87, "")</f>
        <v/>
      </c>
      <c r="C106" s="86" t="str">
        <f>IF(APIResultMessage!D87&lt;&gt;"",APIResultMessage!D87,"")</f>
        <v/>
      </c>
      <c r="D106" s="87"/>
      <c r="E106" s="87"/>
      <c r="F106" s="87"/>
      <c r="G106" s="88"/>
    </row>
    <row r="107" spans="1:7">
      <c r="A107" s="84" t="str">
        <f t="shared" si="3"/>
        <v/>
      </c>
      <c r="B107" s="85" t="str">
        <f>IF(APIResultMessage!B88&lt;&gt;"", "ARM"&amp;APIResultMessage!B88, "")</f>
        <v/>
      </c>
      <c r="C107" s="86" t="str">
        <f>IF(APIResultMessage!D88&lt;&gt;"",APIResultMessage!D88,"")</f>
        <v/>
      </c>
      <c r="D107" s="87"/>
      <c r="E107" s="87"/>
      <c r="F107" s="87"/>
      <c r="G107" s="88"/>
    </row>
    <row r="108" spans="1:7">
      <c r="A108" s="84" t="str">
        <f t="shared" si="3"/>
        <v/>
      </c>
      <c r="B108" s="85" t="str">
        <f>IF(APIResultMessage!B89&lt;&gt;"", "ARM"&amp;APIResultMessage!B89, "")</f>
        <v/>
      </c>
      <c r="C108" s="86" t="str">
        <f>IF(APIResultMessage!D89&lt;&gt;"",APIResultMessage!D89,"")</f>
        <v/>
      </c>
      <c r="D108" s="87"/>
      <c r="E108" s="87"/>
      <c r="F108" s="87"/>
      <c r="G108" s="88"/>
    </row>
    <row r="109" spans="1:7">
      <c r="A109" s="84" t="str">
        <f t="shared" si="3"/>
        <v/>
      </c>
      <c r="B109" s="85" t="str">
        <f>IF(APIResultMessage!B90&lt;&gt;"", "ARM"&amp;APIResultMessage!B90, "")</f>
        <v/>
      </c>
      <c r="C109" s="86" t="str">
        <f>IF(APIResultMessage!D90&lt;&gt;"",APIResultMessage!D90,"")</f>
        <v/>
      </c>
      <c r="D109" s="87"/>
      <c r="E109" s="87"/>
      <c r="F109" s="87"/>
      <c r="G109" s="88"/>
    </row>
    <row r="110" spans="1:7">
      <c r="A110" s="84" t="str">
        <f t="shared" si="3"/>
        <v/>
      </c>
      <c r="B110" s="85" t="str">
        <f>IF(APIResultMessage!B91&lt;&gt;"", "ARM"&amp;APIResultMessage!B91, "")</f>
        <v/>
      </c>
      <c r="C110" s="86" t="str">
        <f>IF(APIResultMessage!D91&lt;&gt;"",APIResultMessage!D91,"")</f>
        <v/>
      </c>
      <c r="D110" s="87"/>
      <c r="E110" s="87"/>
      <c r="F110" s="87"/>
      <c r="G110" s="88"/>
    </row>
    <row r="111" spans="1:7">
      <c r="A111" s="84" t="str">
        <f t="shared" si="3"/>
        <v/>
      </c>
      <c r="B111" s="85" t="str">
        <f>IF(APIResultMessage!B92&lt;&gt;"", "ARM"&amp;APIResultMessage!B92, "")</f>
        <v/>
      </c>
      <c r="C111" s="86" t="str">
        <f>IF(APIResultMessage!D92&lt;&gt;"",APIResultMessage!D92,"")</f>
        <v/>
      </c>
      <c r="D111" s="87"/>
      <c r="E111" s="87"/>
      <c r="F111" s="87"/>
      <c r="G111" s="88"/>
    </row>
    <row r="112" spans="1:7">
      <c r="A112" s="84" t="str">
        <f t="shared" si="3"/>
        <v/>
      </c>
      <c r="B112" s="85" t="str">
        <f>IF(APIResultMessage!B93&lt;&gt;"", "ARM"&amp;APIResultMessage!B93, "")</f>
        <v/>
      </c>
      <c r="C112" s="86" t="str">
        <f>IF(APIResultMessage!D93&lt;&gt;"",APIResultMessage!D93,"")</f>
        <v/>
      </c>
      <c r="D112" s="87"/>
      <c r="E112" s="87"/>
      <c r="F112" s="87"/>
      <c r="G112" s="88"/>
    </row>
    <row r="113" spans="1:7">
      <c r="A113" s="84" t="str">
        <f t="shared" si="3"/>
        <v/>
      </c>
      <c r="B113" s="85" t="str">
        <f>IF(APIResultMessage!B94&lt;&gt;"", "ARM"&amp;APIResultMessage!B94, "")</f>
        <v/>
      </c>
      <c r="C113" s="86" t="str">
        <f>IF(APIResultMessage!D94&lt;&gt;"",APIResultMessage!D94,"")</f>
        <v/>
      </c>
      <c r="D113" s="87"/>
      <c r="E113" s="87"/>
      <c r="F113" s="87"/>
      <c r="G113" s="88"/>
    </row>
    <row r="114" spans="1:7">
      <c r="A114" s="84" t="str">
        <f t="shared" si="3"/>
        <v/>
      </c>
      <c r="B114" s="85" t="str">
        <f>IF(APIResultMessage!B95&lt;&gt;"", "ARM"&amp;APIResultMessage!B95, "")</f>
        <v/>
      </c>
      <c r="C114" s="86" t="str">
        <f>IF(APIResultMessage!D95&lt;&gt;"",APIResultMessage!D95,"")</f>
        <v/>
      </c>
      <c r="D114" s="87"/>
      <c r="E114" s="87"/>
      <c r="F114" s="87"/>
      <c r="G114" s="88"/>
    </row>
    <row r="115" spans="1:7">
      <c r="A115" s="84" t="str">
        <f t="shared" si="3"/>
        <v/>
      </c>
      <c r="B115" s="85" t="str">
        <f>IF(APIResultMessage!B96&lt;&gt;"", "ARM"&amp;APIResultMessage!B96, "")</f>
        <v/>
      </c>
      <c r="C115" s="86" t="str">
        <f>IF(APIResultMessage!D96&lt;&gt;"",APIResultMessage!D96,"")</f>
        <v/>
      </c>
      <c r="D115" s="87"/>
      <c r="E115" s="87"/>
      <c r="F115" s="87"/>
      <c r="G115" s="88"/>
    </row>
    <row r="116" spans="1:7">
      <c r="A116" s="84" t="str">
        <f t="shared" si="3"/>
        <v/>
      </c>
      <c r="B116" s="85" t="str">
        <f>IF(APIResultMessage!B97&lt;&gt;"", "ARM"&amp;APIResultMessage!B97, "")</f>
        <v/>
      </c>
      <c r="C116" s="86" t="str">
        <f>IF(APIResultMessage!D97&lt;&gt;"",APIResultMessage!D97,"")</f>
        <v/>
      </c>
      <c r="D116" s="87"/>
      <c r="E116" s="87"/>
      <c r="F116" s="87"/>
      <c r="G116" s="88"/>
    </row>
    <row r="117" spans="1:7">
      <c r="A117" s="84" t="str">
        <f t="shared" si="3"/>
        <v/>
      </c>
      <c r="B117" s="85" t="str">
        <f>IF(APIResultMessage!B98&lt;&gt;"", "ARM"&amp;APIResultMessage!B98, "")</f>
        <v/>
      </c>
      <c r="C117" s="86" t="str">
        <f>IF(APIResultMessage!D98&lt;&gt;"",APIResultMessage!D98,"")</f>
        <v/>
      </c>
      <c r="D117" s="87"/>
      <c r="E117" s="87"/>
      <c r="F117" s="87"/>
      <c r="G117" s="88"/>
    </row>
    <row r="118" spans="1:7">
      <c r="A118" s="84" t="str">
        <f t="shared" si="3"/>
        <v/>
      </c>
      <c r="B118" s="85" t="str">
        <f>IF(APIResultMessage!B99&lt;&gt;"", "ARM"&amp;APIResultMessage!B99, "")</f>
        <v/>
      </c>
      <c r="C118" s="86" t="str">
        <f>IF(APIResultMessage!D99&lt;&gt;"",APIResultMessage!D99,"")</f>
        <v/>
      </c>
      <c r="D118" s="87"/>
      <c r="E118" s="87"/>
      <c r="F118" s="87"/>
      <c r="G118" s="88"/>
    </row>
    <row r="119" spans="1:7">
      <c r="A119" s="84" t="str">
        <f t="shared" si="3"/>
        <v/>
      </c>
      <c r="B119" s="85" t="str">
        <f>IF(APIResultMessage!B100&lt;&gt;"", "ARM"&amp;APIResultMessage!B100, "")</f>
        <v/>
      </c>
      <c r="C119" s="86" t="str">
        <f>IF(APIResultMessage!D100&lt;&gt;"",APIResultMessage!D100,"")</f>
        <v/>
      </c>
      <c r="D119" s="87"/>
      <c r="E119" s="87"/>
      <c r="F119" s="87"/>
      <c r="G119" s="88"/>
    </row>
    <row r="120" spans="1:7">
      <c r="A120" s="84" t="str">
        <f t="shared" si="3"/>
        <v/>
      </c>
      <c r="B120" s="85" t="str">
        <f>IF(APIResultMessage!B101&lt;&gt;"", "ARM"&amp;APIResultMessage!B101, "")</f>
        <v/>
      </c>
      <c r="C120" s="86" t="str">
        <f>IF(APIResultMessage!D101&lt;&gt;"",APIResultMessage!D101,"")</f>
        <v/>
      </c>
      <c r="D120" s="87"/>
      <c r="E120" s="87"/>
      <c r="F120" s="87"/>
      <c r="G120" s="88"/>
    </row>
    <row r="121" spans="1:7">
      <c r="A121" s="84" t="str">
        <f t="shared" si="3"/>
        <v/>
      </c>
      <c r="B121" s="85" t="str">
        <f>IF(APIResultMessage!B102&lt;&gt;"", "ARM"&amp;APIResultMessage!B102, "")</f>
        <v/>
      </c>
      <c r="C121" s="86" t="str">
        <f>IF(APIResultMessage!D102&lt;&gt;"",APIResultMessage!D102,"")</f>
        <v/>
      </c>
      <c r="D121" s="87"/>
      <c r="E121" s="87"/>
      <c r="F121" s="87"/>
      <c r="G121" s="88"/>
    </row>
    <row r="122" spans="1:7">
      <c r="A122" s="84" t="str">
        <f t="shared" si="3"/>
        <v/>
      </c>
      <c r="B122" s="85" t="str">
        <f>IF(APIResultMessage!B103&lt;&gt;"", "ARM"&amp;APIResultMessage!B103, "")</f>
        <v/>
      </c>
      <c r="C122" s="86" t="str">
        <f>IF(APIResultMessage!D103&lt;&gt;"",APIResultMessage!D103,"")</f>
        <v/>
      </c>
      <c r="D122" s="87"/>
      <c r="E122" s="87"/>
      <c r="F122" s="87"/>
      <c r="G122" s="88"/>
    </row>
    <row r="123" spans="1:7">
      <c r="A123" s="84" t="str">
        <f t="shared" si="3"/>
        <v/>
      </c>
      <c r="B123" s="85" t="str">
        <f>IF(APIResultMessage!B104&lt;&gt;"", "ARM"&amp;APIResultMessage!B104, "")</f>
        <v/>
      </c>
      <c r="C123" s="86" t="str">
        <f>IF(APIResultMessage!D104&lt;&gt;"",APIResultMessage!D104,"")</f>
        <v/>
      </c>
      <c r="D123" s="87"/>
      <c r="E123" s="87"/>
      <c r="F123" s="87"/>
      <c r="G123" s="88"/>
    </row>
    <row r="124" spans="1:7">
      <c r="A124" s="84" t="str">
        <f t="shared" si="3"/>
        <v/>
      </c>
      <c r="B124" s="85" t="str">
        <f>IF(APIResultMessage!B105&lt;&gt;"", "ARM"&amp;APIResultMessage!B105, "")</f>
        <v/>
      </c>
      <c r="C124" s="86" t="str">
        <f>IF(APIResultMessage!D105&lt;&gt;"",APIResultMessage!D105,"")</f>
        <v/>
      </c>
      <c r="D124" s="87"/>
      <c r="E124" s="87"/>
      <c r="F124" s="87"/>
      <c r="G124" s="88"/>
    </row>
    <row r="125" spans="1:7">
      <c r="A125" s="84" t="str">
        <f t="shared" si="3"/>
        <v/>
      </c>
      <c r="B125" s="85" t="str">
        <f>IF(APIResultMessage!B106&lt;&gt;"", "ARM"&amp;APIResultMessage!B106, "")</f>
        <v/>
      </c>
      <c r="C125" s="86" t="str">
        <f>IF(APIResultMessage!D106&lt;&gt;"",APIResultMessage!D106,"")</f>
        <v/>
      </c>
      <c r="D125" s="87"/>
      <c r="E125" s="87"/>
      <c r="F125" s="87"/>
      <c r="G125" s="88"/>
    </row>
    <row r="126" spans="1:7">
      <c r="A126" s="84" t="str">
        <f t="shared" si="3"/>
        <v/>
      </c>
      <c r="B126" s="85" t="str">
        <f>IF(APIResultMessage!B107&lt;&gt;"", "ARM"&amp;APIResultMessage!B107, "")</f>
        <v/>
      </c>
      <c r="C126" s="86" t="str">
        <f>IF(APIResultMessage!D107&lt;&gt;"",APIResultMessage!D107,"")</f>
        <v/>
      </c>
      <c r="D126" s="87"/>
      <c r="E126" s="87"/>
      <c r="F126" s="87"/>
      <c r="G126" s="88"/>
    </row>
    <row r="127" spans="1:7">
      <c r="A127" s="84" t="str">
        <f t="shared" si="3"/>
        <v/>
      </c>
      <c r="B127" s="85" t="str">
        <f>IF(APIResultMessage!B108&lt;&gt;"", "ARM"&amp;APIResultMessage!B108, "")</f>
        <v/>
      </c>
      <c r="C127" s="86" t="str">
        <f>IF(APIResultMessage!D108&lt;&gt;"",APIResultMessage!D108,"")</f>
        <v/>
      </c>
      <c r="D127" s="87"/>
      <c r="E127" s="87"/>
      <c r="F127" s="87"/>
      <c r="G127" s="88"/>
    </row>
    <row r="128" spans="1:7">
      <c r="A128" s="84" t="str">
        <f t="shared" si="3"/>
        <v/>
      </c>
      <c r="B128" s="85" t="str">
        <f>IF(APIResultMessage!B109&lt;&gt;"", "ARM"&amp;APIResultMessage!B109, "")</f>
        <v/>
      </c>
      <c r="C128" s="86" t="str">
        <f>IF(APIResultMessage!D109&lt;&gt;"",APIResultMessage!D109,"")</f>
        <v/>
      </c>
      <c r="D128" s="87"/>
      <c r="E128" s="87"/>
      <c r="F128" s="87"/>
      <c r="G128" s="88"/>
    </row>
    <row r="129" spans="1:7">
      <c r="A129" s="84" t="str">
        <f t="shared" si="3"/>
        <v/>
      </c>
      <c r="B129" s="85" t="str">
        <f>IF(APIResultMessage!B110&lt;&gt;"", "ARM"&amp;APIResultMessage!B110, "")</f>
        <v/>
      </c>
      <c r="C129" s="86" t="str">
        <f>IF(APIResultMessage!D110&lt;&gt;"",APIResultMessage!D110,"")</f>
        <v/>
      </c>
      <c r="D129" s="87"/>
      <c r="E129" s="87"/>
      <c r="F129" s="87"/>
      <c r="G129" s="88"/>
    </row>
    <row r="130" spans="1:7">
      <c r="A130" s="84" t="str">
        <f t="shared" si="3"/>
        <v/>
      </c>
      <c r="B130" s="85" t="str">
        <f>IF(APIResultMessage!B111&lt;&gt;"", "ARM"&amp;APIResultMessage!B111, "")</f>
        <v/>
      </c>
      <c r="C130" s="86" t="str">
        <f>IF(APIResultMessage!D111&lt;&gt;"",APIResultMessage!D111,"")</f>
        <v/>
      </c>
      <c r="D130" s="87"/>
      <c r="E130" s="87"/>
      <c r="F130" s="87"/>
      <c r="G130" s="88"/>
    </row>
    <row r="131" spans="1:7">
      <c r="A131" s="84" t="str">
        <f t="shared" si="3"/>
        <v/>
      </c>
      <c r="B131" s="85" t="str">
        <f>IF(APIResultMessage!B112&lt;&gt;"", "ARM"&amp;APIResultMessage!B112, "")</f>
        <v/>
      </c>
      <c r="C131" s="86" t="str">
        <f>IF(APIResultMessage!D112&lt;&gt;"",APIResultMessage!D112,"")</f>
        <v/>
      </c>
      <c r="D131" s="87"/>
      <c r="E131" s="87"/>
      <c r="F131" s="87"/>
      <c r="G131" s="88"/>
    </row>
    <row r="132" spans="1:7">
      <c r="A132" s="84" t="str">
        <f t="shared" si="3"/>
        <v/>
      </c>
      <c r="B132" s="85" t="str">
        <f>IF(APIResultMessage!B113&lt;&gt;"", "ARM"&amp;APIResultMessage!B113, "")</f>
        <v/>
      </c>
      <c r="C132" s="86" t="str">
        <f>IF(APIResultMessage!D113&lt;&gt;"",APIResultMessage!D113,"")</f>
        <v/>
      </c>
      <c r="D132" s="87"/>
      <c r="E132" s="87"/>
      <c r="F132" s="87"/>
      <c r="G132" s="88"/>
    </row>
    <row r="133" spans="1:7">
      <c r="A133" s="84" t="str">
        <f t="shared" si="3"/>
        <v/>
      </c>
      <c r="B133" s="85" t="str">
        <f>IF(APIResultMessage!B114&lt;&gt;"", "ARM"&amp;APIResultMessage!B114, "")</f>
        <v/>
      </c>
      <c r="C133" s="86" t="str">
        <f>IF(APIResultMessage!D114&lt;&gt;"",APIResultMessage!D114,"")</f>
        <v/>
      </c>
      <c r="D133" s="87"/>
      <c r="E133" s="87"/>
      <c r="F133" s="87"/>
      <c r="G133" s="88"/>
    </row>
    <row r="134" spans="1:7">
      <c r="A134" s="84" t="str">
        <f t="shared" si="3"/>
        <v/>
      </c>
      <c r="B134" s="85" t="str">
        <f>IF(APIResultMessage!B115&lt;&gt;"", "ARM"&amp;APIResultMessage!B115, "")</f>
        <v/>
      </c>
      <c r="C134" s="86" t="str">
        <f>IF(APIResultMessage!D115&lt;&gt;"",APIResultMessage!D115,"")</f>
        <v/>
      </c>
      <c r="D134" s="87"/>
      <c r="E134" s="87"/>
      <c r="F134" s="87"/>
      <c r="G134" s="88"/>
    </row>
    <row r="135" spans="1:7">
      <c r="A135" s="84" t="str">
        <f t="shared" si="3"/>
        <v/>
      </c>
      <c r="B135" s="85" t="str">
        <f>IF(APIResultMessage!B116&lt;&gt;"", "ARM"&amp;APIResultMessage!B116, "")</f>
        <v/>
      </c>
      <c r="C135" s="86" t="str">
        <f>IF(APIResultMessage!D116&lt;&gt;"",APIResultMessage!D116,"")</f>
        <v/>
      </c>
      <c r="D135" s="87"/>
      <c r="E135" s="87"/>
      <c r="F135" s="87"/>
      <c r="G135" s="88"/>
    </row>
    <row r="136" spans="1:7">
      <c r="A136" s="84" t="str">
        <f t="shared" si="3"/>
        <v/>
      </c>
      <c r="B136" s="85" t="str">
        <f>IF(APIResultMessage!B117&lt;&gt;"", "ARM"&amp;APIResultMessage!B117, "")</f>
        <v/>
      </c>
      <c r="C136" s="86" t="str">
        <f>IF(APIResultMessage!D117&lt;&gt;"",APIResultMessage!D117,"")</f>
        <v/>
      </c>
      <c r="D136" s="87"/>
      <c r="E136" s="87"/>
      <c r="F136" s="87"/>
      <c r="G136" s="88"/>
    </row>
    <row r="137" spans="1:7">
      <c r="A137" s="84" t="str">
        <f t="shared" si="3"/>
        <v/>
      </c>
      <c r="B137" s="85" t="str">
        <f>IF(APIResultMessage!B118&lt;&gt;"", "ARM"&amp;APIResultMessage!B118, "")</f>
        <v/>
      </c>
      <c r="C137" s="86" t="str">
        <f>IF(APIResultMessage!D118&lt;&gt;"",APIResultMessage!D118,"")</f>
        <v/>
      </c>
      <c r="D137" s="87"/>
      <c r="E137" s="87"/>
      <c r="F137" s="87"/>
      <c r="G137" s="88"/>
    </row>
    <row r="138" spans="1:7">
      <c r="A138" s="84" t="str">
        <f t="shared" si="3"/>
        <v/>
      </c>
      <c r="B138" s="85" t="str">
        <f>IF(APIResultMessage!B119&lt;&gt;"", "ARM"&amp;APIResultMessage!B119, "")</f>
        <v/>
      </c>
      <c r="C138" s="86" t="str">
        <f>IF(APIResultMessage!D119&lt;&gt;"",APIResultMessage!D119,"")</f>
        <v/>
      </c>
      <c r="D138" s="87"/>
      <c r="E138" s="87"/>
      <c r="F138" s="87"/>
      <c r="G138" s="88"/>
    </row>
    <row r="139" spans="1:7">
      <c r="A139" s="84" t="str">
        <f t="shared" si="3"/>
        <v/>
      </c>
      <c r="B139" s="85" t="str">
        <f>IF(APIResultMessage!B120&lt;&gt;"", "ARM"&amp;APIResultMessage!B120, "")</f>
        <v/>
      </c>
      <c r="C139" s="86" t="str">
        <f>IF(APIResultMessage!D120&lt;&gt;"",APIResultMessage!D120,"")</f>
        <v/>
      </c>
      <c r="D139" s="87"/>
      <c r="E139" s="87"/>
      <c r="F139" s="87"/>
      <c r="G139" s="88"/>
    </row>
    <row r="140" spans="1:7">
      <c r="A140" s="84" t="str">
        <f t="shared" si="3"/>
        <v/>
      </c>
      <c r="B140" s="85" t="str">
        <f>IF(APIResultMessage!B121&lt;&gt;"", "ARM"&amp;APIResultMessage!B121, "")</f>
        <v/>
      </c>
      <c r="C140" s="86" t="str">
        <f>IF(APIResultMessage!D121&lt;&gt;"",APIResultMessage!D121,"")</f>
        <v/>
      </c>
      <c r="D140" s="87"/>
      <c r="E140" s="87"/>
      <c r="F140" s="87"/>
      <c r="G140" s="88"/>
    </row>
    <row r="141" spans="1:7">
      <c r="A141" s="84" t="str">
        <f t="shared" si="3"/>
        <v/>
      </c>
      <c r="B141" s="85" t="str">
        <f>IF(APIResultMessage!B122&lt;&gt;"", "ARM"&amp;APIResultMessage!B122, "")</f>
        <v/>
      </c>
      <c r="C141" s="86" t="str">
        <f>IF(APIResultMessage!D122&lt;&gt;"",APIResultMessage!D122,"")</f>
        <v/>
      </c>
      <c r="D141" s="87"/>
      <c r="E141" s="87"/>
      <c r="F141" s="87"/>
      <c r="G141" s="88"/>
    </row>
    <row r="142" spans="1:7">
      <c r="A142" s="84" t="str">
        <f t="shared" si="3"/>
        <v/>
      </c>
      <c r="B142" s="85" t="str">
        <f>IF(APIResultMessage!B123&lt;&gt;"", "ARM"&amp;APIResultMessage!B123, "")</f>
        <v/>
      </c>
      <c r="C142" s="86" t="str">
        <f>IF(APIResultMessage!D123&lt;&gt;"",APIResultMessage!D123,"")</f>
        <v/>
      </c>
      <c r="D142" s="87"/>
      <c r="E142" s="87"/>
      <c r="F142" s="87"/>
      <c r="G142" s="88"/>
    </row>
    <row r="143" spans="1:7">
      <c r="A143" s="84" t="str">
        <f t="shared" si="3"/>
        <v/>
      </c>
      <c r="B143" s="85" t="str">
        <f>IF(APIResultMessage!B124&lt;&gt;"", "ARM"&amp;APIResultMessage!B124, "")</f>
        <v/>
      </c>
      <c r="C143" s="86" t="str">
        <f>IF(APIResultMessage!D124&lt;&gt;"",APIResultMessage!D124,"")</f>
        <v/>
      </c>
      <c r="D143" s="87"/>
      <c r="E143" s="87"/>
      <c r="F143" s="87"/>
      <c r="G143" s="88"/>
    </row>
    <row r="144" spans="1:7">
      <c r="A144" s="84" t="str">
        <f t="shared" si="3"/>
        <v/>
      </c>
      <c r="B144" s="85" t="str">
        <f>IF(APIResultMessage!B125&lt;&gt;"", "ARM"&amp;APIResultMessage!B125, "")</f>
        <v/>
      </c>
      <c r="C144" s="86" t="str">
        <f>IF(APIResultMessage!D125&lt;&gt;"",APIResultMessage!D125,"")</f>
        <v/>
      </c>
      <c r="D144" s="87"/>
      <c r="E144" s="87"/>
      <c r="F144" s="87"/>
      <c r="G144" s="88"/>
    </row>
    <row r="145" spans="1:7">
      <c r="A145" s="84" t="str">
        <f t="shared" si="3"/>
        <v/>
      </c>
      <c r="B145" s="85" t="str">
        <f>IF(APIResultMessage!B126&lt;&gt;"", "ARM"&amp;APIResultMessage!B126, "")</f>
        <v/>
      </c>
      <c r="C145" s="86" t="str">
        <f>IF(APIResultMessage!D126&lt;&gt;"",APIResultMessage!D126,"")</f>
        <v/>
      </c>
      <c r="D145" s="87"/>
      <c r="E145" s="87"/>
      <c r="F145" s="87"/>
      <c r="G145" s="88"/>
    </row>
    <row r="146" spans="1:7">
      <c r="A146" s="84" t="str">
        <f t="shared" si="3"/>
        <v/>
      </c>
      <c r="B146" s="85" t="str">
        <f>IF(APIResultMessage!B127&lt;&gt;"", "ARM"&amp;APIResultMessage!B127, "")</f>
        <v/>
      </c>
      <c r="C146" s="86" t="str">
        <f>IF(APIResultMessage!D127&lt;&gt;"",APIResultMessage!D127,"")</f>
        <v/>
      </c>
      <c r="D146" s="87"/>
      <c r="E146" s="87"/>
      <c r="F146" s="87"/>
      <c r="G146" s="88"/>
    </row>
    <row r="147" spans="1:7">
      <c r="A147" s="84" t="str">
        <f t="shared" si="3"/>
        <v/>
      </c>
      <c r="B147" s="85" t="str">
        <f>IF(APIResultMessage!B128&lt;&gt;"", "ARM"&amp;APIResultMessage!B128, "")</f>
        <v/>
      </c>
      <c r="C147" s="86" t="str">
        <f>IF(APIResultMessage!D128&lt;&gt;"",APIResultMessage!D128,"")</f>
        <v/>
      </c>
      <c r="D147" s="87"/>
      <c r="E147" s="87"/>
      <c r="F147" s="87"/>
      <c r="G147" s="88"/>
    </row>
    <row r="148" spans="1:7">
      <c r="A148" s="84" t="str">
        <f t="shared" si="3"/>
        <v/>
      </c>
      <c r="B148" s="85" t="str">
        <f>IF(APIResultMessage!B129&lt;&gt;"", "ARM"&amp;APIResultMessage!B129, "")</f>
        <v/>
      </c>
      <c r="C148" s="86" t="str">
        <f>IF(APIResultMessage!D129&lt;&gt;"",APIResultMessage!D129,"")</f>
        <v/>
      </c>
      <c r="D148" s="87"/>
      <c r="E148" s="87"/>
      <c r="F148" s="87"/>
      <c r="G148" s="88"/>
    </row>
    <row r="149" spans="1:7">
      <c r="A149" s="84" t="str">
        <f t="shared" si="3"/>
        <v/>
      </c>
      <c r="B149" s="85" t="str">
        <f>IF(APIResultMessage!B130&lt;&gt;"", "ARM"&amp;APIResultMessage!B130, "")</f>
        <v/>
      </c>
      <c r="C149" s="86" t="str">
        <f>IF(APIResultMessage!D130&lt;&gt;"",APIResultMessage!D130,"")</f>
        <v/>
      </c>
      <c r="D149" s="87"/>
      <c r="E149" s="87"/>
      <c r="F149" s="87"/>
      <c r="G149" s="88"/>
    </row>
    <row r="150" spans="1:7">
      <c r="A150" s="84" t="str">
        <f t="shared" si="3"/>
        <v/>
      </c>
      <c r="B150" s="85" t="str">
        <f>IF(APIResultMessage!B131&lt;&gt;"", "ARM"&amp;APIResultMessage!B131, "")</f>
        <v/>
      </c>
      <c r="C150" s="86" t="str">
        <f>IF(APIResultMessage!D131&lt;&gt;"",APIResultMessage!D131,"")</f>
        <v/>
      </c>
      <c r="D150" s="87"/>
      <c r="E150" s="87"/>
      <c r="F150" s="87"/>
      <c r="G150" s="88"/>
    </row>
    <row r="151" spans="1:7">
      <c r="A151" s="84" t="str">
        <f t="shared" si="3"/>
        <v/>
      </c>
      <c r="B151" s="85" t="str">
        <f>IF(APIResultMessage!B132&lt;&gt;"", "ARM"&amp;APIResultMessage!B132, "")</f>
        <v/>
      </c>
      <c r="C151" s="86" t="str">
        <f>IF(APIResultMessage!D132&lt;&gt;"",APIResultMessage!D132,"")</f>
        <v/>
      </c>
      <c r="D151" s="87"/>
      <c r="E151" s="87"/>
      <c r="F151" s="87"/>
      <c r="G151" s="88"/>
    </row>
    <row r="152" spans="1:7">
      <c r="A152" s="84" t="str">
        <f t="shared" ref="A152:A215" si="4">IF(B152&lt;&gt;"",ROW()-22,"")</f>
        <v/>
      </c>
      <c r="B152" s="85" t="str">
        <f>IF(APIResultMessage!B133&lt;&gt;"", "ARM"&amp;APIResultMessage!B133, "")</f>
        <v/>
      </c>
      <c r="C152" s="86" t="str">
        <f>IF(APIResultMessage!D133&lt;&gt;"",APIResultMessage!D133,"")</f>
        <v/>
      </c>
      <c r="D152" s="87"/>
      <c r="E152" s="87"/>
      <c r="F152" s="87"/>
      <c r="G152" s="88"/>
    </row>
    <row r="153" spans="1:7">
      <c r="A153" s="84" t="str">
        <f t="shared" si="4"/>
        <v/>
      </c>
      <c r="B153" s="85" t="str">
        <f>IF(APIResultMessage!B134&lt;&gt;"", "ARM"&amp;APIResultMessage!B134, "")</f>
        <v/>
      </c>
      <c r="C153" s="86" t="str">
        <f>IF(APIResultMessage!D134&lt;&gt;"",APIResultMessage!D134,"")</f>
        <v/>
      </c>
      <c r="D153" s="87"/>
      <c r="E153" s="87"/>
      <c r="F153" s="87"/>
      <c r="G153" s="88"/>
    </row>
    <row r="154" spans="1:7">
      <c r="A154" s="84" t="str">
        <f t="shared" si="4"/>
        <v/>
      </c>
      <c r="B154" s="85" t="str">
        <f>IF(APIResultMessage!B135&lt;&gt;"", "ARM"&amp;APIResultMessage!B135, "")</f>
        <v/>
      </c>
      <c r="C154" s="86" t="str">
        <f>IF(APIResultMessage!D135&lt;&gt;"",APIResultMessage!D135,"")</f>
        <v/>
      </c>
      <c r="D154" s="87"/>
      <c r="E154" s="87"/>
      <c r="F154" s="87"/>
      <c r="G154" s="88"/>
    </row>
    <row r="155" spans="1:7">
      <c r="A155" s="84" t="str">
        <f t="shared" si="4"/>
        <v/>
      </c>
      <c r="B155" s="85" t="str">
        <f>IF(APIResultMessage!B136&lt;&gt;"", "ARM"&amp;APIResultMessage!B136, "")</f>
        <v/>
      </c>
      <c r="C155" s="86" t="str">
        <f>IF(APIResultMessage!D136&lt;&gt;"",APIResultMessage!D136,"")</f>
        <v/>
      </c>
      <c r="D155" s="87"/>
      <c r="E155" s="87"/>
      <c r="F155" s="87"/>
      <c r="G155" s="88"/>
    </row>
    <row r="156" spans="1:7">
      <c r="A156" s="84" t="str">
        <f t="shared" si="4"/>
        <v/>
      </c>
      <c r="B156" s="85" t="str">
        <f>IF(APIResultMessage!B137&lt;&gt;"", "ARM"&amp;APIResultMessage!B137, "")</f>
        <v/>
      </c>
      <c r="C156" s="86" t="str">
        <f>IF(APIResultMessage!D137&lt;&gt;"",APIResultMessage!D137,"")</f>
        <v/>
      </c>
      <c r="D156" s="87"/>
      <c r="E156" s="87"/>
      <c r="F156" s="87"/>
      <c r="G156" s="88"/>
    </row>
    <row r="157" spans="1:7">
      <c r="A157" s="84" t="str">
        <f t="shared" si="4"/>
        <v/>
      </c>
      <c r="B157" s="85" t="str">
        <f>IF(APIResultMessage!B138&lt;&gt;"", "ARM"&amp;APIResultMessage!B138, "")</f>
        <v/>
      </c>
      <c r="C157" s="86" t="str">
        <f>IF(APIResultMessage!D138&lt;&gt;"",APIResultMessage!D138,"")</f>
        <v/>
      </c>
      <c r="D157" s="87"/>
      <c r="E157" s="87"/>
      <c r="F157" s="87"/>
      <c r="G157" s="88"/>
    </row>
    <row r="158" spans="1:7">
      <c r="A158" s="84" t="str">
        <f t="shared" si="4"/>
        <v/>
      </c>
      <c r="B158" s="85" t="str">
        <f>IF(APIResultMessage!B139&lt;&gt;"", "ARM"&amp;APIResultMessage!B139, "")</f>
        <v/>
      </c>
      <c r="C158" s="86" t="str">
        <f>IF(APIResultMessage!D139&lt;&gt;"",APIResultMessage!D139,"")</f>
        <v/>
      </c>
      <c r="D158" s="87"/>
      <c r="E158" s="87"/>
      <c r="F158" s="87"/>
      <c r="G158" s="88"/>
    </row>
    <row r="159" spans="1:7">
      <c r="A159" s="84" t="str">
        <f t="shared" si="4"/>
        <v/>
      </c>
      <c r="B159" s="85" t="str">
        <f>IF(APIResultMessage!B140&lt;&gt;"", "ARM"&amp;APIResultMessage!B140, "")</f>
        <v/>
      </c>
      <c r="C159" s="86" t="str">
        <f>IF(APIResultMessage!D140&lt;&gt;"",APIResultMessage!D140,"")</f>
        <v/>
      </c>
      <c r="D159" s="87"/>
      <c r="E159" s="87"/>
      <c r="F159" s="87"/>
      <c r="G159" s="88"/>
    </row>
    <row r="160" spans="1:7">
      <c r="A160" s="84" t="str">
        <f t="shared" si="4"/>
        <v/>
      </c>
      <c r="B160" s="85" t="str">
        <f>IF(APIResultMessage!B141&lt;&gt;"", "ARM"&amp;APIResultMessage!B141, "")</f>
        <v/>
      </c>
      <c r="C160" s="86" t="str">
        <f>IF(APIResultMessage!D141&lt;&gt;"",APIResultMessage!D141,"")</f>
        <v/>
      </c>
      <c r="D160" s="87"/>
      <c r="E160" s="87"/>
      <c r="F160" s="87"/>
      <c r="G160" s="88"/>
    </row>
    <row r="161" spans="1:7">
      <c r="A161" s="84" t="str">
        <f t="shared" si="4"/>
        <v/>
      </c>
      <c r="B161" s="85" t="str">
        <f>IF(APIResultMessage!B142&lt;&gt;"", "ARM"&amp;APIResultMessage!B142, "")</f>
        <v/>
      </c>
      <c r="C161" s="86" t="str">
        <f>IF(APIResultMessage!D142&lt;&gt;"",APIResultMessage!D142,"")</f>
        <v/>
      </c>
      <c r="D161" s="87"/>
      <c r="E161" s="87"/>
      <c r="F161" s="87"/>
      <c r="G161" s="88"/>
    </row>
    <row r="162" spans="1:7">
      <c r="A162" s="84" t="str">
        <f t="shared" si="4"/>
        <v/>
      </c>
      <c r="B162" s="85" t="str">
        <f>IF(APIResultMessage!B143&lt;&gt;"", "ARM"&amp;APIResultMessage!B143, "")</f>
        <v/>
      </c>
      <c r="C162" s="86" t="str">
        <f>IF(APIResultMessage!D143&lt;&gt;"",APIResultMessage!D143,"")</f>
        <v/>
      </c>
      <c r="D162" s="87"/>
      <c r="E162" s="87"/>
      <c r="F162" s="87"/>
      <c r="G162" s="88"/>
    </row>
    <row r="163" spans="1:7">
      <c r="A163" s="84" t="str">
        <f t="shared" si="4"/>
        <v/>
      </c>
      <c r="B163" s="85" t="str">
        <f>IF(APIResultMessage!B144&lt;&gt;"", "ARM"&amp;APIResultMessage!B144, "")</f>
        <v/>
      </c>
      <c r="C163" s="86" t="str">
        <f>IF(APIResultMessage!D144&lt;&gt;"",APIResultMessage!D144,"")</f>
        <v/>
      </c>
      <c r="D163" s="87"/>
      <c r="E163" s="87"/>
      <c r="F163" s="87"/>
      <c r="G163" s="88"/>
    </row>
    <row r="164" spans="1:7">
      <c r="A164" s="84" t="str">
        <f t="shared" si="4"/>
        <v/>
      </c>
      <c r="B164" s="85" t="str">
        <f>IF(APIResultMessage!B145&lt;&gt;"", "ARM"&amp;APIResultMessage!B145, "")</f>
        <v/>
      </c>
      <c r="C164" s="86" t="str">
        <f>IF(APIResultMessage!D145&lt;&gt;"",APIResultMessage!D145,"")</f>
        <v/>
      </c>
      <c r="D164" s="87"/>
      <c r="E164" s="87"/>
      <c r="F164" s="87"/>
      <c r="G164" s="88"/>
    </row>
    <row r="165" spans="1:7">
      <c r="A165" s="84" t="str">
        <f t="shared" si="4"/>
        <v/>
      </c>
      <c r="B165" s="85" t="str">
        <f>IF(APIResultMessage!B146&lt;&gt;"", "ARM"&amp;APIResultMessage!B146, "")</f>
        <v/>
      </c>
      <c r="C165" s="86" t="str">
        <f>IF(APIResultMessage!D146&lt;&gt;"",APIResultMessage!D146,"")</f>
        <v/>
      </c>
      <c r="D165" s="87"/>
      <c r="E165" s="87"/>
      <c r="F165" s="87"/>
      <c r="G165" s="88"/>
    </row>
    <row r="166" spans="1:7">
      <c r="A166" s="84" t="str">
        <f t="shared" si="4"/>
        <v/>
      </c>
      <c r="B166" s="85" t="str">
        <f>IF(APIResultMessage!B147&lt;&gt;"", "ARM"&amp;APIResultMessage!B147, "")</f>
        <v/>
      </c>
      <c r="C166" s="86" t="str">
        <f>IF(APIResultMessage!D147&lt;&gt;"",APIResultMessage!D147,"")</f>
        <v/>
      </c>
      <c r="D166" s="87"/>
      <c r="E166" s="87"/>
      <c r="F166" s="87"/>
      <c r="G166" s="88"/>
    </row>
    <row r="167" spans="1:7">
      <c r="A167" s="84" t="str">
        <f t="shared" si="4"/>
        <v/>
      </c>
      <c r="B167" s="85" t="str">
        <f>IF(APIResultMessage!B148&lt;&gt;"", "ARM"&amp;APIResultMessage!B148, "")</f>
        <v/>
      </c>
      <c r="C167" s="86" t="str">
        <f>IF(APIResultMessage!D148&lt;&gt;"",APIResultMessage!D148,"")</f>
        <v/>
      </c>
      <c r="D167" s="87"/>
      <c r="E167" s="87"/>
      <c r="F167" s="87"/>
      <c r="G167" s="88"/>
    </row>
    <row r="168" spans="1:7">
      <c r="A168" s="84" t="str">
        <f t="shared" si="4"/>
        <v/>
      </c>
      <c r="B168" s="85" t="str">
        <f>IF(APIResultMessage!B149&lt;&gt;"", "ARM"&amp;APIResultMessage!B149, "")</f>
        <v/>
      </c>
      <c r="C168" s="86" t="str">
        <f>IF(APIResultMessage!D149&lt;&gt;"",APIResultMessage!D149,"")</f>
        <v/>
      </c>
      <c r="D168" s="87"/>
      <c r="E168" s="87"/>
      <c r="F168" s="87"/>
      <c r="G168" s="88"/>
    </row>
    <row r="169" spans="1:7">
      <c r="A169" s="84" t="str">
        <f t="shared" si="4"/>
        <v/>
      </c>
      <c r="B169" s="85" t="str">
        <f>IF(APIResultMessage!B150&lt;&gt;"", "ARM"&amp;APIResultMessage!B150, "")</f>
        <v/>
      </c>
      <c r="C169" s="86" t="str">
        <f>IF(APIResultMessage!D150&lt;&gt;"",APIResultMessage!D150,"")</f>
        <v/>
      </c>
      <c r="D169" s="87"/>
      <c r="E169" s="87"/>
      <c r="F169" s="87"/>
      <c r="G169" s="88"/>
    </row>
    <row r="170" spans="1:7">
      <c r="A170" s="84" t="str">
        <f t="shared" si="4"/>
        <v/>
      </c>
      <c r="B170" s="85" t="str">
        <f>IF(APIResultMessage!B151&lt;&gt;"", "ARM"&amp;APIResultMessage!B151, "")</f>
        <v/>
      </c>
      <c r="C170" s="86" t="str">
        <f>IF(APIResultMessage!D151&lt;&gt;"",APIResultMessage!D151,"")</f>
        <v/>
      </c>
      <c r="D170" s="87"/>
      <c r="E170" s="87"/>
      <c r="F170" s="87"/>
      <c r="G170" s="88"/>
    </row>
    <row r="171" spans="1:7">
      <c r="A171" s="84" t="str">
        <f t="shared" si="4"/>
        <v/>
      </c>
      <c r="B171" s="85" t="str">
        <f>IF(APIResultMessage!B152&lt;&gt;"", "ARM"&amp;APIResultMessage!B152, "")</f>
        <v/>
      </c>
      <c r="C171" s="86" t="str">
        <f>IF(APIResultMessage!D152&lt;&gt;"",APIResultMessage!D152,"")</f>
        <v/>
      </c>
      <c r="D171" s="87"/>
      <c r="E171" s="87"/>
      <c r="F171" s="87"/>
      <c r="G171" s="88"/>
    </row>
    <row r="172" spans="1:7">
      <c r="A172" s="84" t="str">
        <f t="shared" si="4"/>
        <v/>
      </c>
      <c r="B172" s="85" t="str">
        <f>IF(APIResultMessage!B153&lt;&gt;"", "ARM"&amp;APIResultMessage!B153, "")</f>
        <v/>
      </c>
      <c r="C172" s="86" t="str">
        <f>IF(APIResultMessage!D153&lt;&gt;"",APIResultMessage!D153,"")</f>
        <v/>
      </c>
      <c r="D172" s="87"/>
      <c r="E172" s="87"/>
      <c r="F172" s="87"/>
      <c r="G172" s="88"/>
    </row>
    <row r="173" spans="1:7">
      <c r="A173" s="84" t="str">
        <f t="shared" si="4"/>
        <v/>
      </c>
      <c r="B173" s="85" t="str">
        <f>IF(APIResultMessage!B154&lt;&gt;"", "ARM"&amp;APIResultMessage!B154, "")</f>
        <v/>
      </c>
      <c r="C173" s="86" t="str">
        <f>IF(APIResultMessage!D154&lt;&gt;"",APIResultMessage!D154,"")</f>
        <v/>
      </c>
      <c r="D173" s="87"/>
      <c r="E173" s="87"/>
      <c r="F173" s="87"/>
      <c r="G173" s="88"/>
    </row>
    <row r="174" spans="1:7">
      <c r="A174" s="84" t="str">
        <f t="shared" si="4"/>
        <v/>
      </c>
      <c r="B174" s="85" t="str">
        <f>IF(APIResultMessage!B155&lt;&gt;"", "ARM"&amp;APIResultMessage!B155, "")</f>
        <v/>
      </c>
      <c r="C174" s="86" t="str">
        <f>IF(APIResultMessage!D155&lt;&gt;"",APIResultMessage!D155,"")</f>
        <v/>
      </c>
      <c r="D174" s="87"/>
      <c r="E174" s="87"/>
      <c r="F174" s="87"/>
      <c r="G174" s="88"/>
    </row>
    <row r="175" spans="1:7">
      <c r="A175" s="84" t="str">
        <f t="shared" si="4"/>
        <v/>
      </c>
      <c r="B175" s="85" t="str">
        <f>IF(APIResultMessage!B156&lt;&gt;"", "ARM"&amp;APIResultMessage!B156, "")</f>
        <v/>
      </c>
      <c r="C175" s="86" t="str">
        <f>IF(APIResultMessage!D156&lt;&gt;"",APIResultMessage!D156,"")</f>
        <v/>
      </c>
      <c r="D175" s="87"/>
      <c r="E175" s="87"/>
      <c r="F175" s="87"/>
      <c r="G175" s="88"/>
    </row>
    <row r="176" spans="1:7">
      <c r="A176" s="84" t="str">
        <f t="shared" si="4"/>
        <v/>
      </c>
      <c r="B176" s="85" t="str">
        <f>IF(APIResultMessage!B157&lt;&gt;"", "ARM"&amp;APIResultMessage!B157, "")</f>
        <v/>
      </c>
      <c r="C176" s="86" t="str">
        <f>IF(APIResultMessage!D157&lt;&gt;"",APIResultMessage!D157,"")</f>
        <v/>
      </c>
      <c r="D176" s="87"/>
      <c r="E176" s="87"/>
      <c r="F176" s="87"/>
      <c r="G176" s="88"/>
    </row>
    <row r="177" spans="1:7">
      <c r="A177" s="84" t="str">
        <f t="shared" si="4"/>
        <v/>
      </c>
      <c r="B177" s="85" t="str">
        <f>IF(APIResultMessage!B158&lt;&gt;"", "ARM"&amp;APIResultMessage!B158, "")</f>
        <v/>
      </c>
      <c r="C177" s="86" t="str">
        <f>IF(APIResultMessage!D158&lt;&gt;"",APIResultMessage!D158,"")</f>
        <v/>
      </c>
      <c r="D177" s="87"/>
      <c r="E177" s="87"/>
      <c r="F177" s="87"/>
      <c r="G177" s="88"/>
    </row>
    <row r="178" spans="1:7">
      <c r="A178" s="84" t="str">
        <f t="shared" si="4"/>
        <v/>
      </c>
      <c r="B178" s="85" t="str">
        <f>IF(APIResultMessage!B159&lt;&gt;"", "ARM"&amp;APIResultMessage!B159, "")</f>
        <v/>
      </c>
      <c r="C178" s="86" t="str">
        <f>IF(APIResultMessage!D159&lt;&gt;"",APIResultMessage!D159,"")</f>
        <v/>
      </c>
      <c r="D178" s="87"/>
      <c r="E178" s="87"/>
      <c r="F178" s="87"/>
      <c r="G178" s="88"/>
    </row>
    <row r="179" spans="1:7">
      <c r="A179" s="84" t="str">
        <f t="shared" si="4"/>
        <v/>
      </c>
      <c r="B179" s="85" t="str">
        <f>IF(APIResultMessage!B160&lt;&gt;"", "ARM"&amp;APIResultMessage!B160, "")</f>
        <v/>
      </c>
      <c r="C179" s="86" t="str">
        <f>IF(APIResultMessage!D160&lt;&gt;"",APIResultMessage!D160,"")</f>
        <v/>
      </c>
      <c r="D179" s="87"/>
      <c r="E179" s="87"/>
      <c r="F179" s="87"/>
      <c r="G179" s="88"/>
    </row>
    <row r="180" spans="1:7">
      <c r="A180" s="84" t="str">
        <f t="shared" si="4"/>
        <v/>
      </c>
      <c r="B180" s="85" t="str">
        <f>IF(APIResultMessage!B161&lt;&gt;"", "ARM"&amp;APIResultMessage!B161, "")</f>
        <v/>
      </c>
      <c r="C180" s="86" t="str">
        <f>IF(APIResultMessage!D161&lt;&gt;"",APIResultMessage!D161,"")</f>
        <v/>
      </c>
      <c r="D180" s="87"/>
      <c r="E180" s="87"/>
      <c r="F180" s="87"/>
      <c r="G180" s="88"/>
    </row>
    <row r="181" spans="1:7">
      <c r="A181" s="84" t="str">
        <f t="shared" si="4"/>
        <v/>
      </c>
      <c r="B181" s="85" t="str">
        <f>IF(APIResultMessage!B162&lt;&gt;"", "ARM"&amp;APIResultMessage!B162, "")</f>
        <v/>
      </c>
      <c r="C181" s="86" t="str">
        <f>IF(APIResultMessage!D162&lt;&gt;"",APIResultMessage!D162,"")</f>
        <v/>
      </c>
      <c r="D181" s="87"/>
      <c r="E181" s="87"/>
      <c r="F181" s="87"/>
      <c r="G181" s="88"/>
    </row>
    <row r="182" spans="1:7">
      <c r="A182" s="84" t="str">
        <f t="shared" si="4"/>
        <v/>
      </c>
      <c r="B182" s="85" t="str">
        <f>IF(APIResultMessage!B163&lt;&gt;"", "ARM"&amp;APIResultMessage!B163, "")</f>
        <v/>
      </c>
      <c r="C182" s="86" t="str">
        <f>IF(APIResultMessage!D163&lt;&gt;"",APIResultMessage!D163,"")</f>
        <v/>
      </c>
      <c r="D182" s="87"/>
      <c r="E182" s="87"/>
      <c r="F182" s="87"/>
      <c r="G182" s="88"/>
    </row>
    <row r="183" spans="1:7">
      <c r="A183" s="84" t="str">
        <f t="shared" si="4"/>
        <v/>
      </c>
      <c r="B183" s="85" t="str">
        <f>IF(APIResultMessage!B164&lt;&gt;"", "ARM"&amp;APIResultMessage!B164, "")</f>
        <v/>
      </c>
      <c r="C183" s="86" t="str">
        <f>IF(APIResultMessage!D164&lt;&gt;"",APIResultMessage!D164,"")</f>
        <v/>
      </c>
      <c r="D183" s="87"/>
      <c r="E183" s="87"/>
      <c r="F183" s="87"/>
      <c r="G183" s="88"/>
    </row>
    <row r="184" spans="1:7">
      <c r="A184" s="84" t="str">
        <f t="shared" si="4"/>
        <v/>
      </c>
      <c r="B184" s="85" t="str">
        <f>IF(APIResultMessage!B165&lt;&gt;"", "ARM"&amp;APIResultMessage!B165, "")</f>
        <v/>
      </c>
      <c r="C184" s="86" t="str">
        <f>IF(APIResultMessage!D165&lt;&gt;"",APIResultMessage!D165,"")</f>
        <v/>
      </c>
      <c r="D184" s="87"/>
      <c r="E184" s="87"/>
      <c r="F184" s="87"/>
      <c r="G184" s="88"/>
    </row>
    <row r="185" spans="1:7">
      <c r="A185" s="84" t="str">
        <f t="shared" si="4"/>
        <v/>
      </c>
      <c r="B185" s="85" t="str">
        <f>IF(APIResultMessage!B166&lt;&gt;"", "ARM"&amp;APIResultMessage!B166, "")</f>
        <v/>
      </c>
      <c r="C185" s="86" t="str">
        <f>IF(APIResultMessage!D166&lt;&gt;"",APIResultMessage!D166,"")</f>
        <v/>
      </c>
      <c r="D185" s="87"/>
      <c r="E185" s="87"/>
      <c r="F185" s="87"/>
      <c r="G185" s="88"/>
    </row>
    <row r="186" spans="1:7">
      <c r="A186" s="84" t="str">
        <f t="shared" si="4"/>
        <v/>
      </c>
      <c r="B186" s="85" t="str">
        <f>IF(APIResultMessage!B167&lt;&gt;"", "ARM"&amp;APIResultMessage!B167, "")</f>
        <v/>
      </c>
      <c r="C186" s="86" t="str">
        <f>IF(APIResultMessage!D167&lt;&gt;"",APIResultMessage!D167,"")</f>
        <v/>
      </c>
      <c r="D186" s="87"/>
      <c r="E186" s="87"/>
      <c r="F186" s="87"/>
      <c r="G186" s="88"/>
    </row>
    <row r="187" spans="1:7">
      <c r="A187" s="84" t="str">
        <f t="shared" si="4"/>
        <v/>
      </c>
      <c r="B187" s="85" t="str">
        <f>IF(APIResultMessage!B168&lt;&gt;"", "ARM"&amp;APIResultMessage!B168, "")</f>
        <v/>
      </c>
      <c r="C187" s="86" t="str">
        <f>IF(APIResultMessage!D168&lt;&gt;"",APIResultMessage!D168,"")</f>
        <v/>
      </c>
      <c r="D187" s="87"/>
      <c r="E187" s="87"/>
      <c r="F187" s="87"/>
      <c r="G187" s="88"/>
    </row>
    <row r="188" spans="1:7">
      <c r="A188" s="84" t="str">
        <f t="shared" si="4"/>
        <v/>
      </c>
      <c r="B188" s="85" t="str">
        <f>IF(APIResultMessage!B169&lt;&gt;"", "ARM"&amp;APIResultMessage!B169, "")</f>
        <v/>
      </c>
      <c r="C188" s="86" t="str">
        <f>IF(APIResultMessage!D169&lt;&gt;"",APIResultMessage!D169,"")</f>
        <v/>
      </c>
      <c r="D188" s="87"/>
      <c r="E188" s="87"/>
      <c r="F188" s="87"/>
      <c r="G188" s="88"/>
    </row>
    <row r="189" spans="1:7">
      <c r="A189" s="84" t="str">
        <f t="shared" si="4"/>
        <v/>
      </c>
      <c r="B189" s="85" t="str">
        <f>IF(APIResultMessage!B170&lt;&gt;"", "ARM"&amp;APIResultMessage!B170, "")</f>
        <v/>
      </c>
      <c r="C189" s="86" t="str">
        <f>IF(APIResultMessage!D170&lt;&gt;"",APIResultMessage!D170,"")</f>
        <v/>
      </c>
      <c r="D189" s="87"/>
      <c r="E189" s="87"/>
      <c r="F189" s="87"/>
      <c r="G189" s="88"/>
    </row>
    <row r="190" spans="1:7">
      <c r="A190" s="84" t="str">
        <f t="shared" si="4"/>
        <v/>
      </c>
      <c r="B190" s="85" t="str">
        <f>IF(APIResultMessage!B171&lt;&gt;"", "ARM"&amp;APIResultMessage!B171, "")</f>
        <v/>
      </c>
      <c r="C190" s="86" t="str">
        <f>IF(APIResultMessage!D171&lt;&gt;"",APIResultMessage!D171,"")</f>
        <v/>
      </c>
      <c r="D190" s="87"/>
      <c r="E190" s="87"/>
      <c r="F190" s="87"/>
      <c r="G190" s="88"/>
    </row>
    <row r="191" spans="1:7">
      <c r="A191" s="84" t="str">
        <f t="shared" si="4"/>
        <v/>
      </c>
      <c r="B191" s="85" t="str">
        <f>IF(APIResultMessage!B172&lt;&gt;"", "ARM"&amp;APIResultMessage!B172, "")</f>
        <v/>
      </c>
      <c r="C191" s="86" t="str">
        <f>IF(APIResultMessage!D172&lt;&gt;"",APIResultMessage!D172,"")</f>
        <v/>
      </c>
      <c r="D191" s="87"/>
      <c r="E191" s="87"/>
      <c r="F191" s="87"/>
      <c r="G191" s="88"/>
    </row>
    <row r="192" spans="1:7">
      <c r="A192" s="84" t="str">
        <f t="shared" si="4"/>
        <v/>
      </c>
      <c r="B192" s="85" t="str">
        <f>IF(APIResultMessage!B173&lt;&gt;"", "ARM"&amp;APIResultMessage!B173, "")</f>
        <v/>
      </c>
      <c r="C192" s="86" t="str">
        <f>IF(APIResultMessage!D173&lt;&gt;"",APIResultMessage!D173,"")</f>
        <v/>
      </c>
      <c r="D192" s="87"/>
      <c r="E192" s="87"/>
      <c r="F192" s="87"/>
      <c r="G192" s="88"/>
    </row>
    <row r="193" spans="1:7">
      <c r="A193" s="84" t="str">
        <f t="shared" si="4"/>
        <v/>
      </c>
      <c r="B193" s="85" t="str">
        <f>IF(APIResultMessage!B174&lt;&gt;"", "ARM"&amp;APIResultMessage!B174, "")</f>
        <v/>
      </c>
      <c r="C193" s="86" t="str">
        <f>IF(APIResultMessage!D174&lt;&gt;"",APIResultMessage!D174,"")</f>
        <v/>
      </c>
      <c r="D193" s="87"/>
      <c r="E193" s="87"/>
      <c r="F193" s="87"/>
      <c r="G193" s="88"/>
    </row>
    <row r="194" spans="1:7">
      <c r="A194" s="84" t="str">
        <f t="shared" si="4"/>
        <v/>
      </c>
      <c r="B194" s="85" t="str">
        <f>IF(APIResultMessage!B175&lt;&gt;"", "ARM"&amp;APIResultMessage!B175, "")</f>
        <v/>
      </c>
      <c r="C194" s="86" t="str">
        <f>IF(APIResultMessage!D175&lt;&gt;"",APIResultMessage!D175,"")</f>
        <v/>
      </c>
      <c r="D194" s="87"/>
      <c r="E194" s="87"/>
      <c r="F194" s="87"/>
      <c r="G194" s="88"/>
    </row>
    <row r="195" spans="1:7">
      <c r="A195" s="84" t="str">
        <f t="shared" si="4"/>
        <v/>
      </c>
      <c r="B195" s="85" t="str">
        <f>IF(APIResultMessage!B176&lt;&gt;"", "ARM"&amp;APIResultMessage!B176, "")</f>
        <v/>
      </c>
      <c r="C195" s="86" t="str">
        <f>IF(APIResultMessage!D176&lt;&gt;"",APIResultMessage!D176,"")</f>
        <v/>
      </c>
      <c r="D195" s="87"/>
      <c r="E195" s="87"/>
      <c r="F195" s="87"/>
      <c r="G195" s="88"/>
    </row>
    <row r="196" spans="1:7">
      <c r="A196" s="84" t="str">
        <f t="shared" si="4"/>
        <v/>
      </c>
      <c r="B196" s="85" t="str">
        <f>IF(APIResultMessage!B177&lt;&gt;"", "ARM"&amp;APIResultMessage!B177, "")</f>
        <v/>
      </c>
      <c r="C196" s="86" t="str">
        <f>IF(APIResultMessage!D177&lt;&gt;"",APIResultMessage!D177,"")</f>
        <v/>
      </c>
      <c r="D196" s="87"/>
      <c r="E196" s="87"/>
      <c r="F196" s="87"/>
      <c r="G196" s="88"/>
    </row>
    <row r="197" spans="1:7">
      <c r="A197" s="84" t="str">
        <f t="shared" si="4"/>
        <v/>
      </c>
      <c r="B197" s="85" t="str">
        <f>IF(APIResultMessage!B178&lt;&gt;"", "ARM"&amp;APIResultMessage!B178, "")</f>
        <v/>
      </c>
      <c r="C197" s="86" t="str">
        <f>IF(APIResultMessage!D178&lt;&gt;"",APIResultMessage!D178,"")</f>
        <v/>
      </c>
      <c r="D197" s="87"/>
      <c r="E197" s="87"/>
      <c r="F197" s="87"/>
      <c r="G197" s="88"/>
    </row>
    <row r="198" spans="1:7">
      <c r="A198" s="84" t="str">
        <f t="shared" si="4"/>
        <v/>
      </c>
      <c r="B198" s="85" t="str">
        <f>IF(APIResultMessage!B179&lt;&gt;"", "ARM"&amp;APIResultMessage!B179, "")</f>
        <v/>
      </c>
      <c r="C198" s="86" t="str">
        <f>IF(APIResultMessage!D179&lt;&gt;"",APIResultMessage!D179,"")</f>
        <v/>
      </c>
      <c r="D198" s="87"/>
      <c r="E198" s="87"/>
      <c r="F198" s="87"/>
      <c r="G198" s="88"/>
    </row>
    <row r="199" spans="1:7">
      <c r="A199" s="84" t="str">
        <f t="shared" si="4"/>
        <v/>
      </c>
      <c r="B199" s="85" t="str">
        <f>IF(APIResultMessage!B180&lt;&gt;"", "ARM"&amp;APIResultMessage!B180, "")</f>
        <v/>
      </c>
      <c r="C199" s="86" t="str">
        <f>IF(APIResultMessage!D180&lt;&gt;"",APIResultMessage!D180,"")</f>
        <v/>
      </c>
      <c r="D199" s="87"/>
      <c r="E199" s="87"/>
      <c r="F199" s="87"/>
      <c r="G199" s="88"/>
    </row>
    <row r="200" spans="1:7">
      <c r="A200" s="84" t="str">
        <f t="shared" si="4"/>
        <v/>
      </c>
      <c r="B200" s="85" t="str">
        <f>IF(APIResultMessage!B181&lt;&gt;"", "ARM"&amp;APIResultMessage!B181, "")</f>
        <v/>
      </c>
      <c r="C200" s="86" t="str">
        <f>IF(APIResultMessage!D181&lt;&gt;"",APIResultMessage!D181,"")</f>
        <v/>
      </c>
      <c r="D200" s="87"/>
      <c r="E200" s="87"/>
      <c r="F200" s="87"/>
      <c r="G200" s="88"/>
    </row>
    <row r="201" spans="1:7">
      <c r="A201" s="84" t="str">
        <f t="shared" si="4"/>
        <v/>
      </c>
      <c r="B201" s="85" t="str">
        <f>IF(APIResultMessage!B182&lt;&gt;"", "ARM"&amp;APIResultMessage!B182, "")</f>
        <v/>
      </c>
      <c r="C201" s="86" t="str">
        <f>IF(APIResultMessage!D182&lt;&gt;"",APIResultMessage!D182,"")</f>
        <v/>
      </c>
      <c r="D201" s="87"/>
      <c r="E201" s="87"/>
      <c r="F201" s="87"/>
      <c r="G201" s="88"/>
    </row>
    <row r="202" spans="1:7">
      <c r="A202" s="84" t="str">
        <f t="shared" si="4"/>
        <v/>
      </c>
      <c r="B202" s="85" t="str">
        <f>IF(APIResultMessage!B183&lt;&gt;"", "ARM"&amp;APIResultMessage!B183, "")</f>
        <v/>
      </c>
      <c r="C202" s="86" t="str">
        <f>IF(APIResultMessage!D183&lt;&gt;"",APIResultMessage!D183,"")</f>
        <v/>
      </c>
      <c r="D202" s="87"/>
      <c r="E202" s="87"/>
      <c r="F202" s="87"/>
      <c r="G202" s="88"/>
    </row>
    <row r="203" spans="1:7">
      <c r="A203" s="84" t="str">
        <f t="shared" si="4"/>
        <v/>
      </c>
      <c r="B203" s="85" t="str">
        <f>IF(APIResultMessage!B184&lt;&gt;"", "ARM"&amp;APIResultMessage!B184, "")</f>
        <v/>
      </c>
      <c r="C203" s="86" t="str">
        <f>IF(APIResultMessage!D184&lt;&gt;"",APIResultMessage!D184,"")</f>
        <v/>
      </c>
      <c r="D203" s="87"/>
      <c r="E203" s="87"/>
      <c r="F203" s="87"/>
      <c r="G203" s="88"/>
    </row>
    <row r="204" spans="1:7">
      <c r="A204" s="84" t="str">
        <f t="shared" si="4"/>
        <v/>
      </c>
      <c r="B204" s="85" t="str">
        <f>IF(APIResultMessage!B185&lt;&gt;"", "ARM"&amp;APIResultMessage!B185, "")</f>
        <v/>
      </c>
      <c r="C204" s="86" t="str">
        <f>IF(APIResultMessage!D185&lt;&gt;"",APIResultMessage!D185,"")</f>
        <v/>
      </c>
      <c r="D204" s="87"/>
      <c r="E204" s="87"/>
      <c r="F204" s="87"/>
      <c r="G204" s="88"/>
    </row>
    <row r="205" spans="1:7">
      <c r="A205" s="84" t="str">
        <f t="shared" si="4"/>
        <v/>
      </c>
      <c r="B205" s="85" t="str">
        <f>IF(APIResultMessage!B186&lt;&gt;"", "ARM"&amp;APIResultMessage!B186, "")</f>
        <v/>
      </c>
      <c r="C205" s="86" t="str">
        <f>IF(APIResultMessage!D186&lt;&gt;"",APIResultMessage!D186,"")</f>
        <v/>
      </c>
      <c r="D205" s="87"/>
      <c r="E205" s="87"/>
      <c r="F205" s="87"/>
      <c r="G205" s="88"/>
    </row>
    <row r="206" spans="1:7">
      <c r="A206" s="84" t="str">
        <f t="shared" si="4"/>
        <v/>
      </c>
      <c r="B206" s="85" t="str">
        <f>IF(APIResultMessage!B187&lt;&gt;"", "ARM"&amp;APIResultMessage!B187, "")</f>
        <v/>
      </c>
      <c r="C206" s="86" t="str">
        <f>IF(APIResultMessage!D187&lt;&gt;"",APIResultMessage!D187,"")</f>
        <v/>
      </c>
      <c r="D206" s="87"/>
      <c r="E206" s="87"/>
      <c r="F206" s="87"/>
      <c r="G206" s="88"/>
    </row>
    <row r="207" spans="1:7">
      <c r="A207" s="84" t="str">
        <f t="shared" si="4"/>
        <v/>
      </c>
      <c r="B207" s="85" t="str">
        <f>IF(APIResultMessage!B188&lt;&gt;"", "ARM"&amp;APIResultMessage!B188, "")</f>
        <v/>
      </c>
      <c r="C207" s="86" t="str">
        <f>IF(APIResultMessage!D188&lt;&gt;"",APIResultMessage!D188,"")</f>
        <v/>
      </c>
      <c r="D207" s="87"/>
      <c r="E207" s="87"/>
      <c r="F207" s="87"/>
      <c r="G207" s="88"/>
    </row>
    <row r="208" spans="1:7">
      <c r="A208" s="84" t="str">
        <f t="shared" si="4"/>
        <v/>
      </c>
      <c r="B208" s="85" t="str">
        <f>IF(APIResultMessage!B189&lt;&gt;"", "ARM"&amp;APIResultMessage!B189, "")</f>
        <v/>
      </c>
      <c r="C208" s="86" t="str">
        <f>IF(APIResultMessage!D189&lt;&gt;"",APIResultMessage!D189,"")</f>
        <v/>
      </c>
      <c r="D208" s="87"/>
      <c r="E208" s="87"/>
      <c r="F208" s="87"/>
      <c r="G208" s="88"/>
    </row>
    <row r="209" spans="1:7">
      <c r="A209" s="84" t="str">
        <f t="shared" si="4"/>
        <v/>
      </c>
      <c r="B209" s="85" t="str">
        <f>IF(APIResultMessage!B190&lt;&gt;"", "ARM"&amp;APIResultMessage!B190, "")</f>
        <v/>
      </c>
      <c r="C209" s="86" t="str">
        <f>IF(APIResultMessage!D190&lt;&gt;"",APIResultMessage!D190,"")</f>
        <v/>
      </c>
      <c r="D209" s="87"/>
      <c r="E209" s="87"/>
      <c r="F209" s="87"/>
      <c r="G209" s="88"/>
    </row>
    <row r="210" spans="1:7">
      <c r="A210" s="84" t="str">
        <f t="shared" si="4"/>
        <v/>
      </c>
      <c r="B210" s="85" t="str">
        <f>IF(APIResultMessage!B191&lt;&gt;"", "ARM"&amp;APIResultMessage!B191, "")</f>
        <v/>
      </c>
      <c r="C210" s="86" t="str">
        <f>IF(APIResultMessage!D191&lt;&gt;"",APIResultMessage!D191,"")</f>
        <v/>
      </c>
      <c r="D210" s="87"/>
      <c r="E210" s="87"/>
      <c r="F210" s="87"/>
      <c r="G210" s="88"/>
    </row>
    <row r="211" spans="1:7">
      <c r="A211" s="84" t="str">
        <f t="shared" si="4"/>
        <v/>
      </c>
      <c r="B211" s="85" t="str">
        <f>IF(APIResultMessage!B192&lt;&gt;"", "ARM"&amp;APIResultMessage!B192, "")</f>
        <v/>
      </c>
      <c r="C211" s="86" t="str">
        <f>IF(APIResultMessage!D192&lt;&gt;"",APIResultMessage!D192,"")</f>
        <v/>
      </c>
      <c r="D211" s="87"/>
      <c r="E211" s="87"/>
      <c r="F211" s="87"/>
      <c r="G211" s="88"/>
    </row>
    <row r="212" spans="1:7">
      <c r="A212" s="84" t="str">
        <f t="shared" si="4"/>
        <v/>
      </c>
      <c r="B212" s="85" t="str">
        <f>IF(APIResultMessage!B193&lt;&gt;"", "ARM"&amp;APIResultMessage!B193, "")</f>
        <v/>
      </c>
      <c r="C212" s="86" t="str">
        <f>IF(APIResultMessage!D193&lt;&gt;"",APIResultMessage!D193,"")</f>
        <v/>
      </c>
      <c r="D212" s="87"/>
      <c r="E212" s="87"/>
      <c r="F212" s="87"/>
      <c r="G212" s="88"/>
    </row>
    <row r="213" spans="1:7">
      <c r="A213" s="84" t="str">
        <f t="shared" si="4"/>
        <v/>
      </c>
      <c r="B213" s="85" t="str">
        <f>IF(APIResultMessage!B194&lt;&gt;"", "ARM"&amp;APIResultMessage!B194, "")</f>
        <v/>
      </c>
      <c r="C213" s="86" t="str">
        <f>IF(APIResultMessage!D194&lt;&gt;"",APIResultMessage!D194,"")</f>
        <v/>
      </c>
      <c r="D213" s="87"/>
      <c r="E213" s="87"/>
      <c r="F213" s="87"/>
      <c r="G213" s="88"/>
    </row>
    <row r="214" spans="1:7">
      <c r="A214" s="84" t="str">
        <f t="shared" si="4"/>
        <v/>
      </c>
      <c r="B214" s="85" t="str">
        <f>IF(APIResultMessage!B195&lt;&gt;"", "ARM"&amp;APIResultMessage!B195, "")</f>
        <v/>
      </c>
      <c r="C214" s="86" t="str">
        <f>IF(APIResultMessage!D195&lt;&gt;"",APIResultMessage!D195,"")</f>
        <v/>
      </c>
      <c r="D214" s="87"/>
      <c r="E214" s="87"/>
      <c r="F214" s="87"/>
      <c r="G214" s="88"/>
    </row>
    <row r="215" spans="1:7">
      <c r="A215" s="84" t="str">
        <f t="shared" si="4"/>
        <v/>
      </c>
      <c r="B215" s="85" t="str">
        <f>IF(APIResultMessage!B196&lt;&gt;"", "ARM"&amp;APIResultMessage!B196, "")</f>
        <v/>
      </c>
      <c r="C215" s="86" t="str">
        <f>IF(APIResultMessage!D196&lt;&gt;"",APIResultMessage!D196,"")</f>
        <v/>
      </c>
      <c r="D215" s="87"/>
      <c r="E215" s="87"/>
      <c r="F215" s="87"/>
      <c r="G215" s="88"/>
    </row>
    <row r="216" spans="1:7">
      <c r="A216" s="84" t="str">
        <f t="shared" ref="A216:A279" si="5">IF(B216&lt;&gt;"",ROW()-22,"")</f>
        <v/>
      </c>
      <c r="B216" s="85" t="str">
        <f>IF(APIResultMessage!B197&lt;&gt;"", "ARM"&amp;APIResultMessage!B197, "")</f>
        <v/>
      </c>
      <c r="C216" s="86" t="str">
        <f>IF(APIResultMessage!D197&lt;&gt;"",APIResultMessage!D197,"")</f>
        <v/>
      </c>
      <c r="D216" s="87"/>
      <c r="E216" s="87"/>
      <c r="F216" s="87"/>
      <c r="G216" s="88"/>
    </row>
    <row r="217" spans="1:7">
      <c r="A217" s="84" t="str">
        <f t="shared" si="5"/>
        <v/>
      </c>
      <c r="B217" s="85" t="str">
        <f>IF(APIResultMessage!B198&lt;&gt;"", "ARM"&amp;APIResultMessage!B198, "")</f>
        <v/>
      </c>
      <c r="C217" s="86" t="str">
        <f>IF(APIResultMessage!D198&lt;&gt;"",APIResultMessage!D198,"")</f>
        <v/>
      </c>
      <c r="D217" s="87"/>
      <c r="E217" s="87"/>
      <c r="F217" s="87"/>
      <c r="G217" s="88"/>
    </row>
    <row r="218" spans="1:7">
      <c r="A218" s="84" t="str">
        <f t="shared" si="5"/>
        <v/>
      </c>
      <c r="B218" s="85" t="str">
        <f>IF(APIResultMessage!B199&lt;&gt;"", "ARM"&amp;APIResultMessage!B199, "")</f>
        <v/>
      </c>
      <c r="C218" s="86" t="str">
        <f>IF(APIResultMessage!D199&lt;&gt;"",APIResultMessage!D199,"")</f>
        <v/>
      </c>
      <c r="D218" s="87"/>
      <c r="E218" s="87"/>
      <c r="F218" s="87"/>
      <c r="G218" s="88"/>
    </row>
    <row r="219" spans="1:7">
      <c r="A219" s="84" t="str">
        <f t="shared" si="5"/>
        <v/>
      </c>
      <c r="B219" s="85" t="str">
        <f>IF(APIResultMessage!B200&lt;&gt;"", "ARM"&amp;APIResultMessage!B200, "")</f>
        <v/>
      </c>
      <c r="C219" s="86" t="str">
        <f>IF(APIResultMessage!D200&lt;&gt;"",APIResultMessage!D200,"")</f>
        <v/>
      </c>
      <c r="D219" s="87"/>
      <c r="E219" s="87"/>
      <c r="F219" s="87"/>
      <c r="G219" s="88"/>
    </row>
    <row r="220" spans="1:7">
      <c r="A220" s="84" t="str">
        <f t="shared" si="5"/>
        <v/>
      </c>
      <c r="B220" s="85" t="str">
        <f>IF(APIResultMessage!B201&lt;&gt;"", "ARM"&amp;APIResultMessage!B201, "")</f>
        <v/>
      </c>
      <c r="C220" s="86" t="str">
        <f>IF(APIResultMessage!D201&lt;&gt;"",APIResultMessage!D201,"")</f>
        <v/>
      </c>
      <c r="D220" s="87"/>
      <c r="E220" s="87"/>
      <c r="F220" s="87"/>
      <c r="G220" s="88"/>
    </row>
    <row r="221" spans="1:7">
      <c r="A221" s="84" t="str">
        <f t="shared" si="5"/>
        <v/>
      </c>
      <c r="B221" s="85" t="str">
        <f>IF(APIResultMessage!B202&lt;&gt;"", "ARM"&amp;APIResultMessage!B202, "")</f>
        <v/>
      </c>
      <c r="C221" s="86" t="str">
        <f>IF(APIResultMessage!D202&lt;&gt;"",APIResultMessage!D202,"")</f>
        <v/>
      </c>
      <c r="D221" s="87"/>
      <c r="E221" s="87"/>
      <c r="F221" s="87"/>
      <c r="G221" s="88"/>
    </row>
    <row r="222" spans="1:7">
      <c r="A222" s="84" t="str">
        <f t="shared" si="5"/>
        <v/>
      </c>
      <c r="B222" s="85" t="str">
        <f>IF(APIResultMessage!B203&lt;&gt;"", "ARM"&amp;APIResultMessage!B203, "")</f>
        <v/>
      </c>
      <c r="C222" s="86" t="str">
        <f>IF(APIResultMessage!D203&lt;&gt;"",APIResultMessage!D203,"")</f>
        <v/>
      </c>
      <c r="D222" s="87"/>
      <c r="E222" s="87"/>
      <c r="F222" s="87"/>
      <c r="G222" s="88"/>
    </row>
    <row r="223" spans="1:7">
      <c r="A223" s="84" t="str">
        <f t="shared" si="5"/>
        <v/>
      </c>
      <c r="B223" s="85" t="str">
        <f>IF(APIResultMessage!B204&lt;&gt;"", "ARM"&amp;APIResultMessage!B204, "")</f>
        <v/>
      </c>
      <c r="C223" s="86" t="str">
        <f>IF(APIResultMessage!D204&lt;&gt;"",APIResultMessage!D204,"")</f>
        <v/>
      </c>
      <c r="D223" s="87"/>
      <c r="E223" s="87"/>
      <c r="F223" s="87"/>
      <c r="G223" s="88"/>
    </row>
    <row r="224" spans="1:7">
      <c r="A224" s="84" t="str">
        <f t="shared" si="5"/>
        <v/>
      </c>
      <c r="B224" s="85" t="str">
        <f>IF(APIResultMessage!B205&lt;&gt;"", "ARM"&amp;APIResultMessage!B205, "")</f>
        <v/>
      </c>
      <c r="C224" s="86" t="str">
        <f>IF(APIResultMessage!D205&lt;&gt;"",APIResultMessage!D205,"")</f>
        <v/>
      </c>
      <c r="D224" s="87"/>
      <c r="E224" s="87"/>
      <c r="F224" s="87"/>
      <c r="G224" s="88"/>
    </row>
    <row r="225" spans="1:7">
      <c r="A225" s="84" t="str">
        <f t="shared" si="5"/>
        <v/>
      </c>
      <c r="B225" s="85" t="str">
        <f>IF(APIResultMessage!B206&lt;&gt;"", "ARM"&amp;APIResultMessage!B206, "")</f>
        <v/>
      </c>
      <c r="C225" s="86" t="str">
        <f>IF(APIResultMessage!D206&lt;&gt;"",APIResultMessage!D206,"")</f>
        <v/>
      </c>
      <c r="D225" s="87"/>
      <c r="E225" s="87"/>
      <c r="F225" s="87"/>
      <c r="G225" s="88"/>
    </row>
    <row r="226" spans="1:7">
      <c r="A226" s="84" t="str">
        <f t="shared" si="5"/>
        <v/>
      </c>
      <c r="B226" s="85" t="str">
        <f>IF(APIResultMessage!B207&lt;&gt;"", "ARM"&amp;APIResultMessage!B207, "")</f>
        <v/>
      </c>
      <c r="C226" s="86" t="str">
        <f>IF(APIResultMessage!D207&lt;&gt;"",APIResultMessage!D207,"")</f>
        <v/>
      </c>
      <c r="D226" s="87"/>
      <c r="E226" s="87"/>
      <c r="F226" s="87"/>
      <c r="G226" s="88"/>
    </row>
    <row r="227" spans="1:7">
      <c r="A227" s="84" t="str">
        <f t="shared" si="5"/>
        <v/>
      </c>
      <c r="B227" s="85" t="str">
        <f>IF(APIResultMessage!B208&lt;&gt;"", "ARM"&amp;APIResultMessage!B208, "")</f>
        <v/>
      </c>
      <c r="C227" s="86" t="str">
        <f>IF(APIResultMessage!D208&lt;&gt;"",APIResultMessage!D208,"")</f>
        <v/>
      </c>
      <c r="D227" s="87"/>
      <c r="E227" s="87"/>
      <c r="F227" s="87"/>
      <c r="G227" s="88"/>
    </row>
    <row r="228" spans="1:7">
      <c r="A228" s="84" t="str">
        <f t="shared" si="5"/>
        <v/>
      </c>
      <c r="B228" s="85" t="str">
        <f>IF(APIResultMessage!B209&lt;&gt;"", "ARM"&amp;APIResultMessage!B209, "")</f>
        <v/>
      </c>
      <c r="C228" s="86" t="str">
        <f>IF(APIResultMessage!D209&lt;&gt;"",APIResultMessage!D209,"")</f>
        <v/>
      </c>
      <c r="D228" s="87"/>
      <c r="E228" s="87"/>
      <c r="F228" s="87"/>
      <c r="G228" s="88"/>
    </row>
    <row r="229" spans="1:7">
      <c r="A229" s="84" t="str">
        <f t="shared" si="5"/>
        <v/>
      </c>
      <c r="B229" s="85" t="str">
        <f>IF(APIResultMessage!B210&lt;&gt;"", "ARM"&amp;APIResultMessage!B210, "")</f>
        <v/>
      </c>
      <c r="C229" s="86" t="str">
        <f>IF(APIResultMessage!D210&lt;&gt;"",APIResultMessage!D210,"")</f>
        <v/>
      </c>
      <c r="D229" s="87"/>
      <c r="E229" s="87"/>
      <c r="F229" s="87"/>
      <c r="G229" s="88"/>
    </row>
    <row r="230" spans="1:7">
      <c r="A230" s="84" t="str">
        <f t="shared" si="5"/>
        <v/>
      </c>
      <c r="B230" s="85" t="str">
        <f>IF(APIResultMessage!B211&lt;&gt;"", "ARM"&amp;APIResultMessage!B211, "")</f>
        <v/>
      </c>
      <c r="C230" s="86" t="str">
        <f>IF(APIResultMessage!D211&lt;&gt;"",APIResultMessage!D211,"")</f>
        <v/>
      </c>
      <c r="D230" s="87"/>
      <c r="E230" s="87"/>
      <c r="F230" s="87"/>
      <c r="G230" s="88"/>
    </row>
    <row r="231" spans="1:7">
      <c r="A231" s="84" t="str">
        <f t="shared" si="5"/>
        <v/>
      </c>
      <c r="B231" s="85" t="str">
        <f>IF(APIResultMessage!B212&lt;&gt;"", "ARM"&amp;APIResultMessage!B212, "")</f>
        <v/>
      </c>
      <c r="C231" s="86" t="str">
        <f>IF(APIResultMessage!D212&lt;&gt;"",APIResultMessage!D212,"")</f>
        <v/>
      </c>
      <c r="D231" s="87"/>
      <c r="E231" s="87"/>
      <c r="F231" s="87"/>
      <c r="G231" s="88"/>
    </row>
    <row r="232" spans="1:7">
      <c r="A232" s="84" t="str">
        <f t="shared" si="5"/>
        <v/>
      </c>
      <c r="B232" s="85" t="str">
        <f>IF(APIResultMessage!B213&lt;&gt;"", "ARM"&amp;APIResultMessage!B213, "")</f>
        <v/>
      </c>
      <c r="C232" s="86" t="str">
        <f>IF(APIResultMessage!D213&lt;&gt;"",APIResultMessage!D213,"")</f>
        <v/>
      </c>
      <c r="D232" s="87"/>
      <c r="E232" s="87"/>
      <c r="F232" s="87"/>
      <c r="G232" s="88"/>
    </row>
    <row r="233" spans="1:7">
      <c r="A233" s="84" t="str">
        <f t="shared" si="5"/>
        <v/>
      </c>
      <c r="B233" s="85" t="str">
        <f>IF(APIResultMessage!B214&lt;&gt;"", "ARM"&amp;APIResultMessage!B214, "")</f>
        <v/>
      </c>
      <c r="C233" s="86" t="str">
        <f>IF(APIResultMessage!D214&lt;&gt;"",APIResultMessage!D214,"")</f>
        <v/>
      </c>
      <c r="D233" s="87"/>
      <c r="E233" s="87"/>
      <c r="F233" s="87"/>
      <c r="G233" s="88"/>
    </row>
    <row r="234" spans="1:7">
      <c r="A234" s="84" t="str">
        <f t="shared" si="5"/>
        <v/>
      </c>
      <c r="B234" s="85" t="str">
        <f>IF(APIResultMessage!B215&lt;&gt;"", "ARM"&amp;APIResultMessage!B215, "")</f>
        <v/>
      </c>
      <c r="C234" s="86" t="str">
        <f>IF(APIResultMessage!D215&lt;&gt;"",APIResultMessage!D215,"")</f>
        <v/>
      </c>
      <c r="D234" s="87"/>
      <c r="E234" s="87"/>
      <c r="F234" s="87"/>
      <c r="G234" s="88"/>
    </row>
    <row r="235" spans="1:7">
      <c r="A235" s="84" t="str">
        <f t="shared" si="5"/>
        <v/>
      </c>
      <c r="B235" s="85" t="str">
        <f>IF(APIResultMessage!B216&lt;&gt;"", "ARM"&amp;APIResultMessage!B216, "")</f>
        <v/>
      </c>
      <c r="C235" s="86" t="str">
        <f>IF(APIResultMessage!D216&lt;&gt;"",APIResultMessage!D216,"")</f>
        <v/>
      </c>
      <c r="D235" s="87"/>
      <c r="E235" s="87"/>
      <c r="F235" s="87"/>
      <c r="G235" s="88"/>
    </row>
    <row r="236" spans="1:7">
      <c r="A236" s="84" t="str">
        <f t="shared" si="5"/>
        <v/>
      </c>
      <c r="B236" s="85" t="str">
        <f>IF(APIResultMessage!B217&lt;&gt;"", "ARM"&amp;APIResultMessage!B217, "")</f>
        <v/>
      </c>
      <c r="C236" s="86" t="str">
        <f>IF(APIResultMessage!D217&lt;&gt;"",APIResultMessage!D217,"")</f>
        <v/>
      </c>
      <c r="D236" s="87"/>
      <c r="E236" s="87"/>
      <c r="F236" s="87"/>
      <c r="G236" s="88"/>
    </row>
    <row r="237" spans="1:7">
      <c r="A237" s="84" t="str">
        <f t="shared" si="5"/>
        <v/>
      </c>
      <c r="B237" s="85" t="str">
        <f>IF(APIResultMessage!B218&lt;&gt;"", "ARM"&amp;APIResultMessage!B218, "")</f>
        <v/>
      </c>
      <c r="C237" s="86" t="str">
        <f>IF(APIResultMessage!D218&lt;&gt;"",APIResultMessage!D218,"")</f>
        <v/>
      </c>
      <c r="D237" s="87"/>
      <c r="E237" s="87"/>
      <c r="F237" s="87"/>
      <c r="G237" s="88"/>
    </row>
    <row r="238" spans="1:7">
      <c r="A238" s="84" t="str">
        <f t="shared" si="5"/>
        <v/>
      </c>
      <c r="B238" s="85" t="str">
        <f>IF(APIResultMessage!B219&lt;&gt;"", "ARM"&amp;APIResultMessage!B219, "")</f>
        <v/>
      </c>
      <c r="C238" s="86" t="str">
        <f>IF(APIResultMessage!D219&lt;&gt;"",APIResultMessage!D219,"")</f>
        <v/>
      </c>
      <c r="D238" s="87"/>
      <c r="E238" s="87"/>
      <c r="F238" s="87"/>
      <c r="G238" s="88"/>
    </row>
    <row r="239" spans="1:7">
      <c r="A239" s="84" t="str">
        <f t="shared" si="5"/>
        <v/>
      </c>
      <c r="B239" s="85" t="str">
        <f>IF(APIResultMessage!B220&lt;&gt;"", "ARM"&amp;APIResultMessage!B220, "")</f>
        <v/>
      </c>
      <c r="C239" s="86" t="str">
        <f>IF(APIResultMessage!D220&lt;&gt;"",APIResultMessage!D220,"")</f>
        <v/>
      </c>
      <c r="D239" s="87"/>
      <c r="E239" s="87"/>
      <c r="F239" s="87"/>
      <c r="G239" s="88"/>
    </row>
    <row r="240" spans="1:7">
      <c r="A240" s="84" t="str">
        <f t="shared" si="5"/>
        <v/>
      </c>
      <c r="B240" s="85" t="str">
        <f>IF(APIResultMessage!B221&lt;&gt;"", "ARM"&amp;APIResultMessage!B221, "")</f>
        <v/>
      </c>
      <c r="C240" s="86" t="str">
        <f>IF(APIResultMessage!D221&lt;&gt;"",APIResultMessage!D221,"")</f>
        <v/>
      </c>
      <c r="D240" s="87"/>
      <c r="E240" s="87"/>
      <c r="F240" s="87"/>
      <c r="G240" s="88"/>
    </row>
    <row r="241" spans="1:7">
      <c r="A241" s="84" t="str">
        <f t="shared" si="5"/>
        <v/>
      </c>
      <c r="B241" s="85" t="str">
        <f>IF(APIResultMessage!B222&lt;&gt;"", "ARM"&amp;APIResultMessage!B222, "")</f>
        <v/>
      </c>
      <c r="C241" s="86" t="str">
        <f>IF(APIResultMessage!D222&lt;&gt;"",APIResultMessage!D222,"")</f>
        <v/>
      </c>
      <c r="D241" s="87"/>
      <c r="E241" s="87"/>
      <c r="F241" s="87"/>
      <c r="G241" s="88"/>
    </row>
    <row r="242" spans="1:7">
      <c r="A242" s="84" t="str">
        <f t="shared" si="5"/>
        <v/>
      </c>
      <c r="B242" s="85" t="str">
        <f>IF(APIResultMessage!B223&lt;&gt;"", "ARM"&amp;APIResultMessage!B223, "")</f>
        <v/>
      </c>
      <c r="C242" s="86" t="str">
        <f>IF(APIResultMessage!D223&lt;&gt;"",APIResultMessage!D223,"")</f>
        <v/>
      </c>
      <c r="D242" s="87"/>
      <c r="E242" s="87"/>
      <c r="F242" s="87"/>
      <c r="G242" s="88"/>
    </row>
    <row r="243" spans="1:7">
      <c r="A243" s="84" t="str">
        <f t="shared" si="5"/>
        <v/>
      </c>
      <c r="B243" s="85" t="str">
        <f>IF(APIResultMessage!B224&lt;&gt;"", "ARM"&amp;APIResultMessage!B224, "")</f>
        <v/>
      </c>
      <c r="C243" s="86" t="str">
        <f>IF(APIResultMessage!D224&lt;&gt;"",APIResultMessage!D224,"")</f>
        <v/>
      </c>
      <c r="D243" s="87"/>
      <c r="E243" s="87"/>
      <c r="F243" s="87"/>
      <c r="G243" s="88"/>
    </row>
    <row r="244" spans="1:7">
      <c r="A244" s="84" t="str">
        <f t="shared" si="5"/>
        <v/>
      </c>
      <c r="B244" s="85" t="str">
        <f>IF(APIResultMessage!B225&lt;&gt;"", "ARM"&amp;APIResultMessage!B225, "")</f>
        <v/>
      </c>
      <c r="C244" s="86" t="str">
        <f>IF(APIResultMessage!D225&lt;&gt;"",APIResultMessage!D225,"")</f>
        <v/>
      </c>
      <c r="D244" s="87"/>
      <c r="E244" s="87"/>
      <c r="F244" s="87"/>
      <c r="G244" s="88"/>
    </row>
    <row r="245" spans="1:7">
      <c r="A245" s="84" t="str">
        <f t="shared" si="5"/>
        <v/>
      </c>
      <c r="B245" s="85" t="str">
        <f>IF(APIResultMessage!B226&lt;&gt;"", "ARM"&amp;APIResultMessage!B226, "")</f>
        <v/>
      </c>
      <c r="C245" s="86" t="str">
        <f>IF(APIResultMessage!D226&lt;&gt;"",APIResultMessage!D226,"")</f>
        <v/>
      </c>
      <c r="D245" s="87"/>
      <c r="E245" s="87"/>
      <c r="F245" s="87"/>
      <c r="G245" s="88"/>
    </row>
    <row r="246" spans="1:7">
      <c r="A246" s="84" t="str">
        <f t="shared" si="5"/>
        <v/>
      </c>
      <c r="B246" s="85" t="str">
        <f>IF(APIResultMessage!B227&lt;&gt;"", "ARM"&amp;APIResultMessage!B227, "")</f>
        <v/>
      </c>
      <c r="C246" s="86" t="str">
        <f>IF(APIResultMessage!D227&lt;&gt;"",APIResultMessage!D227,"")</f>
        <v/>
      </c>
      <c r="D246" s="87"/>
      <c r="E246" s="87"/>
      <c r="F246" s="87"/>
      <c r="G246" s="88"/>
    </row>
    <row r="247" spans="1:7">
      <c r="A247" s="84" t="str">
        <f t="shared" si="5"/>
        <v/>
      </c>
      <c r="B247" s="85" t="str">
        <f>IF(APIResultMessage!B228&lt;&gt;"", "ARM"&amp;APIResultMessage!B228, "")</f>
        <v/>
      </c>
      <c r="C247" s="86" t="str">
        <f>IF(APIResultMessage!D228&lt;&gt;"",APIResultMessage!D228,"")</f>
        <v/>
      </c>
      <c r="D247" s="87"/>
      <c r="E247" s="87"/>
      <c r="F247" s="87"/>
      <c r="G247" s="88"/>
    </row>
    <row r="248" spans="1:7">
      <c r="A248" s="84" t="str">
        <f t="shared" si="5"/>
        <v/>
      </c>
      <c r="B248" s="85" t="str">
        <f>IF(APIResultMessage!B229&lt;&gt;"", "ARM"&amp;APIResultMessage!B229, "")</f>
        <v/>
      </c>
      <c r="C248" s="86" t="str">
        <f>IF(APIResultMessage!D229&lt;&gt;"",APIResultMessage!D229,"")</f>
        <v/>
      </c>
      <c r="D248" s="87"/>
      <c r="E248" s="87"/>
      <c r="F248" s="87"/>
      <c r="G248" s="88"/>
    </row>
    <row r="249" spans="1:7">
      <c r="A249" s="84" t="str">
        <f t="shared" si="5"/>
        <v/>
      </c>
      <c r="B249" s="85" t="str">
        <f>IF(APIResultMessage!B230&lt;&gt;"", "ARM"&amp;APIResultMessage!B230, "")</f>
        <v/>
      </c>
      <c r="C249" s="86" t="str">
        <f>IF(APIResultMessage!D230&lt;&gt;"",APIResultMessage!D230,"")</f>
        <v/>
      </c>
      <c r="D249" s="87"/>
      <c r="E249" s="87"/>
      <c r="F249" s="87"/>
      <c r="G249" s="88"/>
    </row>
    <row r="250" spans="1:7">
      <c r="A250" s="84" t="str">
        <f t="shared" si="5"/>
        <v/>
      </c>
      <c r="B250" s="85" t="str">
        <f>IF(APIResultMessage!B231&lt;&gt;"", "ARM"&amp;APIResultMessage!B231, "")</f>
        <v/>
      </c>
      <c r="C250" s="86" t="str">
        <f>IF(APIResultMessage!D231&lt;&gt;"",APIResultMessage!D231,"")</f>
        <v/>
      </c>
      <c r="D250" s="87"/>
      <c r="E250" s="87"/>
      <c r="F250" s="87"/>
      <c r="G250" s="88"/>
    </row>
    <row r="251" spans="1:7">
      <c r="A251" s="84" t="str">
        <f t="shared" si="5"/>
        <v/>
      </c>
      <c r="B251" s="85" t="str">
        <f>IF(APIResultMessage!B232&lt;&gt;"", "ARM"&amp;APIResultMessage!B232, "")</f>
        <v/>
      </c>
      <c r="C251" s="86" t="str">
        <f>IF(APIResultMessage!D232&lt;&gt;"",APIResultMessage!D232,"")</f>
        <v/>
      </c>
      <c r="D251" s="87"/>
      <c r="E251" s="87"/>
      <c r="F251" s="87"/>
      <c r="G251" s="88"/>
    </row>
    <row r="252" spans="1:7">
      <c r="A252" s="84" t="str">
        <f t="shared" si="5"/>
        <v/>
      </c>
      <c r="B252" s="85" t="str">
        <f>IF(APIResultMessage!B233&lt;&gt;"", "ARM"&amp;APIResultMessage!B233, "")</f>
        <v/>
      </c>
      <c r="C252" s="86" t="str">
        <f>IF(APIResultMessage!D233&lt;&gt;"",APIResultMessage!D233,"")</f>
        <v/>
      </c>
      <c r="D252" s="87"/>
      <c r="E252" s="87"/>
      <c r="F252" s="87"/>
      <c r="G252" s="88"/>
    </row>
    <row r="253" spans="1:7">
      <c r="A253" s="84" t="str">
        <f t="shared" si="5"/>
        <v/>
      </c>
      <c r="B253" s="85" t="str">
        <f>IF(APIResultMessage!B234&lt;&gt;"", "ARM"&amp;APIResultMessage!B234, "")</f>
        <v/>
      </c>
      <c r="C253" s="86" t="str">
        <f>IF(APIResultMessage!D234&lt;&gt;"",APIResultMessage!D234,"")</f>
        <v/>
      </c>
      <c r="D253" s="87"/>
      <c r="E253" s="87"/>
      <c r="F253" s="87"/>
      <c r="G253" s="88"/>
    </row>
    <row r="254" spans="1:7">
      <c r="A254" s="84" t="str">
        <f t="shared" si="5"/>
        <v/>
      </c>
      <c r="B254" s="85" t="str">
        <f>IF(APIResultMessage!B235&lt;&gt;"", "ARM"&amp;APIResultMessage!B235, "")</f>
        <v/>
      </c>
      <c r="C254" s="86" t="str">
        <f>IF(APIResultMessage!D235&lt;&gt;"",APIResultMessage!D235,"")</f>
        <v/>
      </c>
      <c r="D254" s="87"/>
      <c r="E254" s="87"/>
      <c r="F254" s="87"/>
      <c r="G254" s="88"/>
    </row>
    <row r="255" spans="1:7">
      <c r="A255" s="84" t="str">
        <f t="shared" si="5"/>
        <v/>
      </c>
      <c r="B255" s="85" t="str">
        <f>IF(APIResultMessage!B236&lt;&gt;"", "ARM"&amp;APIResultMessage!B236, "")</f>
        <v/>
      </c>
      <c r="C255" s="86" t="str">
        <f>IF(APIResultMessage!D236&lt;&gt;"",APIResultMessage!D236,"")</f>
        <v/>
      </c>
      <c r="D255" s="87"/>
      <c r="E255" s="87"/>
      <c r="F255" s="87"/>
      <c r="G255" s="88"/>
    </row>
    <row r="256" spans="1:7">
      <c r="A256" s="84" t="str">
        <f t="shared" si="5"/>
        <v/>
      </c>
      <c r="B256" s="85" t="str">
        <f>IF(APIResultMessage!B237&lt;&gt;"", "ARM"&amp;APIResultMessage!B237, "")</f>
        <v/>
      </c>
      <c r="C256" s="86" t="str">
        <f>IF(APIResultMessage!D237&lt;&gt;"",APIResultMessage!D237,"")</f>
        <v/>
      </c>
      <c r="D256" s="87"/>
      <c r="E256" s="87"/>
      <c r="F256" s="87"/>
      <c r="G256" s="88"/>
    </row>
    <row r="257" spans="1:7">
      <c r="A257" s="84" t="str">
        <f t="shared" si="5"/>
        <v/>
      </c>
      <c r="B257" s="85" t="str">
        <f>IF(APIResultMessage!B238&lt;&gt;"", "ARM"&amp;APIResultMessage!B238, "")</f>
        <v/>
      </c>
      <c r="C257" s="86" t="str">
        <f>IF(APIResultMessage!D238&lt;&gt;"",APIResultMessage!D238,"")</f>
        <v/>
      </c>
      <c r="D257" s="87"/>
      <c r="E257" s="87"/>
      <c r="F257" s="87"/>
      <c r="G257" s="88"/>
    </row>
    <row r="258" spans="1:7">
      <c r="A258" s="84" t="str">
        <f t="shared" si="5"/>
        <v/>
      </c>
      <c r="B258" s="85" t="str">
        <f>IF(APIResultMessage!B239&lt;&gt;"", "ARM"&amp;APIResultMessage!B239, "")</f>
        <v/>
      </c>
      <c r="C258" s="86" t="str">
        <f>IF(APIResultMessage!D239&lt;&gt;"",APIResultMessage!D239,"")</f>
        <v/>
      </c>
      <c r="D258" s="87"/>
      <c r="E258" s="87"/>
      <c r="F258" s="87"/>
      <c r="G258" s="88"/>
    </row>
    <row r="259" spans="1:7">
      <c r="A259" s="84" t="str">
        <f t="shared" si="5"/>
        <v/>
      </c>
      <c r="B259" s="85" t="str">
        <f>IF(APIResultMessage!B240&lt;&gt;"", "ARM"&amp;APIResultMessage!B240, "")</f>
        <v/>
      </c>
      <c r="C259" s="86" t="str">
        <f>IF(APIResultMessage!D240&lt;&gt;"",APIResultMessage!D240,"")</f>
        <v/>
      </c>
      <c r="D259" s="87"/>
      <c r="E259" s="87"/>
      <c r="F259" s="87"/>
      <c r="G259" s="88"/>
    </row>
    <row r="260" spans="1:7">
      <c r="A260" s="84" t="str">
        <f t="shared" si="5"/>
        <v/>
      </c>
      <c r="B260" s="85" t="str">
        <f>IF(APIResultMessage!B241&lt;&gt;"", "ARM"&amp;APIResultMessage!B241, "")</f>
        <v/>
      </c>
      <c r="C260" s="86" t="str">
        <f>IF(APIResultMessage!D241&lt;&gt;"",APIResultMessage!D241,"")</f>
        <v/>
      </c>
      <c r="D260" s="87"/>
      <c r="E260" s="87"/>
      <c r="F260" s="87"/>
      <c r="G260" s="88"/>
    </row>
    <row r="261" spans="1:7">
      <c r="A261" s="84" t="str">
        <f t="shared" si="5"/>
        <v/>
      </c>
      <c r="B261" s="85" t="str">
        <f>IF(APIResultMessage!B242&lt;&gt;"", "ARM"&amp;APIResultMessage!B242, "")</f>
        <v/>
      </c>
      <c r="C261" s="86" t="str">
        <f>IF(APIResultMessage!D242&lt;&gt;"",APIResultMessage!D242,"")</f>
        <v/>
      </c>
      <c r="D261" s="87"/>
      <c r="E261" s="87"/>
      <c r="F261" s="87"/>
      <c r="G261" s="88"/>
    </row>
    <row r="262" spans="1:7">
      <c r="A262" s="84" t="str">
        <f t="shared" si="5"/>
        <v/>
      </c>
      <c r="B262" s="85" t="str">
        <f>IF(APIResultMessage!B243&lt;&gt;"", "ARM"&amp;APIResultMessage!B243, "")</f>
        <v/>
      </c>
      <c r="C262" s="86" t="str">
        <f>IF(APIResultMessage!D243&lt;&gt;"",APIResultMessage!D243,"")</f>
        <v/>
      </c>
      <c r="D262" s="87"/>
      <c r="E262" s="87"/>
      <c r="F262" s="87"/>
      <c r="G262" s="88"/>
    </row>
    <row r="263" spans="1:7">
      <c r="A263" s="84" t="str">
        <f t="shared" si="5"/>
        <v/>
      </c>
      <c r="B263" s="85" t="str">
        <f>IF(APIResultMessage!B244&lt;&gt;"", "ARM"&amp;APIResultMessage!B244, "")</f>
        <v/>
      </c>
      <c r="C263" s="86" t="str">
        <f>IF(APIResultMessage!D244&lt;&gt;"",APIResultMessage!D244,"")</f>
        <v/>
      </c>
      <c r="D263" s="87"/>
      <c r="E263" s="87"/>
      <c r="F263" s="87"/>
      <c r="G263" s="88"/>
    </row>
    <row r="264" spans="1:7">
      <c r="A264" s="84" t="str">
        <f t="shared" si="5"/>
        <v/>
      </c>
      <c r="B264" s="85" t="str">
        <f>IF(APIResultMessage!B245&lt;&gt;"", "ARM"&amp;APIResultMessage!B245, "")</f>
        <v/>
      </c>
      <c r="C264" s="86" t="str">
        <f>IF(APIResultMessage!D245&lt;&gt;"",APIResultMessage!D245,"")</f>
        <v/>
      </c>
      <c r="D264" s="87"/>
      <c r="E264" s="87"/>
      <c r="F264" s="87"/>
      <c r="G264" s="88"/>
    </row>
    <row r="265" spans="1:7">
      <c r="A265" s="84" t="str">
        <f t="shared" si="5"/>
        <v/>
      </c>
      <c r="B265" s="85" t="str">
        <f>IF(APIResultMessage!B246&lt;&gt;"", "ARM"&amp;APIResultMessage!B246, "")</f>
        <v/>
      </c>
      <c r="C265" s="86" t="str">
        <f>IF(APIResultMessage!D246&lt;&gt;"",APIResultMessage!D246,"")</f>
        <v/>
      </c>
      <c r="D265" s="87"/>
      <c r="E265" s="87"/>
      <c r="F265" s="87"/>
      <c r="G265" s="88"/>
    </row>
    <row r="266" spans="1:7">
      <c r="A266" s="84" t="str">
        <f t="shared" si="5"/>
        <v/>
      </c>
      <c r="B266" s="85" t="str">
        <f>IF(APIResultMessage!B247&lt;&gt;"", "ARM"&amp;APIResultMessage!B247, "")</f>
        <v/>
      </c>
      <c r="C266" s="86" t="str">
        <f>IF(APIResultMessage!D247&lt;&gt;"",APIResultMessage!D247,"")</f>
        <v/>
      </c>
      <c r="D266" s="87"/>
      <c r="E266" s="87"/>
      <c r="F266" s="87"/>
      <c r="G266" s="88"/>
    </row>
    <row r="267" spans="1:7">
      <c r="A267" s="84" t="str">
        <f t="shared" si="5"/>
        <v/>
      </c>
      <c r="B267" s="85" t="str">
        <f>IF(APIResultMessage!B248&lt;&gt;"", "ARM"&amp;APIResultMessage!B248, "")</f>
        <v/>
      </c>
      <c r="C267" s="86" t="str">
        <f>IF(APIResultMessage!D248&lt;&gt;"",APIResultMessage!D248,"")</f>
        <v/>
      </c>
      <c r="D267" s="87"/>
      <c r="E267" s="87"/>
      <c r="F267" s="87"/>
      <c r="G267" s="88"/>
    </row>
    <row r="268" spans="1:7">
      <c r="A268" s="84" t="str">
        <f t="shared" si="5"/>
        <v/>
      </c>
      <c r="B268" s="85" t="str">
        <f>IF(APIResultMessage!B249&lt;&gt;"", "ARM"&amp;APIResultMessage!B249, "")</f>
        <v/>
      </c>
      <c r="C268" s="86" t="str">
        <f>IF(APIResultMessage!D249&lt;&gt;"",APIResultMessage!D249,"")</f>
        <v/>
      </c>
      <c r="D268" s="87"/>
      <c r="E268" s="87"/>
      <c r="F268" s="87"/>
      <c r="G268" s="88"/>
    </row>
    <row r="269" spans="1:7">
      <c r="A269" s="84" t="str">
        <f t="shared" si="5"/>
        <v/>
      </c>
      <c r="B269" s="85" t="str">
        <f>IF(APIResultMessage!B250&lt;&gt;"", "ARM"&amp;APIResultMessage!B250, "")</f>
        <v/>
      </c>
      <c r="C269" s="86" t="str">
        <f>IF(APIResultMessage!D250&lt;&gt;"",APIResultMessage!D250,"")</f>
        <v/>
      </c>
      <c r="D269" s="87"/>
      <c r="E269" s="87"/>
      <c r="F269" s="87"/>
      <c r="G269" s="88"/>
    </row>
    <row r="270" spans="1:7">
      <c r="A270" s="84" t="str">
        <f t="shared" si="5"/>
        <v/>
      </c>
      <c r="B270" s="85" t="str">
        <f>IF(APIResultMessage!B251&lt;&gt;"", "ARM"&amp;APIResultMessage!B251, "")</f>
        <v/>
      </c>
      <c r="C270" s="86" t="str">
        <f>IF(APIResultMessage!D251&lt;&gt;"",APIResultMessage!D251,"")</f>
        <v/>
      </c>
      <c r="D270" s="87"/>
      <c r="E270" s="87"/>
      <c r="F270" s="87"/>
      <c r="G270" s="88"/>
    </row>
    <row r="271" spans="1:7">
      <c r="A271" s="84" t="str">
        <f t="shared" si="5"/>
        <v/>
      </c>
      <c r="B271" s="85" t="str">
        <f>IF(APIResultMessage!B252&lt;&gt;"", "ARM"&amp;APIResultMessage!B252, "")</f>
        <v/>
      </c>
      <c r="C271" s="86" t="str">
        <f>IF(APIResultMessage!D252&lt;&gt;"",APIResultMessage!D252,"")</f>
        <v/>
      </c>
      <c r="D271" s="87"/>
      <c r="E271" s="87"/>
      <c r="F271" s="87"/>
      <c r="G271" s="88"/>
    </row>
    <row r="272" spans="1:7">
      <c r="A272" s="84" t="str">
        <f t="shared" si="5"/>
        <v/>
      </c>
      <c r="B272" s="85" t="str">
        <f>IF(APIResultMessage!B253&lt;&gt;"", "ARM"&amp;APIResultMessage!B253, "")</f>
        <v/>
      </c>
      <c r="C272" s="86" t="str">
        <f>IF(APIResultMessage!D253&lt;&gt;"",APIResultMessage!D253,"")</f>
        <v/>
      </c>
      <c r="D272" s="87"/>
      <c r="E272" s="87"/>
      <c r="F272" s="87"/>
      <c r="G272" s="88"/>
    </row>
    <row r="273" spans="1:7">
      <c r="A273" s="84" t="str">
        <f t="shared" si="5"/>
        <v/>
      </c>
      <c r="B273" s="85" t="str">
        <f>IF(APIResultMessage!B254&lt;&gt;"", "ARM"&amp;APIResultMessage!B254, "")</f>
        <v/>
      </c>
      <c r="C273" s="86" t="str">
        <f>IF(APIResultMessage!D254&lt;&gt;"",APIResultMessage!D254,"")</f>
        <v/>
      </c>
      <c r="D273" s="87"/>
      <c r="E273" s="87"/>
      <c r="F273" s="87"/>
      <c r="G273" s="88"/>
    </row>
    <row r="274" spans="1:7">
      <c r="A274" s="84" t="str">
        <f t="shared" si="5"/>
        <v/>
      </c>
      <c r="B274" s="85" t="str">
        <f>IF(APIResultMessage!B255&lt;&gt;"", "ARM"&amp;APIResultMessage!B255, "")</f>
        <v/>
      </c>
      <c r="C274" s="86" t="str">
        <f>IF(APIResultMessage!D255&lt;&gt;"",APIResultMessage!D255,"")</f>
        <v/>
      </c>
      <c r="D274" s="87"/>
      <c r="E274" s="87"/>
      <c r="F274" s="87"/>
      <c r="G274" s="88"/>
    </row>
    <row r="275" spans="1:7">
      <c r="A275" s="84" t="str">
        <f t="shared" si="5"/>
        <v/>
      </c>
      <c r="B275" s="85" t="str">
        <f>IF(APIResultMessage!B256&lt;&gt;"", "ARM"&amp;APIResultMessage!B256, "")</f>
        <v/>
      </c>
      <c r="C275" s="86" t="str">
        <f>IF(APIResultMessage!D256&lt;&gt;"",APIResultMessage!D256,"")</f>
        <v/>
      </c>
      <c r="D275" s="87"/>
      <c r="E275" s="87"/>
      <c r="F275" s="87"/>
      <c r="G275" s="88"/>
    </row>
    <row r="276" spans="1:7">
      <c r="A276" s="84" t="str">
        <f t="shared" si="5"/>
        <v/>
      </c>
      <c r="B276" s="85" t="str">
        <f>IF(APIResultMessage!B257&lt;&gt;"", "ARM"&amp;APIResultMessage!B257, "")</f>
        <v/>
      </c>
      <c r="C276" s="86" t="str">
        <f>IF(APIResultMessage!D257&lt;&gt;"",APIResultMessage!D257,"")</f>
        <v/>
      </c>
      <c r="D276" s="87"/>
      <c r="E276" s="87"/>
      <c r="F276" s="87"/>
      <c r="G276" s="88"/>
    </row>
    <row r="277" spans="1:7">
      <c r="A277" s="84" t="str">
        <f t="shared" si="5"/>
        <v/>
      </c>
      <c r="B277" s="85" t="str">
        <f>IF(APIResultMessage!B258&lt;&gt;"", "ARM"&amp;APIResultMessage!B258, "")</f>
        <v/>
      </c>
      <c r="C277" s="86" t="str">
        <f>IF(APIResultMessage!D258&lt;&gt;"",APIResultMessage!D258,"")</f>
        <v/>
      </c>
      <c r="D277" s="87"/>
      <c r="E277" s="87"/>
      <c r="F277" s="87"/>
      <c r="G277" s="88"/>
    </row>
    <row r="278" spans="1:7">
      <c r="A278" s="84" t="str">
        <f t="shared" si="5"/>
        <v/>
      </c>
      <c r="B278" s="85" t="str">
        <f>IF(APIResultMessage!B259&lt;&gt;"", "ARM"&amp;APIResultMessage!B259, "")</f>
        <v/>
      </c>
      <c r="C278" s="86" t="str">
        <f>IF(APIResultMessage!D259&lt;&gt;"",APIResultMessage!D259,"")</f>
        <v/>
      </c>
      <c r="D278" s="87"/>
      <c r="E278" s="87"/>
      <c r="F278" s="87"/>
      <c r="G278" s="88"/>
    </row>
    <row r="279" spans="1:7">
      <c r="A279" s="84" t="str">
        <f t="shared" si="5"/>
        <v/>
      </c>
      <c r="B279" s="85" t="str">
        <f>IF(APIResultMessage!B260&lt;&gt;"", "ARM"&amp;APIResultMessage!B260, "")</f>
        <v/>
      </c>
      <c r="C279" s="86" t="str">
        <f>IF(APIResultMessage!D260&lt;&gt;"",APIResultMessage!D260,"")</f>
        <v/>
      </c>
      <c r="D279" s="87"/>
      <c r="E279" s="87"/>
      <c r="F279" s="87"/>
      <c r="G279" s="88"/>
    </row>
    <row r="280" spans="1:7">
      <c r="A280" s="84" t="str">
        <f t="shared" ref="A280:A343" si="6">IF(B280&lt;&gt;"",ROW()-22,"")</f>
        <v/>
      </c>
      <c r="B280" s="85" t="str">
        <f>IF(APIResultMessage!B261&lt;&gt;"", "ARM"&amp;APIResultMessage!B261, "")</f>
        <v/>
      </c>
      <c r="C280" s="86" t="str">
        <f>IF(APIResultMessage!D261&lt;&gt;"",APIResultMessage!D261,"")</f>
        <v/>
      </c>
      <c r="D280" s="87"/>
      <c r="E280" s="87"/>
      <c r="F280" s="87"/>
      <c r="G280" s="88"/>
    </row>
    <row r="281" spans="1:7">
      <c r="A281" s="84" t="str">
        <f t="shared" si="6"/>
        <v/>
      </c>
      <c r="B281" s="85" t="str">
        <f>IF(APIResultMessage!B262&lt;&gt;"", "ARM"&amp;APIResultMessage!B262, "")</f>
        <v/>
      </c>
      <c r="C281" s="86" t="str">
        <f>IF(APIResultMessage!D262&lt;&gt;"",APIResultMessage!D262,"")</f>
        <v/>
      </c>
      <c r="D281" s="87"/>
      <c r="E281" s="87"/>
      <c r="F281" s="87"/>
      <c r="G281" s="88"/>
    </row>
    <row r="282" spans="1:7">
      <c r="A282" s="84" t="str">
        <f t="shared" si="6"/>
        <v/>
      </c>
      <c r="B282" s="85" t="str">
        <f>IF(APIResultMessage!B263&lt;&gt;"", "ARM"&amp;APIResultMessage!B263, "")</f>
        <v/>
      </c>
      <c r="C282" s="86" t="str">
        <f>IF(APIResultMessage!D263&lt;&gt;"",APIResultMessage!D263,"")</f>
        <v/>
      </c>
      <c r="D282" s="87"/>
      <c r="E282" s="87"/>
      <c r="F282" s="87"/>
      <c r="G282" s="88"/>
    </row>
    <row r="283" spans="1:7">
      <c r="A283" s="84" t="str">
        <f t="shared" si="6"/>
        <v/>
      </c>
      <c r="B283" s="85" t="str">
        <f>IF(APIResultMessage!B264&lt;&gt;"", "ARM"&amp;APIResultMessage!B264, "")</f>
        <v/>
      </c>
      <c r="C283" s="86" t="str">
        <f>IF(APIResultMessage!D264&lt;&gt;"",APIResultMessage!D264,"")</f>
        <v/>
      </c>
      <c r="D283" s="87"/>
      <c r="E283" s="87"/>
      <c r="F283" s="87"/>
      <c r="G283" s="88"/>
    </row>
    <row r="284" spans="1:7">
      <c r="A284" s="84" t="str">
        <f t="shared" si="6"/>
        <v/>
      </c>
      <c r="B284" s="85" t="str">
        <f>IF(APIResultMessage!B265&lt;&gt;"", "ARM"&amp;APIResultMessage!B265, "")</f>
        <v/>
      </c>
      <c r="C284" s="86" t="str">
        <f>IF(APIResultMessage!D265&lt;&gt;"",APIResultMessage!D265,"")</f>
        <v/>
      </c>
      <c r="D284" s="87"/>
      <c r="E284" s="87"/>
      <c r="F284" s="87"/>
      <c r="G284" s="88"/>
    </row>
    <row r="285" spans="1:7">
      <c r="A285" s="84" t="str">
        <f t="shared" si="6"/>
        <v/>
      </c>
      <c r="B285" s="85" t="str">
        <f>IF(APIResultMessage!B266&lt;&gt;"", "ARM"&amp;APIResultMessage!B266, "")</f>
        <v/>
      </c>
      <c r="C285" s="86" t="str">
        <f>IF(APIResultMessage!D266&lt;&gt;"",APIResultMessage!D266,"")</f>
        <v/>
      </c>
      <c r="D285" s="87"/>
      <c r="E285" s="87"/>
      <c r="F285" s="87"/>
      <c r="G285" s="88"/>
    </row>
    <row r="286" spans="1:7">
      <c r="A286" s="84" t="str">
        <f t="shared" si="6"/>
        <v/>
      </c>
      <c r="B286" s="85" t="str">
        <f>IF(APIResultMessage!B267&lt;&gt;"", "ARM"&amp;APIResultMessage!B267, "")</f>
        <v/>
      </c>
      <c r="C286" s="86" t="str">
        <f>IF(APIResultMessage!D267&lt;&gt;"",APIResultMessage!D267,"")</f>
        <v/>
      </c>
      <c r="D286" s="87"/>
      <c r="E286" s="87"/>
      <c r="F286" s="87"/>
      <c r="G286" s="88"/>
    </row>
    <row r="287" spans="1:7">
      <c r="A287" s="84" t="str">
        <f t="shared" si="6"/>
        <v/>
      </c>
      <c r="B287" s="85" t="str">
        <f>IF(APIResultMessage!B268&lt;&gt;"", "ARM"&amp;APIResultMessage!B268, "")</f>
        <v/>
      </c>
      <c r="C287" s="86" t="str">
        <f>IF(APIResultMessage!D268&lt;&gt;"",APIResultMessage!D268,"")</f>
        <v/>
      </c>
      <c r="D287" s="87"/>
      <c r="E287" s="87"/>
      <c r="F287" s="87"/>
      <c r="G287" s="88"/>
    </row>
    <row r="288" spans="1:7">
      <c r="A288" s="84" t="str">
        <f t="shared" si="6"/>
        <v/>
      </c>
      <c r="B288" s="85" t="str">
        <f>IF(APIResultMessage!B269&lt;&gt;"", "ARM"&amp;APIResultMessage!B269, "")</f>
        <v/>
      </c>
      <c r="C288" s="86" t="str">
        <f>IF(APIResultMessage!D269&lt;&gt;"",APIResultMessage!D269,"")</f>
        <v/>
      </c>
      <c r="D288" s="87"/>
      <c r="E288" s="87"/>
      <c r="F288" s="87"/>
      <c r="G288" s="88"/>
    </row>
    <row r="289" spans="1:7">
      <c r="A289" s="84" t="str">
        <f t="shared" si="6"/>
        <v/>
      </c>
      <c r="B289" s="85" t="str">
        <f>IF(APIResultMessage!B270&lt;&gt;"", "ARM"&amp;APIResultMessage!B270, "")</f>
        <v/>
      </c>
      <c r="C289" s="86" t="str">
        <f>IF(APIResultMessage!D270&lt;&gt;"",APIResultMessage!D270,"")</f>
        <v/>
      </c>
      <c r="D289" s="87"/>
      <c r="E289" s="87"/>
      <c r="F289" s="87"/>
      <c r="G289" s="88"/>
    </row>
    <row r="290" spans="1:7">
      <c r="A290" s="84" t="str">
        <f t="shared" si="6"/>
        <v/>
      </c>
      <c r="B290" s="85" t="str">
        <f>IF(APIResultMessage!B271&lt;&gt;"", "ARM"&amp;APIResultMessage!B271, "")</f>
        <v/>
      </c>
      <c r="C290" s="86" t="str">
        <f>IF(APIResultMessage!D271&lt;&gt;"",APIResultMessage!D271,"")</f>
        <v/>
      </c>
      <c r="D290" s="87"/>
      <c r="E290" s="87"/>
      <c r="F290" s="87"/>
      <c r="G290" s="88"/>
    </row>
    <row r="291" spans="1:7">
      <c r="A291" s="84" t="str">
        <f t="shared" si="6"/>
        <v/>
      </c>
      <c r="B291" s="85" t="str">
        <f>IF(APIResultMessage!B272&lt;&gt;"", "ARM"&amp;APIResultMessage!B272, "")</f>
        <v/>
      </c>
      <c r="C291" s="86" t="str">
        <f>IF(APIResultMessage!D272&lt;&gt;"",APIResultMessage!D272,"")</f>
        <v/>
      </c>
      <c r="D291" s="87"/>
      <c r="E291" s="87"/>
      <c r="F291" s="87"/>
      <c r="G291" s="88"/>
    </row>
    <row r="292" spans="1:7">
      <c r="A292" s="84" t="str">
        <f t="shared" si="6"/>
        <v/>
      </c>
      <c r="B292" s="85" t="str">
        <f>IF(APIResultMessage!B273&lt;&gt;"", "ARM"&amp;APIResultMessage!B273, "")</f>
        <v/>
      </c>
      <c r="C292" s="86" t="str">
        <f>IF(APIResultMessage!D273&lt;&gt;"",APIResultMessage!D273,"")</f>
        <v/>
      </c>
      <c r="D292" s="87"/>
      <c r="E292" s="87"/>
      <c r="F292" s="87"/>
      <c r="G292" s="88"/>
    </row>
    <row r="293" spans="1:7">
      <c r="A293" s="84" t="str">
        <f t="shared" si="6"/>
        <v/>
      </c>
      <c r="B293" s="85" t="str">
        <f>IF(APIResultMessage!B274&lt;&gt;"", "ARM"&amp;APIResultMessage!B274, "")</f>
        <v/>
      </c>
      <c r="C293" s="86" t="str">
        <f>IF(APIResultMessage!D274&lt;&gt;"",APIResultMessage!D274,"")</f>
        <v/>
      </c>
      <c r="D293" s="87"/>
      <c r="E293" s="87"/>
      <c r="F293" s="87"/>
      <c r="G293" s="88"/>
    </row>
    <row r="294" spans="1:7">
      <c r="A294" s="84" t="str">
        <f t="shared" si="6"/>
        <v/>
      </c>
      <c r="B294" s="85" t="str">
        <f>IF(APIResultMessage!B275&lt;&gt;"", "ARM"&amp;APIResultMessage!B275, "")</f>
        <v/>
      </c>
      <c r="C294" s="86" t="str">
        <f>IF(APIResultMessage!D275&lt;&gt;"",APIResultMessage!D275,"")</f>
        <v/>
      </c>
      <c r="D294" s="87"/>
      <c r="E294" s="87"/>
      <c r="F294" s="87"/>
      <c r="G294" s="88"/>
    </row>
    <row r="295" spans="1:7">
      <c r="A295" s="84" t="str">
        <f t="shared" si="6"/>
        <v/>
      </c>
      <c r="B295" s="85" t="str">
        <f>IF(APIResultMessage!B276&lt;&gt;"", "ARM"&amp;APIResultMessage!B276, "")</f>
        <v/>
      </c>
      <c r="C295" s="86" t="str">
        <f>IF(APIResultMessage!D276&lt;&gt;"",APIResultMessage!D276,"")</f>
        <v/>
      </c>
      <c r="D295" s="87"/>
      <c r="E295" s="87"/>
      <c r="F295" s="87"/>
      <c r="G295" s="88"/>
    </row>
    <row r="296" spans="1:7">
      <c r="A296" s="84" t="str">
        <f t="shared" si="6"/>
        <v/>
      </c>
      <c r="B296" s="85" t="str">
        <f>IF(APIResultMessage!B277&lt;&gt;"", "ARM"&amp;APIResultMessage!B277, "")</f>
        <v/>
      </c>
      <c r="C296" s="86" t="str">
        <f>IF(APIResultMessage!D277&lt;&gt;"",APIResultMessage!D277,"")</f>
        <v/>
      </c>
      <c r="D296" s="87"/>
      <c r="E296" s="87"/>
      <c r="F296" s="87"/>
      <c r="G296" s="88"/>
    </row>
    <row r="297" spans="1:7">
      <c r="A297" s="84" t="str">
        <f t="shared" si="6"/>
        <v/>
      </c>
      <c r="B297" s="85" t="str">
        <f>IF(APIResultMessage!B278&lt;&gt;"", "ARM"&amp;APIResultMessage!B278, "")</f>
        <v/>
      </c>
      <c r="C297" s="86" t="str">
        <f>IF(APIResultMessage!D278&lt;&gt;"",APIResultMessage!D278,"")</f>
        <v/>
      </c>
      <c r="D297" s="87"/>
      <c r="E297" s="87"/>
      <c r="F297" s="87"/>
      <c r="G297" s="88"/>
    </row>
    <row r="298" spans="1:7">
      <c r="A298" s="84" t="str">
        <f t="shared" si="6"/>
        <v/>
      </c>
      <c r="B298" s="85" t="str">
        <f>IF(APIResultMessage!B279&lt;&gt;"", "ARM"&amp;APIResultMessage!B279, "")</f>
        <v/>
      </c>
      <c r="C298" s="86" t="str">
        <f>IF(APIResultMessage!D279&lt;&gt;"",APIResultMessage!D279,"")</f>
        <v/>
      </c>
      <c r="D298" s="87"/>
      <c r="E298" s="87"/>
      <c r="F298" s="87"/>
      <c r="G298" s="88"/>
    </row>
    <row r="299" spans="1:7">
      <c r="A299" s="84" t="str">
        <f t="shared" si="6"/>
        <v/>
      </c>
      <c r="B299" s="85" t="str">
        <f>IF(APIResultMessage!B280&lt;&gt;"", "ARM"&amp;APIResultMessage!B280, "")</f>
        <v/>
      </c>
      <c r="C299" s="86" t="str">
        <f>IF(APIResultMessage!D280&lt;&gt;"",APIResultMessage!D280,"")</f>
        <v/>
      </c>
      <c r="D299" s="87"/>
      <c r="E299" s="87"/>
      <c r="F299" s="87"/>
      <c r="G299" s="88"/>
    </row>
    <row r="300" spans="1:7">
      <c r="A300" s="84" t="str">
        <f t="shared" si="6"/>
        <v/>
      </c>
      <c r="B300" s="85" t="str">
        <f>IF(APIResultMessage!B281&lt;&gt;"", "ARM"&amp;APIResultMessage!B281, "")</f>
        <v/>
      </c>
      <c r="C300" s="86" t="str">
        <f>IF(APIResultMessage!D281&lt;&gt;"",APIResultMessage!D281,"")</f>
        <v/>
      </c>
      <c r="D300" s="87"/>
      <c r="E300" s="87"/>
      <c r="F300" s="87"/>
      <c r="G300" s="88"/>
    </row>
    <row r="301" spans="1:7">
      <c r="A301" s="84" t="str">
        <f t="shared" si="6"/>
        <v/>
      </c>
      <c r="B301" s="85" t="str">
        <f>IF(APIResultMessage!B282&lt;&gt;"", "ARM"&amp;APIResultMessage!B282, "")</f>
        <v/>
      </c>
      <c r="C301" s="86" t="str">
        <f>IF(APIResultMessage!D282&lt;&gt;"",APIResultMessage!D282,"")</f>
        <v/>
      </c>
      <c r="D301" s="87"/>
      <c r="E301" s="87"/>
      <c r="F301" s="87"/>
      <c r="G301" s="88"/>
    </row>
    <row r="302" spans="1:7">
      <c r="A302" s="84" t="str">
        <f t="shared" si="6"/>
        <v/>
      </c>
      <c r="B302" s="85" t="str">
        <f>IF(APIResultMessage!B283&lt;&gt;"", "ARM"&amp;APIResultMessage!B283, "")</f>
        <v/>
      </c>
      <c r="C302" s="86" t="str">
        <f>IF(APIResultMessage!D283&lt;&gt;"",APIResultMessage!D283,"")</f>
        <v/>
      </c>
      <c r="D302" s="87"/>
      <c r="E302" s="87"/>
      <c r="F302" s="87"/>
      <c r="G302" s="88"/>
    </row>
    <row r="303" spans="1:7">
      <c r="A303" s="84" t="str">
        <f t="shared" si="6"/>
        <v/>
      </c>
      <c r="B303" s="85" t="str">
        <f>IF(APIResultMessage!B284&lt;&gt;"", "ARM"&amp;APIResultMessage!B284, "")</f>
        <v/>
      </c>
      <c r="C303" s="86" t="str">
        <f>IF(APIResultMessage!D284&lt;&gt;"",APIResultMessage!D284,"")</f>
        <v/>
      </c>
      <c r="D303" s="87"/>
      <c r="E303" s="87"/>
      <c r="F303" s="87"/>
      <c r="G303" s="88"/>
    </row>
    <row r="304" spans="1:7">
      <c r="A304" s="84" t="str">
        <f t="shared" si="6"/>
        <v/>
      </c>
      <c r="B304" s="85" t="str">
        <f>IF(APIResultMessage!B285&lt;&gt;"", "ARM"&amp;APIResultMessage!B285, "")</f>
        <v/>
      </c>
      <c r="C304" s="86" t="str">
        <f>IF(APIResultMessage!D285&lt;&gt;"",APIResultMessage!D285,"")</f>
        <v/>
      </c>
      <c r="D304" s="87"/>
      <c r="E304" s="87"/>
      <c r="F304" s="87"/>
      <c r="G304" s="88"/>
    </row>
    <row r="305" spans="1:7">
      <c r="A305" s="84" t="str">
        <f t="shared" si="6"/>
        <v/>
      </c>
      <c r="B305" s="85" t="str">
        <f>IF(APIResultMessage!B286&lt;&gt;"", "ARM"&amp;APIResultMessage!B286, "")</f>
        <v/>
      </c>
      <c r="C305" s="86" t="str">
        <f>IF(APIResultMessage!D286&lt;&gt;"",APIResultMessage!D286,"")</f>
        <v/>
      </c>
      <c r="D305" s="87"/>
      <c r="E305" s="87"/>
      <c r="F305" s="87"/>
      <c r="G305" s="88"/>
    </row>
    <row r="306" spans="1:7">
      <c r="A306" s="84" t="str">
        <f t="shared" si="6"/>
        <v/>
      </c>
      <c r="B306" s="85" t="str">
        <f>IF(APIResultMessage!B287&lt;&gt;"", "ARM"&amp;APIResultMessage!B287, "")</f>
        <v/>
      </c>
      <c r="C306" s="86" t="str">
        <f>IF(APIResultMessage!D287&lt;&gt;"",APIResultMessage!D287,"")</f>
        <v/>
      </c>
      <c r="D306" s="87"/>
      <c r="E306" s="87"/>
      <c r="F306" s="87"/>
      <c r="G306" s="88"/>
    </row>
    <row r="307" spans="1:7">
      <c r="A307" s="84" t="str">
        <f t="shared" si="6"/>
        <v/>
      </c>
      <c r="B307" s="85" t="str">
        <f>IF(APIResultMessage!B288&lt;&gt;"", "ARM"&amp;APIResultMessage!B288, "")</f>
        <v/>
      </c>
      <c r="C307" s="86" t="str">
        <f>IF(APIResultMessage!D288&lt;&gt;"",APIResultMessage!D288,"")</f>
        <v/>
      </c>
      <c r="D307" s="87"/>
      <c r="E307" s="87"/>
      <c r="F307" s="87"/>
      <c r="G307" s="88"/>
    </row>
    <row r="308" spans="1:7">
      <c r="A308" s="84" t="str">
        <f t="shared" si="6"/>
        <v/>
      </c>
      <c r="B308" s="85" t="str">
        <f>IF(APIResultMessage!B289&lt;&gt;"", "ARM"&amp;APIResultMessage!B289, "")</f>
        <v/>
      </c>
      <c r="C308" s="86" t="str">
        <f>IF(APIResultMessage!D289&lt;&gt;"",APIResultMessage!D289,"")</f>
        <v/>
      </c>
      <c r="D308" s="87"/>
      <c r="E308" s="87"/>
      <c r="F308" s="87"/>
      <c r="G308" s="88"/>
    </row>
    <row r="309" spans="1:7">
      <c r="A309" s="84" t="str">
        <f t="shared" si="6"/>
        <v/>
      </c>
      <c r="B309" s="85" t="str">
        <f>IF(APIResultMessage!B290&lt;&gt;"", "ARM"&amp;APIResultMessage!B290, "")</f>
        <v/>
      </c>
      <c r="C309" s="86" t="str">
        <f>IF(APIResultMessage!D290&lt;&gt;"",APIResultMessage!D290,"")</f>
        <v/>
      </c>
      <c r="D309" s="87"/>
      <c r="E309" s="87"/>
      <c r="F309" s="87"/>
      <c r="G309" s="88"/>
    </row>
    <row r="310" spans="1:7">
      <c r="A310" s="84" t="str">
        <f t="shared" si="6"/>
        <v/>
      </c>
      <c r="B310" s="85" t="str">
        <f>IF(APIResultMessage!B291&lt;&gt;"", "ARM"&amp;APIResultMessage!B291, "")</f>
        <v/>
      </c>
      <c r="C310" s="86" t="str">
        <f>IF(APIResultMessage!D291&lt;&gt;"",APIResultMessage!D291,"")</f>
        <v/>
      </c>
      <c r="D310" s="87"/>
      <c r="E310" s="87"/>
      <c r="F310" s="87"/>
      <c r="G310" s="88"/>
    </row>
    <row r="311" spans="1:7">
      <c r="A311" s="84" t="str">
        <f t="shared" si="6"/>
        <v/>
      </c>
      <c r="B311" s="85" t="str">
        <f>IF(APIResultMessage!B292&lt;&gt;"", "ARM"&amp;APIResultMessage!B292, "")</f>
        <v/>
      </c>
      <c r="C311" s="86" t="str">
        <f>IF(APIResultMessage!D292&lt;&gt;"",APIResultMessage!D292,"")</f>
        <v/>
      </c>
      <c r="D311" s="87"/>
      <c r="E311" s="87"/>
      <c r="F311" s="87"/>
      <c r="G311" s="88"/>
    </row>
    <row r="312" spans="1:7">
      <c r="A312" s="84" t="str">
        <f t="shared" si="6"/>
        <v/>
      </c>
      <c r="B312" s="85" t="str">
        <f>IF(APIResultMessage!B293&lt;&gt;"", "ARM"&amp;APIResultMessage!B293, "")</f>
        <v/>
      </c>
      <c r="C312" s="86" t="str">
        <f>IF(APIResultMessage!D293&lt;&gt;"",APIResultMessage!D293,"")</f>
        <v/>
      </c>
      <c r="D312" s="87"/>
      <c r="E312" s="87"/>
      <c r="F312" s="87"/>
      <c r="G312" s="88"/>
    </row>
    <row r="313" spans="1:7">
      <c r="A313" s="84" t="str">
        <f t="shared" si="6"/>
        <v/>
      </c>
      <c r="B313" s="85" t="str">
        <f>IF(APIResultMessage!B294&lt;&gt;"", "ARM"&amp;APIResultMessage!B294, "")</f>
        <v/>
      </c>
      <c r="C313" s="86" t="str">
        <f>IF(APIResultMessage!D294&lt;&gt;"",APIResultMessage!D294,"")</f>
        <v/>
      </c>
      <c r="D313" s="87"/>
      <c r="E313" s="87"/>
      <c r="F313" s="87"/>
      <c r="G313" s="88"/>
    </row>
    <row r="314" spans="1:7">
      <c r="A314" s="84" t="str">
        <f t="shared" si="6"/>
        <v/>
      </c>
      <c r="B314" s="85" t="str">
        <f>IF(APIResultMessage!B295&lt;&gt;"", "ARM"&amp;APIResultMessage!B295, "")</f>
        <v/>
      </c>
      <c r="C314" s="86" t="str">
        <f>IF(APIResultMessage!D295&lt;&gt;"",APIResultMessage!D295,"")</f>
        <v/>
      </c>
      <c r="D314" s="87"/>
      <c r="E314" s="87"/>
      <c r="F314" s="87"/>
      <c r="G314" s="88"/>
    </row>
    <row r="315" spans="1:7">
      <c r="A315" s="84" t="str">
        <f t="shared" si="6"/>
        <v/>
      </c>
      <c r="B315" s="85" t="str">
        <f>IF(APIResultMessage!B296&lt;&gt;"", "ARM"&amp;APIResultMessage!B296, "")</f>
        <v/>
      </c>
      <c r="C315" s="86" t="str">
        <f>IF(APIResultMessage!D296&lt;&gt;"",APIResultMessage!D296,"")</f>
        <v/>
      </c>
      <c r="D315" s="87"/>
      <c r="E315" s="87"/>
      <c r="F315" s="87"/>
      <c r="G315" s="88"/>
    </row>
    <row r="316" spans="1:7">
      <c r="A316" s="84" t="str">
        <f t="shared" si="6"/>
        <v/>
      </c>
      <c r="B316" s="85" t="str">
        <f>IF(APIResultMessage!B297&lt;&gt;"", "ARM"&amp;APIResultMessage!B297, "")</f>
        <v/>
      </c>
      <c r="C316" s="86" t="str">
        <f>IF(APIResultMessage!D297&lt;&gt;"",APIResultMessage!D297,"")</f>
        <v/>
      </c>
      <c r="D316" s="87"/>
      <c r="E316" s="87"/>
      <c r="F316" s="87"/>
      <c r="G316" s="88"/>
    </row>
    <row r="317" spans="1:7">
      <c r="A317" s="84" t="str">
        <f t="shared" si="6"/>
        <v/>
      </c>
      <c r="B317" s="85" t="str">
        <f>IF(APIResultMessage!B298&lt;&gt;"", "ARM"&amp;APIResultMessage!B298, "")</f>
        <v/>
      </c>
      <c r="C317" s="86" t="str">
        <f>IF(APIResultMessage!D298&lt;&gt;"",APIResultMessage!D298,"")</f>
        <v/>
      </c>
      <c r="D317" s="87"/>
      <c r="E317" s="87"/>
      <c r="F317" s="87"/>
      <c r="G317" s="88"/>
    </row>
    <row r="318" spans="1:7">
      <c r="A318" s="84" t="str">
        <f t="shared" si="6"/>
        <v/>
      </c>
      <c r="B318" s="85" t="str">
        <f>IF(APIResultMessage!B299&lt;&gt;"", "ARM"&amp;APIResultMessage!B299, "")</f>
        <v/>
      </c>
      <c r="C318" s="86" t="str">
        <f>IF(APIResultMessage!D299&lt;&gt;"",APIResultMessage!D299,"")</f>
        <v/>
      </c>
      <c r="D318" s="87"/>
      <c r="E318" s="87"/>
      <c r="F318" s="87"/>
      <c r="G318" s="88"/>
    </row>
    <row r="319" spans="1:7">
      <c r="A319" s="84" t="str">
        <f t="shared" si="6"/>
        <v/>
      </c>
      <c r="B319" s="85" t="str">
        <f>IF(APIResultMessage!B300&lt;&gt;"", "ARM"&amp;APIResultMessage!B300, "")</f>
        <v/>
      </c>
      <c r="C319" s="86" t="str">
        <f>IF(APIResultMessage!D300&lt;&gt;"",APIResultMessage!D300,"")</f>
        <v/>
      </c>
      <c r="D319" s="87"/>
      <c r="E319" s="87"/>
      <c r="F319" s="87"/>
      <c r="G319" s="88"/>
    </row>
    <row r="320" spans="1:7">
      <c r="A320" s="84" t="str">
        <f t="shared" si="6"/>
        <v/>
      </c>
      <c r="B320" s="85" t="str">
        <f>IF(APIResultMessage!B301&lt;&gt;"", "ARM"&amp;APIResultMessage!B301, "")</f>
        <v/>
      </c>
      <c r="C320" s="86" t="str">
        <f>IF(APIResultMessage!D301&lt;&gt;"",APIResultMessage!D301,"")</f>
        <v/>
      </c>
      <c r="D320" s="87"/>
      <c r="E320" s="87"/>
      <c r="F320" s="87"/>
      <c r="G320" s="88"/>
    </row>
    <row r="321" spans="1:7">
      <c r="A321" s="84" t="str">
        <f t="shared" si="6"/>
        <v/>
      </c>
      <c r="B321" s="85" t="str">
        <f>IF(APIResultMessage!B302&lt;&gt;"", "ARM"&amp;APIResultMessage!B302, "")</f>
        <v/>
      </c>
      <c r="C321" s="86" t="str">
        <f>IF(APIResultMessage!D302&lt;&gt;"",APIResultMessage!D302,"")</f>
        <v/>
      </c>
      <c r="D321" s="87"/>
      <c r="E321" s="87"/>
      <c r="F321" s="87"/>
      <c r="G321" s="88"/>
    </row>
    <row r="322" spans="1:7">
      <c r="A322" s="84" t="str">
        <f t="shared" si="6"/>
        <v/>
      </c>
      <c r="B322" s="85" t="str">
        <f>IF(APIResultMessage!B303&lt;&gt;"", "ARM"&amp;APIResultMessage!B303, "")</f>
        <v/>
      </c>
      <c r="C322" s="86" t="str">
        <f>IF(APIResultMessage!D303&lt;&gt;"",APIResultMessage!D303,"")</f>
        <v/>
      </c>
      <c r="D322" s="87"/>
      <c r="E322" s="87"/>
      <c r="F322" s="87"/>
      <c r="G322" s="88"/>
    </row>
    <row r="323" spans="1:7">
      <c r="A323" s="84" t="str">
        <f t="shared" si="6"/>
        <v/>
      </c>
      <c r="B323" s="85" t="str">
        <f>IF(APIResultMessage!B304&lt;&gt;"", "ARM"&amp;APIResultMessage!B304, "")</f>
        <v/>
      </c>
      <c r="C323" s="86" t="str">
        <f>IF(APIResultMessage!D304&lt;&gt;"",APIResultMessage!D304,"")</f>
        <v/>
      </c>
      <c r="D323" s="87"/>
      <c r="E323" s="87"/>
      <c r="F323" s="87"/>
      <c r="G323" s="88"/>
    </row>
    <row r="324" spans="1:7">
      <c r="A324" s="84" t="str">
        <f t="shared" si="6"/>
        <v/>
      </c>
      <c r="B324" s="85" t="str">
        <f>IF(APIResultMessage!B305&lt;&gt;"", "ARM"&amp;APIResultMessage!B305, "")</f>
        <v/>
      </c>
      <c r="C324" s="86" t="str">
        <f>IF(APIResultMessage!D305&lt;&gt;"",APIResultMessage!D305,"")</f>
        <v/>
      </c>
      <c r="D324" s="87"/>
      <c r="E324" s="87"/>
      <c r="F324" s="87"/>
      <c r="G324" s="88"/>
    </row>
    <row r="325" spans="1:7">
      <c r="A325" s="84" t="str">
        <f t="shared" si="6"/>
        <v/>
      </c>
      <c r="B325" s="85" t="str">
        <f>IF(APIResultMessage!B306&lt;&gt;"", "ARM"&amp;APIResultMessage!B306, "")</f>
        <v/>
      </c>
      <c r="C325" s="86" t="str">
        <f>IF(APIResultMessage!D306&lt;&gt;"",APIResultMessage!D306,"")</f>
        <v/>
      </c>
      <c r="D325" s="87"/>
      <c r="E325" s="87"/>
      <c r="F325" s="87"/>
      <c r="G325" s="88"/>
    </row>
    <row r="326" spans="1:7">
      <c r="A326" s="84" t="str">
        <f t="shared" si="6"/>
        <v/>
      </c>
      <c r="B326" s="85" t="str">
        <f>IF(APIResultMessage!B307&lt;&gt;"", "ARM"&amp;APIResultMessage!B307, "")</f>
        <v/>
      </c>
      <c r="C326" s="86" t="str">
        <f>IF(APIResultMessage!D307&lt;&gt;"",APIResultMessage!D307,"")</f>
        <v/>
      </c>
      <c r="D326" s="87"/>
      <c r="E326" s="87"/>
      <c r="F326" s="87"/>
      <c r="G326" s="88"/>
    </row>
    <row r="327" spans="1:7">
      <c r="A327" s="84" t="str">
        <f t="shared" si="6"/>
        <v/>
      </c>
      <c r="B327" s="85" t="str">
        <f>IF(APIResultMessage!B308&lt;&gt;"", "ARM"&amp;APIResultMessage!B308, "")</f>
        <v/>
      </c>
      <c r="C327" s="86" t="str">
        <f>IF(APIResultMessage!D308&lt;&gt;"",APIResultMessage!D308,"")</f>
        <v/>
      </c>
      <c r="D327" s="87"/>
      <c r="E327" s="87"/>
      <c r="F327" s="87"/>
      <c r="G327" s="88"/>
    </row>
    <row r="328" spans="1:7">
      <c r="A328" s="84" t="str">
        <f t="shared" si="6"/>
        <v/>
      </c>
      <c r="B328" s="85" t="str">
        <f>IF(APIResultMessage!B309&lt;&gt;"", "ARM"&amp;APIResultMessage!B309, "")</f>
        <v/>
      </c>
      <c r="C328" s="86" t="str">
        <f>IF(APIResultMessage!D309&lt;&gt;"",APIResultMessage!D309,"")</f>
        <v/>
      </c>
      <c r="D328" s="87"/>
      <c r="E328" s="87"/>
      <c r="F328" s="87"/>
      <c r="G328" s="88"/>
    </row>
    <row r="329" spans="1:7">
      <c r="A329" s="84" t="str">
        <f t="shared" si="6"/>
        <v/>
      </c>
      <c r="B329" s="85" t="str">
        <f>IF(APIResultMessage!B310&lt;&gt;"", "ARM"&amp;APIResultMessage!B310, "")</f>
        <v/>
      </c>
      <c r="C329" s="86" t="str">
        <f>IF(APIResultMessage!D310&lt;&gt;"",APIResultMessage!D310,"")</f>
        <v/>
      </c>
      <c r="D329" s="87"/>
      <c r="E329" s="87"/>
      <c r="F329" s="87"/>
      <c r="G329" s="88"/>
    </row>
    <row r="330" spans="1:7">
      <c r="A330" s="84" t="str">
        <f t="shared" si="6"/>
        <v/>
      </c>
      <c r="B330" s="85" t="str">
        <f>IF(APIResultMessage!B311&lt;&gt;"", "ARM"&amp;APIResultMessage!B311, "")</f>
        <v/>
      </c>
      <c r="C330" s="86" t="str">
        <f>IF(APIResultMessage!D311&lt;&gt;"",APIResultMessage!D311,"")</f>
        <v/>
      </c>
      <c r="D330" s="87"/>
      <c r="E330" s="87"/>
      <c r="F330" s="87"/>
      <c r="G330" s="88"/>
    </row>
    <row r="331" spans="1:7">
      <c r="A331" s="84" t="str">
        <f t="shared" si="6"/>
        <v/>
      </c>
      <c r="B331" s="85" t="str">
        <f>IF(APIResultMessage!B312&lt;&gt;"", "ARM"&amp;APIResultMessage!B312, "")</f>
        <v/>
      </c>
      <c r="C331" s="86" t="str">
        <f>IF(APIResultMessage!D312&lt;&gt;"",APIResultMessage!D312,"")</f>
        <v/>
      </c>
      <c r="D331" s="87"/>
      <c r="E331" s="87"/>
      <c r="F331" s="87"/>
      <c r="G331" s="88"/>
    </row>
    <row r="332" spans="1:7">
      <c r="A332" s="84" t="str">
        <f t="shared" si="6"/>
        <v/>
      </c>
      <c r="B332" s="85" t="str">
        <f>IF(APIResultMessage!B313&lt;&gt;"", "ARM"&amp;APIResultMessage!B313, "")</f>
        <v/>
      </c>
      <c r="C332" s="86" t="str">
        <f>IF(APIResultMessage!D313&lt;&gt;"",APIResultMessage!D313,"")</f>
        <v/>
      </c>
      <c r="D332" s="87"/>
      <c r="E332" s="87"/>
      <c r="F332" s="87"/>
      <c r="G332" s="88"/>
    </row>
    <row r="333" spans="1:7">
      <c r="A333" s="84" t="str">
        <f t="shared" si="6"/>
        <v/>
      </c>
      <c r="B333" s="85" t="str">
        <f>IF(APIResultMessage!B314&lt;&gt;"", "ARM"&amp;APIResultMessage!B314, "")</f>
        <v/>
      </c>
      <c r="C333" s="86" t="str">
        <f>IF(APIResultMessage!D314&lt;&gt;"",APIResultMessage!D314,"")</f>
        <v/>
      </c>
      <c r="D333" s="87"/>
      <c r="E333" s="87"/>
      <c r="F333" s="87"/>
      <c r="G333" s="88"/>
    </row>
    <row r="334" spans="1:7">
      <c r="A334" s="84" t="str">
        <f t="shared" si="6"/>
        <v/>
      </c>
      <c r="B334" s="85" t="str">
        <f>IF(APIResultMessage!B315&lt;&gt;"", "ARM"&amp;APIResultMessage!B315, "")</f>
        <v/>
      </c>
      <c r="C334" s="86" t="str">
        <f>IF(APIResultMessage!D315&lt;&gt;"",APIResultMessage!D315,"")</f>
        <v/>
      </c>
      <c r="D334" s="87"/>
      <c r="E334" s="87"/>
      <c r="F334" s="87"/>
      <c r="G334" s="88"/>
    </row>
    <row r="335" spans="1:7">
      <c r="A335" s="84" t="str">
        <f t="shared" si="6"/>
        <v/>
      </c>
      <c r="B335" s="85" t="str">
        <f>IF(APIResultMessage!B316&lt;&gt;"", "ARM"&amp;APIResultMessage!B316, "")</f>
        <v/>
      </c>
      <c r="C335" s="86" t="str">
        <f>IF(APIResultMessage!D316&lt;&gt;"",APIResultMessage!D316,"")</f>
        <v/>
      </c>
      <c r="D335" s="87"/>
      <c r="E335" s="87"/>
      <c r="F335" s="87"/>
      <c r="G335" s="88"/>
    </row>
    <row r="336" spans="1:7">
      <c r="A336" s="84" t="str">
        <f t="shared" si="6"/>
        <v/>
      </c>
      <c r="B336" s="85" t="str">
        <f>IF(APIResultMessage!B317&lt;&gt;"", "ARM"&amp;APIResultMessage!B317, "")</f>
        <v/>
      </c>
      <c r="C336" s="86" t="str">
        <f>IF(APIResultMessage!D317&lt;&gt;"",APIResultMessage!D317,"")</f>
        <v/>
      </c>
      <c r="D336" s="87"/>
      <c r="E336" s="87"/>
      <c r="F336" s="87"/>
      <c r="G336" s="88"/>
    </row>
    <row r="337" spans="1:7">
      <c r="A337" s="84" t="str">
        <f t="shared" si="6"/>
        <v/>
      </c>
      <c r="B337" s="85" t="str">
        <f>IF(APIResultMessage!B318&lt;&gt;"", "ARM"&amp;APIResultMessage!B318, "")</f>
        <v/>
      </c>
      <c r="C337" s="86" t="str">
        <f>IF(APIResultMessage!D318&lt;&gt;"",APIResultMessage!D318,"")</f>
        <v/>
      </c>
      <c r="D337" s="87"/>
      <c r="E337" s="87"/>
      <c r="F337" s="87"/>
      <c r="G337" s="88"/>
    </row>
    <row r="338" spans="1:7">
      <c r="A338" s="84" t="str">
        <f t="shared" si="6"/>
        <v/>
      </c>
      <c r="B338" s="85" t="str">
        <f>IF(APIResultMessage!B319&lt;&gt;"", "ARM"&amp;APIResultMessage!B319, "")</f>
        <v/>
      </c>
      <c r="C338" s="86" t="str">
        <f>IF(APIResultMessage!D319&lt;&gt;"",APIResultMessage!D319,"")</f>
        <v/>
      </c>
      <c r="D338" s="87"/>
      <c r="E338" s="87"/>
      <c r="F338" s="87"/>
      <c r="G338" s="88"/>
    </row>
    <row r="339" spans="1:7">
      <c r="A339" s="84" t="str">
        <f t="shared" si="6"/>
        <v/>
      </c>
      <c r="B339" s="85" t="str">
        <f>IF(APIResultMessage!B320&lt;&gt;"", "ARM"&amp;APIResultMessage!B320, "")</f>
        <v/>
      </c>
      <c r="C339" s="86" t="str">
        <f>IF(APIResultMessage!D320&lt;&gt;"",APIResultMessage!D320,"")</f>
        <v/>
      </c>
      <c r="D339" s="87"/>
      <c r="E339" s="87"/>
      <c r="F339" s="87"/>
      <c r="G339" s="88"/>
    </row>
    <row r="340" spans="1:7">
      <c r="A340" s="84" t="str">
        <f t="shared" si="6"/>
        <v/>
      </c>
      <c r="B340" s="85" t="str">
        <f>IF(APIResultMessage!B321&lt;&gt;"", "ARM"&amp;APIResultMessage!B321, "")</f>
        <v/>
      </c>
      <c r="C340" s="86" t="str">
        <f>IF(APIResultMessage!D321&lt;&gt;"",APIResultMessage!D321,"")</f>
        <v/>
      </c>
      <c r="D340" s="87"/>
      <c r="E340" s="87"/>
      <c r="F340" s="87"/>
      <c r="G340" s="88"/>
    </row>
    <row r="341" spans="1:7">
      <c r="A341" s="84" t="str">
        <f t="shared" si="6"/>
        <v/>
      </c>
      <c r="B341" s="85" t="str">
        <f>IF(APIResultMessage!B322&lt;&gt;"", "ARM"&amp;APIResultMessage!B322, "")</f>
        <v/>
      </c>
      <c r="C341" s="86" t="str">
        <f>IF(APIResultMessage!D322&lt;&gt;"",APIResultMessage!D322,"")</f>
        <v/>
      </c>
      <c r="D341" s="87"/>
      <c r="E341" s="87"/>
      <c r="F341" s="87"/>
      <c r="G341" s="88"/>
    </row>
    <row r="342" spans="1:7">
      <c r="A342" s="84" t="str">
        <f t="shared" si="6"/>
        <v/>
      </c>
      <c r="B342" s="85" t="str">
        <f>IF(APIResultMessage!B323&lt;&gt;"", "ARM"&amp;APIResultMessage!B323, "")</f>
        <v/>
      </c>
      <c r="C342" s="86" t="str">
        <f>IF(APIResultMessage!D323&lt;&gt;"",APIResultMessage!D323,"")</f>
        <v/>
      </c>
      <c r="D342" s="87"/>
      <c r="E342" s="87"/>
      <c r="F342" s="87"/>
      <c r="G342" s="88"/>
    </row>
    <row r="343" spans="1:7">
      <c r="A343" s="84" t="str">
        <f t="shared" si="6"/>
        <v/>
      </c>
      <c r="B343" s="85" t="str">
        <f>IF(APIResultMessage!B324&lt;&gt;"", "ARM"&amp;APIResultMessage!B324, "")</f>
        <v/>
      </c>
      <c r="C343" s="86" t="str">
        <f>IF(APIResultMessage!D324&lt;&gt;"",APIResultMessage!D324,"")</f>
        <v/>
      </c>
      <c r="D343" s="87"/>
      <c r="E343" s="87"/>
      <c r="F343" s="87"/>
      <c r="G343" s="88"/>
    </row>
    <row r="344" spans="1:7">
      <c r="A344" s="84" t="str">
        <f>IF(B344&lt;&gt;"",ROW()-22,"")</f>
        <v/>
      </c>
      <c r="B344" s="85" t="str">
        <f>IF(APIResultMessage!B325&lt;&gt;"", "ARM"&amp;APIResultMessage!B325, "")</f>
        <v/>
      </c>
      <c r="C344" s="86" t="str">
        <f>IF(APIResultMessage!D325&lt;&gt;"",APIResultMessage!D325,"")</f>
        <v/>
      </c>
      <c r="D344" s="89"/>
      <c r="E344" s="89"/>
      <c r="F344" s="89"/>
      <c r="G344" s="90"/>
    </row>
  </sheetData>
  <mergeCells count="3">
    <mergeCell ref="A21:A22"/>
    <mergeCell ref="B21:B22"/>
    <mergeCell ref="C21:D22"/>
  </mergeCells>
  <phoneticPr fontId="1"/>
  <dataValidations disablePrompts="1" count="1">
    <dataValidation type="list" allowBlank="1" showInputMessage="1" showErrorMessage="1" sqref="D36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J344"/>
  <sheetViews>
    <sheetView zoomScale="120" zoomScaleNormal="120" workbookViewId="0">
      <selection activeCell="C33" sqref="C33"/>
    </sheetView>
  </sheetViews>
  <sheetFormatPr baseColWidth="10" defaultColWidth="9" defaultRowHeight="14"/>
  <cols>
    <col min="1" max="1" width="5" style="63" customWidth="1"/>
    <col min="2" max="2" width="22.1640625" style="63" customWidth="1"/>
    <col min="3" max="3" width="11.1640625" style="63" customWidth="1"/>
    <col min="4" max="4" width="16.6640625" style="63" customWidth="1"/>
    <col min="5" max="7" width="22.1640625" style="63" customWidth="1"/>
    <col min="8" max="16384" width="9" style="63"/>
  </cols>
  <sheetData>
    <row r="1" spans="1:10" ht="19">
      <c r="A1" s="62" t="s">
        <v>15</v>
      </c>
      <c r="G1" s="64" t="s">
        <v>16</v>
      </c>
    </row>
    <row r="2" spans="1:10">
      <c r="B2" s="63" t="s">
        <v>17</v>
      </c>
    </row>
    <row r="3" spans="1:10">
      <c r="B3" s="63" t="s">
        <v>18</v>
      </c>
    </row>
    <row r="5" spans="1:10">
      <c r="A5" s="65" t="s">
        <v>19</v>
      </c>
      <c r="B5" s="66"/>
      <c r="C5" s="66"/>
      <c r="D5" s="67"/>
    </row>
    <row r="6" spans="1:10">
      <c r="A6" s="65" t="s">
        <v>20</v>
      </c>
      <c r="B6" s="68"/>
      <c r="C6" s="69" t="s">
        <v>116</v>
      </c>
      <c r="D6" s="70"/>
      <c r="E6" s="71"/>
    </row>
    <row r="7" spans="1:10">
      <c r="A7" s="65" t="s">
        <v>21</v>
      </c>
      <c r="B7" s="68"/>
      <c r="C7" s="72" t="s">
        <v>195</v>
      </c>
      <c r="D7" s="73"/>
      <c r="E7" s="63" t="s">
        <v>23</v>
      </c>
    </row>
    <row r="8" spans="1:10">
      <c r="A8" s="65" t="s">
        <v>24</v>
      </c>
      <c r="B8" s="68"/>
      <c r="C8" s="69" t="s">
        <v>165</v>
      </c>
      <c r="D8" s="74"/>
      <c r="E8" s="70"/>
    </row>
    <row r="9" spans="1:10">
      <c r="A9" s="75" t="s">
        <v>25</v>
      </c>
      <c r="B9" s="68"/>
      <c r="C9" s="69" t="s">
        <v>203</v>
      </c>
      <c r="D9" s="74"/>
      <c r="E9" s="74"/>
      <c r="F9" s="74"/>
      <c r="G9" s="70"/>
    </row>
    <row r="10" spans="1:10">
      <c r="A10" s="65" t="s">
        <v>26</v>
      </c>
      <c r="B10" s="68"/>
      <c r="C10" s="76" t="s">
        <v>27</v>
      </c>
      <c r="D10" s="77"/>
      <c r="E10" s="71"/>
    </row>
    <row r="11" spans="1:10" s="161" customFormat="1" ht="17">
      <c r="A11" s="157" t="s">
        <v>132</v>
      </c>
      <c r="B11" s="158"/>
      <c r="C11" s="159"/>
      <c r="D11" s="160"/>
      <c r="E11"/>
    </row>
    <row r="12" spans="1:10" s="161" customFormat="1" ht="17">
      <c r="A12"/>
      <c r="B12"/>
      <c r="C12"/>
      <c r="D12"/>
      <c r="E12"/>
    </row>
    <row r="13" spans="1:10" s="161" customFormat="1">
      <c r="A13" s="162" t="s">
        <v>134</v>
      </c>
      <c r="B13" s="163"/>
      <c r="C13" s="163"/>
      <c r="D13" s="163"/>
      <c r="E13" s="163"/>
      <c r="F13" s="163"/>
      <c r="G13" s="164"/>
    </row>
    <row r="14" spans="1:10" s="161" customFormat="1" ht="17">
      <c r="A14" s="165" t="s">
        <v>135</v>
      </c>
      <c r="B14" s="166" t="s">
        <v>136</v>
      </c>
      <c r="C14" s="166"/>
      <c r="D14" s="166"/>
      <c r="E14" s="166"/>
      <c r="F14" s="167"/>
      <c r="G14" s="168"/>
      <c r="I14" s="169"/>
      <c r="J14" s="169"/>
    </row>
    <row r="15" spans="1:10" s="161" customFormat="1" ht="17">
      <c r="A15" s="170"/>
      <c r="B15" s="171"/>
      <c r="C15" s="172"/>
      <c r="D15" s="172"/>
      <c r="E15" s="172"/>
      <c r="F15" s="173"/>
      <c r="G15" s="164"/>
      <c r="H15"/>
      <c r="I15"/>
      <c r="J15"/>
    </row>
    <row r="16" spans="1:10" s="161" customFormat="1" ht="17">
      <c r="A16" s="170"/>
      <c r="B16" s="171"/>
      <c r="C16" s="174"/>
      <c r="D16" s="174"/>
      <c r="E16" s="174"/>
      <c r="F16" s="175"/>
      <c r="G16" s="164"/>
      <c r="H16"/>
      <c r="I16"/>
      <c r="J16"/>
    </row>
    <row r="17" spans="1:10" s="161" customFormat="1" ht="17">
      <c r="A17" s="176"/>
      <c r="B17" s="177"/>
      <c r="C17" s="178"/>
      <c r="D17" s="178"/>
      <c r="E17" s="178"/>
      <c r="F17" s="179"/>
      <c r="G17" s="164"/>
      <c r="H17"/>
      <c r="I17"/>
      <c r="J17"/>
    </row>
    <row r="18" spans="1:10" s="161" customFormat="1" ht="17">
      <c r="A18"/>
      <c r="B18"/>
      <c r="C18"/>
      <c r="D18"/>
      <c r="E18"/>
      <c r="F18"/>
      <c r="G18"/>
      <c r="H18"/>
    </row>
    <row r="19" spans="1:10">
      <c r="A19" s="78"/>
      <c r="B19" s="78"/>
      <c r="C19" s="78"/>
      <c r="D19" s="78"/>
      <c r="E19" s="78"/>
    </row>
    <row r="20" spans="1:10">
      <c r="A20" s="65" t="s">
        <v>28</v>
      </c>
      <c r="B20" s="79"/>
      <c r="C20" s="79"/>
      <c r="D20" s="79"/>
      <c r="E20" s="79"/>
      <c r="F20" s="79"/>
      <c r="G20" s="68"/>
    </row>
    <row r="21" spans="1:10" ht="13.5" customHeight="1">
      <c r="A21" s="225" t="s">
        <v>29</v>
      </c>
      <c r="B21" s="225" t="s">
        <v>30</v>
      </c>
      <c r="C21" s="227" t="s">
        <v>31</v>
      </c>
      <c r="D21" s="228"/>
      <c r="E21" s="80"/>
      <c r="F21" s="80"/>
      <c r="G21" s="81"/>
    </row>
    <row r="22" spans="1:10">
      <c r="A22" s="226"/>
      <c r="B22" s="226"/>
      <c r="C22" s="229"/>
      <c r="D22" s="230"/>
      <c r="E22" s="82"/>
      <c r="F22" s="82"/>
      <c r="G22" s="83"/>
    </row>
    <row r="23" spans="1:10">
      <c r="A23" s="84">
        <f>IF(B23&lt;&gt;"",ROW()-22,"")</f>
        <v>1</v>
      </c>
      <c r="B23" s="85" t="str">
        <f>IF(APIResultMessage!B4&lt;&gt;"", "ARM"&amp;APIResultMessage!B4, "")</f>
        <v>ARM90001</v>
      </c>
      <c r="C23" s="86" t="str">
        <f>IF(APIResultMessage!J4&lt;&gt;"",APIResultMessage!J4,"")</f>
        <v>Invalid value set for request parameter. Item: {0}, value: {1}</v>
      </c>
      <c r="D23" s="87"/>
      <c r="E23" s="87"/>
      <c r="F23" s="87"/>
      <c r="G23" s="88"/>
    </row>
    <row r="24" spans="1:10">
      <c r="A24" s="84">
        <f t="shared" ref="A24:A87" si="0">IF(B24&lt;&gt;"",ROW()-22,"")</f>
        <v>2</v>
      </c>
      <c r="B24" s="85" t="str">
        <f>IF(APIResultMessage!B5&lt;&gt;"", "ARM"&amp;APIResultMessage!B5, "")</f>
        <v>ARM90002</v>
      </c>
      <c r="C24" s="86" t="str">
        <f>IF(APIResultMessage!J5&lt;&gt;"",APIResultMessage!J5,"")</f>
        <v>User ID is already registered.</v>
      </c>
      <c r="D24" s="87"/>
      <c r="E24" s="87"/>
      <c r="F24" s="87"/>
      <c r="G24" s="88"/>
    </row>
    <row r="25" spans="1:10">
      <c r="A25" s="84">
        <f t="shared" si="0"/>
        <v>3</v>
      </c>
      <c r="B25" s="85" t="str">
        <f>IF(APIResultMessage!B6&lt;&gt;"", "ARM"&amp;APIResultMessage!B6, "")</f>
        <v>ARM90003</v>
      </c>
      <c r="C25" s="86" t="str">
        <f>IF(APIResultMessage!J6&lt;&gt;"",APIResultMessage!J6,"")</f>
        <v>User ID is not registered.</v>
      </c>
      <c r="D25" s="87"/>
      <c r="E25" s="87"/>
      <c r="F25" s="87"/>
      <c r="G25" s="88"/>
    </row>
    <row r="26" spans="1:10">
      <c r="A26" s="84">
        <f t="shared" si="0"/>
        <v>4</v>
      </c>
      <c r="B26" s="85" t="str">
        <f>IF(APIResultMessage!B7&lt;&gt;"", "ARM"&amp;APIResultMessage!B7, "")</f>
        <v>ARM90004</v>
      </c>
      <c r="C26" s="86" t="str">
        <f>IF(APIResultMessage!J7&lt;&gt;"",APIResultMessage!J7,"")</f>
        <v>Incorrect password.</v>
      </c>
      <c r="D26" s="87"/>
      <c r="E26" s="87"/>
      <c r="F26" s="87"/>
      <c r="G26" s="88"/>
    </row>
    <row r="27" spans="1:10">
      <c r="A27" s="84">
        <f t="shared" si="0"/>
        <v>5</v>
      </c>
      <c r="B27" s="85" t="str">
        <f>IF(APIResultMessage!B8&lt;&gt;"", "ARM"&amp;APIResultMessage!B8, "")</f>
        <v>ARM90005</v>
      </c>
      <c r="C27" s="86" t="str">
        <f>IF(APIResultMessage!J8&lt;&gt;"",APIResultMessage!J8,"")</f>
        <v>Incorrect token.</v>
      </c>
      <c r="D27" s="87"/>
      <c r="E27" s="87"/>
      <c r="F27" s="87"/>
      <c r="G27" s="88"/>
    </row>
    <row r="28" spans="1:10">
      <c r="A28" s="84">
        <f t="shared" si="0"/>
        <v>6</v>
      </c>
      <c r="B28" s="85" t="str">
        <f>IF(APIResultMessage!B9&lt;&gt;"", "ARM"&amp;APIResultMessage!B9, "")</f>
        <v>ARM99999</v>
      </c>
      <c r="C28" s="86" t="str">
        <f>IF(APIResultMessage!J9&lt;&gt;"",APIResultMessage!J9,"")</f>
        <v>System error. Contact your system administrator.</v>
      </c>
      <c r="D28" s="87"/>
      <c r="E28" s="87"/>
      <c r="F28" s="87"/>
      <c r="G28" s="88"/>
    </row>
    <row r="29" spans="1:10">
      <c r="A29" s="84">
        <f t="shared" si="0"/>
        <v>7</v>
      </c>
      <c r="B29" s="85" t="str">
        <f>IF(APIResultMessage!B10&lt;&gt;"", "ARM"&amp;APIResultMessage!B10, "")</f>
        <v>ARM90006</v>
      </c>
      <c r="C29" s="86" t="str">
        <f>IF(APIResultMessage!J10&lt;&gt;"",APIResultMessage!J10,"")</f>
        <v>Validation error: {0}</v>
      </c>
      <c r="D29" s="87"/>
      <c r="E29" s="87"/>
      <c r="F29" s="87"/>
      <c r="G29" s="88"/>
    </row>
    <row r="30" spans="1:10">
      <c r="A30" s="84">
        <f t="shared" si="0"/>
        <v>8</v>
      </c>
      <c r="B30" s="85" t="str">
        <f>IF(APIResultMessage!B11&lt;&gt;"", "ARM"&amp;APIResultMessage!B11, "")</f>
        <v>ARM90007</v>
      </c>
      <c r="C30" s="86" t="str">
        <f>IF(APIResultMessage!J11&lt;&gt;"",APIResultMessage!J11,"")</f>
        <v>Request method is not allowed.</v>
      </c>
      <c r="D30" s="87"/>
      <c r="E30" s="87"/>
      <c r="F30" s="87"/>
      <c r="G30" s="88"/>
    </row>
    <row r="31" spans="1:10">
      <c r="A31" s="84">
        <f t="shared" si="0"/>
        <v>9</v>
      </c>
      <c r="B31" s="85" t="str">
        <f>IF(APIResultMessage!B12&lt;&gt;"", "ARM"&amp;APIResultMessage!B12, "")</f>
        <v>ARM90009</v>
      </c>
      <c r="C31" s="86" t="str">
        <f>IF(APIResultMessage!J12&lt;&gt;"",APIResultMessage!J12,"")</f>
        <v>Could not be authenticated.</v>
      </c>
      <c r="D31" s="87"/>
      <c r="E31" s="87"/>
      <c r="F31" s="87"/>
      <c r="G31" s="88"/>
    </row>
    <row r="32" spans="1:10">
      <c r="A32" s="84">
        <f t="shared" si="0"/>
        <v>10</v>
      </c>
      <c r="B32" s="85" t="str">
        <f>IF(APIResultMessage!B13&lt;&gt;"", "ARM"&amp;APIResultMessage!B13, "")</f>
        <v>ARM90010</v>
      </c>
      <c r="C32" s="86" t="str">
        <f>IF(APIResultMessage!J13&lt;&gt;"",APIResultMessage!J13,"")</f>
        <v>No privilege</v>
      </c>
      <c r="D32" s="87"/>
      <c r="E32" s="87"/>
      <c r="F32" s="87"/>
      <c r="G32" s="88"/>
    </row>
    <row r="33" spans="1:7">
      <c r="A33" s="84" t="str">
        <f t="shared" si="0"/>
        <v/>
      </c>
      <c r="B33" s="85" t="str">
        <f>IF(APIResultMessage!B14&lt;&gt;"", "ARM"&amp;APIResultMessage!B14, "")</f>
        <v/>
      </c>
      <c r="C33" s="86" t="str">
        <f>IF(APIResultMessage!J14&lt;&gt;"",APIResultMessage!J14,"")</f>
        <v/>
      </c>
      <c r="D33" s="87"/>
      <c r="E33" s="87"/>
      <c r="F33" s="87"/>
      <c r="G33" s="88"/>
    </row>
    <row r="34" spans="1:7">
      <c r="A34" s="84" t="str">
        <f t="shared" si="0"/>
        <v/>
      </c>
      <c r="B34" s="85" t="str">
        <f>IF(APIResultMessage!B15&lt;&gt;"", "ARM"&amp;APIResultMessage!B15, "")</f>
        <v/>
      </c>
      <c r="C34" s="86" t="str">
        <f>IF(APIResultMessage!J15&lt;&gt;"",APIResultMessage!J15,"")</f>
        <v/>
      </c>
      <c r="D34" s="87"/>
      <c r="E34" s="87"/>
      <c r="F34" s="87"/>
      <c r="G34" s="88"/>
    </row>
    <row r="35" spans="1:7">
      <c r="A35" s="84" t="str">
        <f t="shared" si="0"/>
        <v/>
      </c>
      <c r="B35" s="85" t="str">
        <f>IF(APIResultMessage!B16&lt;&gt;"", "ARM"&amp;APIResultMessage!B16, "")</f>
        <v/>
      </c>
      <c r="C35" s="86" t="str">
        <f>IF(APIResultMessage!J16&lt;&gt;"",APIResultMessage!J16,"")</f>
        <v/>
      </c>
      <c r="D35" s="87"/>
      <c r="E35" s="87"/>
      <c r="F35" s="87"/>
      <c r="G35" s="88"/>
    </row>
    <row r="36" spans="1:7">
      <c r="A36" s="84" t="str">
        <f t="shared" si="0"/>
        <v/>
      </c>
      <c r="B36" s="85" t="str">
        <f>IF(APIResultMessage!B17&lt;&gt;"", "ARM"&amp;APIResultMessage!B17, "")</f>
        <v/>
      </c>
      <c r="C36" s="86" t="str">
        <f>IF(APIResultMessage!J17&lt;&gt;"",APIResultMessage!J17,"")</f>
        <v/>
      </c>
      <c r="D36" s="87"/>
      <c r="E36" s="87"/>
      <c r="F36" s="87"/>
      <c r="G36" s="88"/>
    </row>
    <row r="37" spans="1:7">
      <c r="A37" s="84" t="str">
        <f t="shared" si="0"/>
        <v/>
      </c>
      <c r="B37" s="85" t="str">
        <f>IF(APIResultMessage!B18&lt;&gt;"", "ARM"&amp;APIResultMessage!B18, "")</f>
        <v/>
      </c>
      <c r="C37" s="86" t="str">
        <f>IF(APIResultMessage!J18&lt;&gt;"",APIResultMessage!J18,"")</f>
        <v/>
      </c>
      <c r="D37" s="87"/>
      <c r="E37" s="87"/>
      <c r="F37" s="87"/>
      <c r="G37" s="88"/>
    </row>
    <row r="38" spans="1:7">
      <c r="A38" s="84" t="str">
        <f t="shared" si="0"/>
        <v/>
      </c>
      <c r="B38" s="85" t="str">
        <f>IF(APIResultMessage!B19&lt;&gt;"", "ARM"&amp;APIResultMessage!B19, "")</f>
        <v/>
      </c>
      <c r="C38" s="86" t="str">
        <f>IF(APIResultMessage!J19&lt;&gt;"",APIResultMessage!J19,"")</f>
        <v/>
      </c>
      <c r="D38" s="87"/>
      <c r="E38" s="87"/>
      <c r="F38" s="87"/>
      <c r="G38" s="88"/>
    </row>
    <row r="39" spans="1:7">
      <c r="A39" s="84" t="str">
        <f t="shared" si="0"/>
        <v/>
      </c>
      <c r="B39" s="85" t="str">
        <f>IF(APIResultMessage!B20&lt;&gt;"", "ARM"&amp;APIResultMessage!B20, "")</f>
        <v/>
      </c>
      <c r="C39" s="86" t="str">
        <f>IF(APIResultMessage!J20&lt;&gt;"",APIResultMessage!J20,"")</f>
        <v/>
      </c>
      <c r="D39" s="87"/>
      <c r="E39" s="87"/>
      <c r="F39" s="87"/>
      <c r="G39" s="88"/>
    </row>
    <row r="40" spans="1:7">
      <c r="A40" s="84" t="str">
        <f t="shared" si="0"/>
        <v/>
      </c>
      <c r="B40" s="85" t="str">
        <f>IF(APIResultMessage!B21&lt;&gt;"", "ARM"&amp;APIResultMessage!B21, "")</f>
        <v/>
      </c>
      <c r="C40" s="86" t="str">
        <f>IF(APIResultMessage!J21&lt;&gt;"",APIResultMessage!J21,"")</f>
        <v/>
      </c>
      <c r="D40" s="87"/>
      <c r="E40" s="87"/>
      <c r="F40" s="87"/>
      <c r="G40" s="88"/>
    </row>
    <row r="41" spans="1:7">
      <c r="A41" s="84" t="str">
        <f t="shared" si="0"/>
        <v/>
      </c>
      <c r="B41" s="85" t="str">
        <f>IF(APIResultMessage!B22&lt;&gt;"", "ARM"&amp;APIResultMessage!B22, "")</f>
        <v/>
      </c>
      <c r="C41" s="86" t="str">
        <f>IF(APIResultMessage!J22&lt;&gt;"",APIResultMessage!J22,"")</f>
        <v/>
      </c>
      <c r="D41" s="87"/>
      <c r="E41" s="87"/>
      <c r="F41" s="87"/>
      <c r="G41" s="88"/>
    </row>
    <row r="42" spans="1:7">
      <c r="A42" s="84" t="str">
        <f t="shared" si="0"/>
        <v/>
      </c>
      <c r="B42" s="85" t="str">
        <f>IF(APIResultMessage!B23&lt;&gt;"", "ARM"&amp;APIResultMessage!B23, "")</f>
        <v/>
      </c>
      <c r="C42" s="86" t="str">
        <f>IF(APIResultMessage!J23&lt;&gt;"",APIResultMessage!J23,"")</f>
        <v/>
      </c>
      <c r="D42" s="87"/>
      <c r="E42" s="87"/>
      <c r="F42" s="87"/>
      <c r="G42" s="88"/>
    </row>
    <row r="43" spans="1:7">
      <c r="A43" s="84" t="str">
        <f t="shared" si="0"/>
        <v/>
      </c>
      <c r="B43" s="85" t="str">
        <f>IF(APIResultMessage!B24&lt;&gt;"", "ARM"&amp;APIResultMessage!B24, "")</f>
        <v/>
      </c>
      <c r="C43" s="86" t="str">
        <f>IF(APIResultMessage!J24&lt;&gt;"",APIResultMessage!J24,"")</f>
        <v/>
      </c>
      <c r="D43" s="87"/>
      <c r="E43" s="87"/>
      <c r="F43" s="87"/>
      <c r="G43" s="88"/>
    </row>
    <row r="44" spans="1:7">
      <c r="A44" s="84" t="str">
        <f t="shared" si="0"/>
        <v/>
      </c>
      <c r="B44" s="85" t="str">
        <f>IF(APIResultMessage!B25&lt;&gt;"", "ARM"&amp;APIResultMessage!B25, "")</f>
        <v/>
      </c>
      <c r="C44" s="86" t="str">
        <f>IF(APIResultMessage!J25&lt;&gt;"",APIResultMessage!J25,"")</f>
        <v/>
      </c>
      <c r="D44" s="87"/>
      <c r="E44" s="87"/>
      <c r="F44" s="87"/>
      <c r="G44" s="88"/>
    </row>
    <row r="45" spans="1:7">
      <c r="A45" s="84" t="str">
        <f t="shared" si="0"/>
        <v/>
      </c>
      <c r="B45" s="85" t="str">
        <f>IF(APIResultMessage!B26&lt;&gt;"", "ARM"&amp;APIResultMessage!B26, "")</f>
        <v/>
      </c>
      <c r="C45" s="86" t="str">
        <f>IF(APIResultMessage!J26&lt;&gt;"",APIResultMessage!J26,"")</f>
        <v/>
      </c>
      <c r="D45" s="87"/>
      <c r="E45" s="87"/>
      <c r="F45" s="87"/>
      <c r="G45" s="88"/>
    </row>
    <row r="46" spans="1:7">
      <c r="A46" s="84" t="str">
        <f t="shared" si="0"/>
        <v/>
      </c>
      <c r="B46" s="85" t="str">
        <f>IF(APIResultMessage!B27&lt;&gt;"", "ARM"&amp;APIResultMessage!B27, "")</f>
        <v/>
      </c>
      <c r="C46" s="86" t="str">
        <f>IF(APIResultMessage!J27&lt;&gt;"",APIResultMessage!J27,"")</f>
        <v/>
      </c>
      <c r="D46" s="87"/>
      <c r="E46" s="87"/>
      <c r="F46" s="87"/>
      <c r="G46" s="88"/>
    </row>
    <row r="47" spans="1:7">
      <c r="A47" s="84" t="str">
        <f t="shared" si="0"/>
        <v/>
      </c>
      <c r="B47" s="85" t="str">
        <f>IF(APIResultMessage!B28&lt;&gt;"", "ARM"&amp;APIResultMessage!B28, "")</f>
        <v/>
      </c>
      <c r="C47" s="86" t="str">
        <f>IF(APIResultMessage!J28&lt;&gt;"",APIResultMessage!J28,"")</f>
        <v/>
      </c>
      <c r="D47" s="87"/>
      <c r="E47" s="87"/>
      <c r="F47" s="87"/>
      <c r="G47" s="88"/>
    </row>
    <row r="48" spans="1:7">
      <c r="A48" s="84" t="str">
        <f t="shared" si="0"/>
        <v/>
      </c>
      <c r="B48" s="85" t="str">
        <f>IF(APIResultMessage!B29&lt;&gt;"", "ARM"&amp;APIResultMessage!B29, "")</f>
        <v/>
      </c>
      <c r="C48" s="86" t="str">
        <f>IF(APIResultMessage!J29&lt;&gt;"",APIResultMessage!J29,"")</f>
        <v/>
      </c>
      <c r="D48" s="87"/>
      <c r="E48" s="87"/>
      <c r="F48" s="87"/>
      <c r="G48" s="88"/>
    </row>
    <row r="49" spans="1:7">
      <c r="A49" s="84" t="str">
        <f t="shared" si="0"/>
        <v/>
      </c>
      <c r="B49" s="85" t="str">
        <f>IF(APIResultMessage!B30&lt;&gt;"", "ARM"&amp;APIResultMessage!B30, "")</f>
        <v/>
      </c>
      <c r="C49" s="86" t="str">
        <f>IF(APIResultMessage!J30&lt;&gt;"",APIResultMessage!J30,"")</f>
        <v/>
      </c>
      <c r="D49" s="87"/>
      <c r="E49" s="87"/>
      <c r="F49" s="87"/>
      <c r="G49" s="88"/>
    </row>
    <row r="50" spans="1:7">
      <c r="A50" s="84" t="str">
        <f t="shared" si="0"/>
        <v/>
      </c>
      <c r="B50" s="85" t="str">
        <f>IF(APIResultMessage!B31&lt;&gt;"", "ARM"&amp;APIResultMessage!B31, "")</f>
        <v/>
      </c>
      <c r="C50" s="86" t="str">
        <f>IF(APIResultMessage!J31&lt;&gt;"",APIResultMessage!J31,"")</f>
        <v/>
      </c>
      <c r="D50" s="87"/>
      <c r="E50" s="87"/>
      <c r="F50" s="87"/>
      <c r="G50" s="88"/>
    </row>
    <row r="51" spans="1:7">
      <c r="A51" s="84" t="str">
        <f t="shared" si="0"/>
        <v/>
      </c>
      <c r="B51" s="85" t="str">
        <f>IF(APIResultMessage!B32&lt;&gt;"", "ARM"&amp;APIResultMessage!B32, "")</f>
        <v/>
      </c>
      <c r="C51" s="86" t="str">
        <f>IF(APIResultMessage!J32&lt;&gt;"",APIResultMessage!J32,"")</f>
        <v/>
      </c>
      <c r="D51" s="87"/>
      <c r="E51" s="87"/>
      <c r="F51" s="87"/>
      <c r="G51" s="88"/>
    </row>
    <row r="52" spans="1:7">
      <c r="A52" s="84" t="str">
        <f t="shared" si="0"/>
        <v/>
      </c>
      <c r="B52" s="85" t="str">
        <f>IF(APIResultMessage!B33&lt;&gt;"", "ARM"&amp;APIResultMessage!B33, "")</f>
        <v/>
      </c>
      <c r="C52" s="86" t="str">
        <f>IF(APIResultMessage!J33&lt;&gt;"",APIResultMessage!J33,"")</f>
        <v/>
      </c>
      <c r="D52" s="87"/>
      <c r="E52" s="87"/>
      <c r="F52" s="87"/>
      <c r="G52" s="88"/>
    </row>
    <row r="53" spans="1:7">
      <c r="A53" s="84" t="str">
        <f t="shared" si="0"/>
        <v/>
      </c>
      <c r="B53" s="85" t="str">
        <f>IF(APIResultMessage!B34&lt;&gt;"", "ARM"&amp;APIResultMessage!B34, "")</f>
        <v/>
      </c>
      <c r="C53" s="86" t="str">
        <f>IF(APIResultMessage!J34&lt;&gt;"",APIResultMessage!J34,"")</f>
        <v/>
      </c>
      <c r="D53" s="87"/>
      <c r="E53" s="87"/>
      <c r="F53" s="87"/>
      <c r="G53" s="88"/>
    </row>
    <row r="54" spans="1:7">
      <c r="A54" s="84" t="str">
        <f t="shared" si="0"/>
        <v/>
      </c>
      <c r="B54" s="85" t="str">
        <f>IF(APIResultMessage!B35&lt;&gt;"", "ARM"&amp;APIResultMessage!B35, "")</f>
        <v/>
      </c>
      <c r="C54" s="86" t="str">
        <f>IF(APIResultMessage!J35&lt;&gt;"",APIResultMessage!J35,"")</f>
        <v/>
      </c>
      <c r="D54" s="87"/>
      <c r="E54" s="87"/>
      <c r="F54" s="87"/>
      <c r="G54" s="88"/>
    </row>
    <row r="55" spans="1:7">
      <c r="A55" s="84" t="str">
        <f t="shared" si="0"/>
        <v/>
      </c>
      <c r="B55" s="85" t="str">
        <f>IF(APIResultMessage!B36&lt;&gt;"", "ARM"&amp;APIResultMessage!B36, "")</f>
        <v/>
      </c>
      <c r="C55" s="86" t="str">
        <f>IF(APIResultMessage!J36&lt;&gt;"",APIResultMessage!J36,"")</f>
        <v/>
      </c>
      <c r="D55" s="87"/>
      <c r="E55" s="87"/>
      <c r="F55" s="87"/>
      <c r="G55" s="88"/>
    </row>
    <row r="56" spans="1:7">
      <c r="A56" s="84" t="str">
        <f t="shared" si="0"/>
        <v/>
      </c>
      <c r="B56" s="85" t="str">
        <f>IF(APIResultMessage!B37&lt;&gt;"", "ARM"&amp;APIResultMessage!B37, "")</f>
        <v/>
      </c>
      <c r="C56" s="86" t="str">
        <f>IF(APIResultMessage!J37&lt;&gt;"",APIResultMessage!J37,"")</f>
        <v/>
      </c>
      <c r="D56" s="87"/>
      <c r="E56" s="87"/>
      <c r="F56" s="87"/>
      <c r="G56" s="88"/>
    </row>
    <row r="57" spans="1:7">
      <c r="A57" s="84" t="str">
        <f t="shared" si="0"/>
        <v/>
      </c>
      <c r="B57" s="85" t="str">
        <f>IF(APIResultMessage!B38&lt;&gt;"", "ARM"&amp;APIResultMessage!B38, "")</f>
        <v/>
      </c>
      <c r="C57" s="86" t="str">
        <f>IF(APIResultMessage!J38&lt;&gt;"",APIResultMessage!J38,"")</f>
        <v/>
      </c>
      <c r="D57" s="87"/>
      <c r="E57" s="87"/>
      <c r="F57" s="87"/>
      <c r="G57" s="88"/>
    </row>
    <row r="58" spans="1:7">
      <c r="A58" s="84" t="str">
        <f t="shared" si="0"/>
        <v/>
      </c>
      <c r="B58" s="85" t="str">
        <f>IF(APIResultMessage!B39&lt;&gt;"", "ARM"&amp;APIResultMessage!B39, "")</f>
        <v/>
      </c>
      <c r="C58" s="86" t="str">
        <f>IF(APIResultMessage!J39&lt;&gt;"",APIResultMessage!J39,"")</f>
        <v/>
      </c>
      <c r="D58" s="87"/>
      <c r="E58" s="87"/>
      <c r="F58" s="87"/>
      <c r="G58" s="88"/>
    </row>
    <row r="59" spans="1:7">
      <c r="A59" s="84" t="str">
        <f t="shared" si="0"/>
        <v/>
      </c>
      <c r="B59" s="85" t="str">
        <f>IF(APIResultMessage!B40&lt;&gt;"", "ARM"&amp;APIResultMessage!B40, "")</f>
        <v/>
      </c>
      <c r="C59" s="86" t="str">
        <f>IF(APIResultMessage!J40&lt;&gt;"",APIResultMessage!J40,"")</f>
        <v/>
      </c>
      <c r="D59" s="87"/>
      <c r="E59" s="87"/>
      <c r="F59" s="87"/>
      <c r="G59" s="88"/>
    </row>
    <row r="60" spans="1:7">
      <c r="A60" s="84" t="str">
        <f t="shared" si="0"/>
        <v/>
      </c>
      <c r="B60" s="85" t="str">
        <f>IF(APIResultMessage!B41&lt;&gt;"", "ARM"&amp;APIResultMessage!B41, "")</f>
        <v/>
      </c>
      <c r="C60" s="86" t="str">
        <f>IF(APIResultMessage!J41&lt;&gt;"",APIResultMessage!J41,"")</f>
        <v/>
      </c>
      <c r="D60" s="87"/>
      <c r="E60" s="87"/>
      <c r="F60" s="87"/>
      <c r="G60" s="88"/>
    </row>
    <row r="61" spans="1:7">
      <c r="A61" s="84" t="str">
        <f t="shared" si="0"/>
        <v/>
      </c>
      <c r="B61" s="85" t="str">
        <f>IF(APIResultMessage!B42&lt;&gt;"", "ARM"&amp;APIResultMessage!B42, "")</f>
        <v/>
      </c>
      <c r="C61" s="86" t="str">
        <f>IF(APIResultMessage!J42&lt;&gt;"",APIResultMessage!J42,"")</f>
        <v/>
      </c>
      <c r="D61" s="87"/>
      <c r="E61" s="87"/>
      <c r="F61" s="87"/>
      <c r="G61" s="88"/>
    </row>
    <row r="62" spans="1:7">
      <c r="A62" s="84" t="str">
        <f t="shared" si="0"/>
        <v/>
      </c>
      <c r="B62" s="85" t="str">
        <f>IF(APIResultMessage!B43&lt;&gt;"", "ARM"&amp;APIResultMessage!B43, "")</f>
        <v/>
      </c>
      <c r="C62" s="86" t="str">
        <f>IF(APIResultMessage!J43&lt;&gt;"",APIResultMessage!J43,"")</f>
        <v/>
      </c>
      <c r="D62" s="87"/>
      <c r="E62" s="87"/>
      <c r="F62" s="87"/>
      <c r="G62" s="88"/>
    </row>
    <row r="63" spans="1:7">
      <c r="A63" s="84" t="str">
        <f t="shared" si="0"/>
        <v/>
      </c>
      <c r="B63" s="85" t="str">
        <f>IF(APIResultMessage!B44&lt;&gt;"", "ARM"&amp;APIResultMessage!B44, "")</f>
        <v/>
      </c>
      <c r="C63" s="86" t="str">
        <f>IF(APIResultMessage!J44&lt;&gt;"",APIResultMessage!J44,"")</f>
        <v/>
      </c>
      <c r="D63" s="87"/>
      <c r="E63" s="87"/>
      <c r="F63" s="87"/>
      <c r="G63" s="88"/>
    </row>
    <row r="64" spans="1:7">
      <c r="A64" s="84" t="str">
        <f t="shared" si="0"/>
        <v/>
      </c>
      <c r="B64" s="85" t="str">
        <f>IF(APIResultMessage!B45&lt;&gt;"", "ARM"&amp;APIResultMessage!B45, "")</f>
        <v/>
      </c>
      <c r="C64" s="86" t="str">
        <f>IF(APIResultMessage!J45&lt;&gt;"",APIResultMessage!J45,"")</f>
        <v/>
      </c>
      <c r="D64" s="87"/>
      <c r="E64" s="87"/>
      <c r="F64" s="87"/>
      <c r="G64" s="88"/>
    </row>
    <row r="65" spans="1:7">
      <c r="A65" s="84" t="str">
        <f t="shared" si="0"/>
        <v/>
      </c>
      <c r="B65" s="85" t="str">
        <f>IF(APIResultMessage!B46&lt;&gt;"", "ARM"&amp;APIResultMessage!B46, "")</f>
        <v/>
      </c>
      <c r="C65" s="86" t="str">
        <f>IF(APIResultMessage!J46&lt;&gt;"",APIResultMessage!J46,"")</f>
        <v/>
      </c>
      <c r="D65" s="87"/>
      <c r="E65" s="87"/>
      <c r="F65" s="87"/>
      <c r="G65" s="88"/>
    </row>
    <row r="66" spans="1:7">
      <c r="A66" s="84" t="str">
        <f t="shared" si="0"/>
        <v/>
      </c>
      <c r="B66" s="85" t="str">
        <f>IF(APIResultMessage!B47&lt;&gt;"", "ARM"&amp;APIResultMessage!B47, "")</f>
        <v/>
      </c>
      <c r="C66" s="86" t="str">
        <f>IF(APIResultMessage!J47&lt;&gt;"",APIResultMessage!J47,"")</f>
        <v/>
      </c>
      <c r="D66" s="87"/>
      <c r="E66" s="87"/>
      <c r="F66" s="87"/>
      <c r="G66" s="88"/>
    </row>
    <row r="67" spans="1:7">
      <c r="A67" s="84" t="str">
        <f t="shared" si="0"/>
        <v/>
      </c>
      <c r="B67" s="85" t="str">
        <f>IF(APIResultMessage!B48&lt;&gt;"", "ARM"&amp;APIResultMessage!B48, "")</f>
        <v/>
      </c>
      <c r="C67" s="86" t="str">
        <f>IF(APIResultMessage!J48&lt;&gt;"",APIResultMessage!J48,"")</f>
        <v/>
      </c>
      <c r="D67" s="87"/>
      <c r="E67" s="87"/>
      <c r="F67" s="87"/>
      <c r="G67" s="88"/>
    </row>
    <row r="68" spans="1:7">
      <c r="A68" s="84" t="str">
        <f t="shared" si="0"/>
        <v/>
      </c>
      <c r="B68" s="85" t="str">
        <f>IF(APIResultMessage!B49&lt;&gt;"", "ARM"&amp;APIResultMessage!B49, "")</f>
        <v/>
      </c>
      <c r="C68" s="86" t="str">
        <f>IF(APIResultMessage!J49&lt;&gt;"",APIResultMessage!J49,"")</f>
        <v/>
      </c>
      <c r="D68" s="87"/>
      <c r="E68" s="87"/>
      <c r="F68" s="87"/>
      <c r="G68" s="88"/>
    </row>
    <row r="69" spans="1:7">
      <c r="A69" s="84" t="str">
        <f t="shared" si="0"/>
        <v/>
      </c>
      <c r="B69" s="85" t="str">
        <f>IF(APIResultMessage!B50&lt;&gt;"", "ARM"&amp;APIResultMessage!B50, "")</f>
        <v/>
      </c>
      <c r="C69" s="86" t="str">
        <f>IF(APIResultMessage!J50&lt;&gt;"",APIResultMessage!J50,"")</f>
        <v/>
      </c>
      <c r="D69" s="87"/>
      <c r="E69" s="87"/>
      <c r="F69" s="87"/>
      <c r="G69" s="88"/>
    </row>
    <row r="70" spans="1:7">
      <c r="A70" s="84" t="str">
        <f t="shared" si="0"/>
        <v/>
      </c>
      <c r="B70" s="85" t="str">
        <f>IF(APIResultMessage!B51&lt;&gt;"", "ARM"&amp;APIResultMessage!B51, "")</f>
        <v/>
      </c>
      <c r="C70" s="86" t="str">
        <f>IF(APIResultMessage!J51&lt;&gt;"",APIResultMessage!J51,"")</f>
        <v/>
      </c>
      <c r="D70" s="87"/>
      <c r="E70" s="87"/>
      <c r="F70" s="87"/>
      <c r="G70" s="88"/>
    </row>
    <row r="71" spans="1:7">
      <c r="A71" s="84" t="str">
        <f t="shared" si="0"/>
        <v/>
      </c>
      <c r="B71" s="85" t="str">
        <f>IF(APIResultMessage!B52&lt;&gt;"", "ARM"&amp;APIResultMessage!B52, "")</f>
        <v/>
      </c>
      <c r="C71" s="86" t="str">
        <f>IF(APIResultMessage!J52&lt;&gt;"",APIResultMessage!J52,"")</f>
        <v/>
      </c>
      <c r="D71" s="87"/>
      <c r="E71" s="87"/>
      <c r="F71" s="87"/>
      <c r="G71" s="88"/>
    </row>
    <row r="72" spans="1:7">
      <c r="A72" s="84" t="str">
        <f t="shared" si="0"/>
        <v/>
      </c>
      <c r="B72" s="85" t="str">
        <f>IF(APIResultMessage!B53&lt;&gt;"", "ARM"&amp;APIResultMessage!B53, "")</f>
        <v/>
      </c>
      <c r="C72" s="86" t="str">
        <f>IF(APIResultMessage!J53&lt;&gt;"",APIResultMessage!J53,"")</f>
        <v/>
      </c>
      <c r="D72" s="87"/>
      <c r="E72" s="87"/>
      <c r="F72" s="87"/>
      <c r="G72" s="88"/>
    </row>
    <row r="73" spans="1:7">
      <c r="A73" s="84" t="str">
        <f t="shared" si="0"/>
        <v/>
      </c>
      <c r="B73" s="85" t="str">
        <f>IF(APIResultMessage!B54&lt;&gt;"", "ARM"&amp;APIResultMessage!B54, "")</f>
        <v/>
      </c>
      <c r="C73" s="86" t="str">
        <f>IF(APIResultMessage!J54&lt;&gt;"",APIResultMessage!J54,"")</f>
        <v/>
      </c>
      <c r="D73" s="87"/>
      <c r="E73" s="87"/>
      <c r="F73" s="87"/>
      <c r="G73" s="88"/>
    </row>
    <row r="74" spans="1:7">
      <c r="A74" s="84" t="str">
        <f t="shared" si="0"/>
        <v/>
      </c>
      <c r="B74" s="85" t="str">
        <f>IF(APIResultMessage!B55&lt;&gt;"", "ARM"&amp;APIResultMessage!B55, "")</f>
        <v/>
      </c>
      <c r="C74" s="86" t="str">
        <f>IF(APIResultMessage!J55&lt;&gt;"",APIResultMessage!J55,"")</f>
        <v/>
      </c>
      <c r="D74" s="87"/>
      <c r="E74" s="87"/>
      <c r="F74" s="87"/>
      <c r="G74" s="88"/>
    </row>
    <row r="75" spans="1:7">
      <c r="A75" s="84" t="str">
        <f t="shared" si="0"/>
        <v/>
      </c>
      <c r="B75" s="85" t="str">
        <f>IF(APIResultMessage!B56&lt;&gt;"", "ARM"&amp;APIResultMessage!B56, "")</f>
        <v/>
      </c>
      <c r="C75" s="86" t="str">
        <f>IF(APIResultMessage!J56&lt;&gt;"",APIResultMessage!J56,"")</f>
        <v/>
      </c>
      <c r="D75" s="87"/>
      <c r="E75" s="87"/>
      <c r="F75" s="87"/>
      <c r="G75" s="88"/>
    </row>
    <row r="76" spans="1:7">
      <c r="A76" s="84" t="str">
        <f t="shared" si="0"/>
        <v/>
      </c>
      <c r="B76" s="85" t="str">
        <f>IF(APIResultMessage!B57&lt;&gt;"", "ARM"&amp;APIResultMessage!B57, "")</f>
        <v/>
      </c>
      <c r="C76" s="86" t="str">
        <f>IF(APIResultMessage!J57&lt;&gt;"",APIResultMessage!J57,"")</f>
        <v/>
      </c>
      <c r="D76" s="87"/>
      <c r="E76" s="87"/>
      <c r="F76" s="87"/>
      <c r="G76" s="88"/>
    </row>
    <row r="77" spans="1:7">
      <c r="A77" s="84" t="str">
        <f t="shared" si="0"/>
        <v/>
      </c>
      <c r="B77" s="85" t="str">
        <f>IF(APIResultMessage!B58&lt;&gt;"", "ARM"&amp;APIResultMessage!B58, "")</f>
        <v/>
      </c>
      <c r="C77" s="86" t="str">
        <f>IF(APIResultMessage!J58&lt;&gt;"",APIResultMessage!J58,"")</f>
        <v/>
      </c>
      <c r="D77" s="87"/>
      <c r="E77" s="87"/>
      <c r="F77" s="87"/>
      <c r="G77" s="88"/>
    </row>
    <row r="78" spans="1:7">
      <c r="A78" s="84" t="str">
        <f t="shared" si="0"/>
        <v/>
      </c>
      <c r="B78" s="85" t="str">
        <f>IF(APIResultMessage!B59&lt;&gt;"", "ARM"&amp;APIResultMessage!B59, "")</f>
        <v/>
      </c>
      <c r="C78" s="86" t="str">
        <f>IF(APIResultMessage!J59&lt;&gt;"",APIResultMessage!J59,"")</f>
        <v/>
      </c>
      <c r="D78" s="87"/>
      <c r="E78" s="87"/>
      <c r="F78" s="87"/>
      <c r="G78" s="88"/>
    </row>
    <row r="79" spans="1:7">
      <c r="A79" s="84" t="str">
        <f t="shared" si="0"/>
        <v/>
      </c>
      <c r="B79" s="85" t="str">
        <f>IF(APIResultMessage!B60&lt;&gt;"", "ARM"&amp;APIResultMessage!B60, "")</f>
        <v/>
      </c>
      <c r="C79" s="86" t="str">
        <f>IF(APIResultMessage!J60&lt;&gt;"",APIResultMessage!J60,"")</f>
        <v/>
      </c>
      <c r="D79" s="87"/>
      <c r="E79" s="87"/>
      <c r="F79" s="87"/>
      <c r="G79" s="88"/>
    </row>
    <row r="80" spans="1:7">
      <c r="A80" s="84" t="str">
        <f t="shared" si="0"/>
        <v/>
      </c>
      <c r="B80" s="85" t="str">
        <f>IF(APIResultMessage!B61&lt;&gt;"", "ARM"&amp;APIResultMessage!B61, "")</f>
        <v/>
      </c>
      <c r="C80" s="86" t="str">
        <f>IF(APIResultMessage!J61&lt;&gt;"",APIResultMessage!J61,"")</f>
        <v/>
      </c>
      <c r="D80" s="87"/>
      <c r="E80" s="87"/>
      <c r="F80" s="87"/>
      <c r="G80" s="88"/>
    </row>
    <row r="81" spans="1:7">
      <c r="A81" s="84" t="str">
        <f t="shared" si="0"/>
        <v/>
      </c>
      <c r="B81" s="85" t="str">
        <f>IF(APIResultMessage!B62&lt;&gt;"", "ARM"&amp;APIResultMessage!B62, "")</f>
        <v/>
      </c>
      <c r="C81" s="86" t="str">
        <f>IF(APIResultMessage!J62&lt;&gt;"",APIResultMessage!J62,"")</f>
        <v/>
      </c>
      <c r="D81" s="87"/>
      <c r="E81" s="87"/>
      <c r="F81" s="87"/>
      <c r="G81" s="88"/>
    </row>
    <row r="82" spans="1:7">
      <c r="A82" s="84" t="str">
        <f t="shared" si="0"/>
        <v/>
      </c>
      <c r="B82" s="85" t="str">
        <f>IF(APIResultMessage!B63&lt;&gt;"", "ARM"&amp;APIResultMessage!B63, "")</f>
        <v/>
      </c>
      <c r="C82" s="86" t="str">
        <f>IF(APIResultMessage!J63&lt;&gt;"",APIResultMessage!J63,"")</f>
        <v/>
      </c>
      <c r="D82" s="87"/>
      <c r="E82" s="87"/>
      <c r="F82" s="87"/>
      <c r="G82" s="88"/>
    </row>
    <row r="83" spans="1:7">
      <c r="A83" s="84" t="str">
        <f t="shared" si="0"/>
        <v/>
      </c>
      <c r="B83" s="85" t="str">
        <f>IF(APIResultMessage!B64&lt;&gt;"", "ARM"&amp;APIResultMessage!B64, "")</f>
        <v/>
      </c>
      <c r="C83" s="86" t="str">
        <f>IF(APIResultMessage!J64&lt;&gt;"",APIResultMessage!J64,"")</f>
        <v/>
      </c>
      <c r="D83" s="87"/>
      <c r="E83" s="87"/>
      <c r="F83" s="87"/>
      <c r="G83" s="88"/>
    </row>
    <row r="84" spans="1:7">
      <c r="A84" s="84" t="str">
        <f t="shared" si="0"/>
        <v/>
      </c>
      <c r="B84" s="85" t="str">
        <f>IF(APIResultMessage!B65&lt;&gt;"", "ARM"&amp;APIResultMessage!B65, "")</f>
        <v/>
      </c>
      <c r="C84" s="86" t="str">
        <f>IF(APIResultMessage!J65&lt;&gt;"",APIResultMessage!J65,"")</f>
        <v/>
      </c>
      <c r="D84" s="87"/>
      <c r="E84" s="87"/>
      <c r="F84" s="87"/>
      <c r="G84" s="88"/>
    </row>
    <row r="85" spans="1:7">
      <c r="A85" s="84" t="str">
        <f t="shared" si="0"/>
        <v/>
      </c>
      <c r="B85" s="85" t="str">
        <f>IF(APIResultMessage!B66&lt;&gt;"", "ARM"&amp;APIResultMessage!B66, "")</f>
        <v/>
      </c>
      <c r="C85" s="86" t="str">
        <f>IF(APIResultMessage!J66&lt;&gt;"",APIResultMessage!J66,"")</f>
        <v/>
      </c>
      <c r="D85" s="87"/>
      <c r="E85" s="87"/>
      <c r="F85" s="87"/>
      <c r="G85" s="88"/>
    </row>
    <row r="86" spans="1:7">
      <c r="A86" s="84" t="str">
        <f t="shared" si="0"/>
        <v/>
      </c>
      <c r="B86" s="85" t="str">
        <f>IF(APIResultMessage!B67&lt;&gt;"", "ARM"&amp;APIResultMessage!B67, "")</f>
        <v/>
      </c>
      <c r="C86" s="86" t="str">
        <f>IF(APIResultMessage!J67&lt;&gt;"",APIResultMessage!J67,"")</f>
        <v/>
      </c>
      <c r="D86" s="87"/>
      <c r="E86" s="87"/>
      <c r="F86" s="87"/>
      <c r="G86" s="88"/>
    </row>
    <row r="87" spans="1:7">
      <c r="A87" s="84" t="str">
        <f t="shared" si="0"/>
        <v/>
      </c>
      <c r="B87" s="85" t="str">
        <f>IF(APIResultMessage!B68&lt;&gt;"", "ARM"&amp;APIResultMessage!B68, "")</f>
        <v/>
      </c>
      <c r="C87" s="86" t="str">
        <f>IF(APIResultMessage!J68&lt;&gt;"",APIResultMessage!J68,"")</f>
        <v/>
      </c>
      <c r="D87" s="87"/>
      <c r="E87" s="87"/>
      <c r="F87" s="87"/>
      <c r="G87" s="88"/>
    </row>
    <row r="88" spans="1:7">
      <c r="A88" s="84" t="str">
        <f t="shared" ref="A88:A151" si="1">IF(B88&lt;&gt;"",ROW()-22,"")</f>
        <v/>
      </c>
      <c r="B88" s="85" t="str">
        <f>IF(APIResultMessage!B69&lt;&gt;"", "ARM"&amp;APIResultMessage!B69, "")</f>
        <v/>
      </c>
      <c r="C88" s="86" t="str">
        <f>IF(APIResultMessage!J69&lt;&gt;"",APIResultMessage!J69,"")</f>
        <v/>
      </c>
      <c r="D88" s="87"/>
      <c r="E88" s="87"/>
      <c r="F88" s="87"/>
      <c r="G88" s="88"/>
    </row>
    <row r="89" spans="1:7">
      <c r="A89" s="84" t="str">
        <f t="shared" si="1"/>
        <v/>
      </c>
      <c r="B89" s="85" t="str">
        <f>IF(APIResultMessage!B70&lt;&gt;"", "ARM"&amp;APIResultMessage!B70, "")</f>
        <v/>
      </c>
      <c r="C89" s="86" t="str">
        <f>IF(APIResultMessage!J70&lt;&gt;"",APIResultMessage!J70,"")</f>
        <v/>
      </c>
      <c r="D89" s="87"/>
      <c r="E89" s="87"/>
      <c r="F89" s="87"/>
      <c r="G89" s="88"/>
    </row>
    <row r="90" spans="1:7">
      <c r="A90" s="84" t="str">
        <f t="shared" si="1"/>
        <v/>
      </c>
      <c r="B90" s="85" t="str">
        <f>IF(APIResultMessage!B71&lt;&gt;"", "ARM"&amp;APIResultMessage!B71, "")</f>
        <v/>
      </c>
      <c r="C90" s="86" t="str">
        <f>IF(APIResultMessage!J71&lt;&gt;"",APIResultMessage!J71,"")</f>
        <v/>
      </c>
      <c r="D90" s="87"/>
      <c r="E90" s="87"/>
      <c r="F90" s="87"/>
      <c r="G90" s="88"/>
    </row>
    <row r="91" spans="1:7">
      <c r="A91" s="84" t="str">
        <f t="shared" si="1"/>
        <v/>
      </c>
      <c r="B91" s="85" t="str">
        <f>IF(APIResultMessage!B72&lt;&gt;"", "ARM"&amp;APIResultMessage!B72, "")</f>
        <v/>
      </c>
      <c r="C91" s="86" t="str">
        <f>IF(APIResultMessage!J72&lt;&gt;"",APIResultMessage!J72,"")</f>
        <v/>
      </c>
      <c r="D91" s="87"/>
      <c r="E91" s="87"/>
      <c r="F91" s="87"/>
      <c r="G91" s="88"/>
    </row>
    <row r="92" spans="1:7">
      <c r="A92" s="84" t="str">
        <f t="shared" si="1"/>
        <v/>
      </c>
      <c r="B92" s="85" t="str">
        <f>IF(APIResultMessage!B73&lt;&gt;"", "ARM"&amp;APIResultMessage!B73, "")</f>
        <v/>
      </c>
      <c r="C92" s="86" t="str">
        <f>IF(APIResultMessage!J73&lt;&gt;"",APIResultMessage!J73,"")</f>
        <v/>
      </c>
      <c r="D92" s="87"/>
      <c r="E92" s="87"/>
      <c r="F92" s="87"/>
      <c r="G92" s="88"/>
    </row>
    <row r="93" spans="1:7">
      <c r="A93" s="84" t="str">
        <f t="shared" si="1"/>
        <v/>
      </c>
      <c r="B93" s="85" t="str">
        <f>IF(APIResultMessage!B74&lt;&gt;"", "ARM"&amp;APIResultMessage!B74, "")</f>
        <v/>
      </c>
      <c r="C93" s="86" t="str">
        <f>IF(APIResultMessage!J74&lt;&gt;"",APIResultMessage!J74,"")</f>
        <v/>
      </c>
      <c r="D93" s="87"/>
      <c r="E93" s="87"/>
      <c r="F93" s="87"/>
      <c r="G93" s="88"/>
    </row>
    <row r="94" spans="1:7">
      <c r="A94" s="84" t="str">
        <f t="shared" si="1"/>
        <v/>
      </c>
      <c r="B94" s="85" t="str">
        <f>IF(APIResultMessage!B75&lt;&gt;"", "ARM"&amp;APIResultMessage!B75, "")</f>
        <v/>
      </c>
      <c r="C94" s="86" t="str">
        <f>IF(APIResultMessage!J75&lt;&gt;"",APIResultMessage!J75,"")</f>
        <v/>
      </c>
      <c r="D94" s="87"/>
      <c r="E94" s="87"/>
      <c r="F94" s="87"/>
      <c r="G94" s="88"/>
    </row>
    <row r="95" spans="1:7">
      <c r="A95" s="84" t="str">
        <f t="shared" si="1"/>
        <v/>
      </c>
      <c r="B95" s="85" t="str">
        <f>IF(APIResultMessage!B76&lt;&gt;"", "ARM"&amp;APIResultMessage!B76, "")</f>
        <v/>
      </c>
      <c r="C95" s="86" t="str">
        <f>IF(APIResultMessage!J76&lt;&gt;"",APIResultMessage!J76,"")</f>
        <v/>
      </c>
      <c r="D95" s="87"/>
      <c r="E95" s="87"/>
      <c r="F95" s="87"/>
      <c r="G95" s="88"/>
    </row>
    <row r="96" spans="1:7">
      <c r="A96" s="84" t="str">
        <f t="shared" si="1"/>
        <v/>
      </c>
      <c r="B96" s="85" t="str">
        <f>IF(APIResultMessage!B77&lt;&gt;"", "ARM"&amp;APIResultMessage!B77, "")</f>
        <v/>
      </c>
      <c r="C96" s="86" t="str">
        <f>IF(APIResultMessage!J77&lt;&gt;"",APIResultMessage!J77,"")</f>
        <v/>
      </c>
      <c r="D96" s="87"/>
      <c r="E96" s="87"/>
      <c r="F96" s="87"/>
      <c r="G96" s="88"/>
    </row>
    <row r="97" spans="1:7">
      <c r="A97" s="84" t="str">
        <f t="shared" si="1"/>
        <v/>
      </c>
      <c r="B97" s="85" t="str">
        <f>IF(APIResultMessage!B78&lt;&gt;"", "ARM"&amp;APIResultMessage!B78, "")</f>
        <v/>
      </c>
      <c r="C97" s="86" t="str">
        <f>IF(APIResultMessage!J78&lt;&gt;"",APIResultMessage!J78,"")</f>
        <v/>
      </c>
      <c r="D97" s="87"/>
      <c r="E97" s="87"/>
      <c r="F97" s="87"/>
      <c r="G97" s="88"/>
    </row>
    <row r="98" spans="1:7">
      <c r="A98" s="84" t="str">
        <f t="shared" si="1"/>
        <v/>
      </c>
      <c r="B98" s="85" t="str">
        <f>IF(APIResultMessage!B79&lt;&gt;"", "ARM"&amp;APIResultMessage!B79, "")</f>
        <v/>
      </c>
      <c r="C98" s="86" t="str">
        <f>IF(APIResultMessage!J79&lt;&gt;"",APIResultMessage!J79,"")</f>
        <v/>
      </c>
      <c r="D98" s="87"/>
      <c r="E98" s="87"/>
      <c r="F98" s="87"/>
      <c r="G98" s="88"/>
    </row>
    <row r="99" spans="1:7">
      <c r="A99" s="84" t="str">
        <f t="shared" si="1"/>
        <v/>
      </c>
      <c r="B99" s="85" t="str">
        <f>IF(APIResultMessage!B80&lt;&gt;"", "ARM"&amp;APIResultMessage!B80, "")</f>
        <v/>
      </c>
      <c r="C99" s="86" t="str">
        <f>IF(APIResultMessage!J80&lt;&gt;"",APIResultMessage!J80,"")</f>
        <v/>
      </c>
      <c r="D99" s="87"/>
      <c r="E99" s="87"/>
      <c r="F99" s="87"/>
      <c r="G99" s="88"/>
    </row>
    <row r="100" spans="1:7">
      <c r="A100" s="84" t="str">
        <f t="shared" si="1"/>
        <v/>
      </c>
      <c r="B100" s="85" t="str">
        <f>IF(APIResultMessage!B81&lt;&gt;"", "ARM"&amp;APIResultMessage!B81, "")</f>
        <v/>
      </c>
      <c r="C100" s="86" t="str">
        <f>IF(APIResultMessage!J81&lt;&gt;"",APIResultMessage!J81,"")</f>
        <v/>
      </c>
      <c r="D100" s="87"/>
      <c r="E100" s="87"/>
      <c r="F100" s="87"/>
      <c r="G100" s="88"/>
    </row>
    <row r="101" spans="1:7">
      <c r="A101" s="84" t="str">
        <f t="shared" si="1"/>
        <v/>
      </c>
      <c r="B101" s="85" t="str">
        <f>IF(APIResultMessage!B82&lt;&gt;"", "ARM"&amp;APIResultMessage!B82, "")</f>
        <v/>
      </c>
      <c r="C101" s="86" t="str">
        <f>IF(APIResultMessage!J82&lt;&gt;"",APIResultMessage!J82,"")</f>
        <v/>
      </c>
      <c r="D101" s="87"/>
      <c r="E101" s="87"/>
      <c r="F101" s="87"/>
      <c r="G101" s="88"/>
    </row>
    <row r="102" spans="1:7">
      <c r="A102" s="84" t="str">
        <f t="shared" si="1"/>
        <v/>
      </c>
      <c r="B102" s="85" t="str">
        <f>IF(APIResultMessage!B83&lt;&gt;"", "ARM"&amp;APIResultMessage!B83, "")</f>
        <v/>
      </c>
      <c r="C102" s="86" t="str">
        <f>IF(APIResultMessage!J83&lt;&gt;"",APIResultMessage!J83,"")</f>
        <v/>
      </c>
      <c r="D102" s="87"/>
      <c r="E102" s="87"/>
      <c r="F102" s="87"/>
      <c r="G102" s="88"/>
    </row>
    <row r="103" spans="1:7">
      <c r="A103" s="84" t="str">
        <f t="shared" si="1"/>
        <v/>
      </c>
      <c r="B103" s="85" t="str">
        <f>IF(APIResultMessage!B84&lt;&gt;"", "ARM"&amp;APIResultMessage!B84, "")</f>
        <v/>
      </c>
      <c r="C103" s="86" t="str">
        <f>IF(APIResultMessage!J84&lt;&gt;"",APIResultMessage!J84,"")</f>
        <v/>
      </c>
      <c r="D103" s="87"/>
      <c r="E103" s="87"/>
      <c r="F103" s="87"/>
      <c r="G103" s="88"/>
    </row>
    <row r="104" spans="1:7">
      <c r="A104" s="84" t="str">
        <f t="shared" si="1"/>
        <v/>
      </c>
      <c r="B104" s="85" t="str">
        <f>IF(APIResultMessage!B85&lt;&gt;"", "ARM"&amp;APIResultMessage!B85, "")</f>
        <v/>
      </c>
      <c r="C104" s="86" t="str">
        <f>IF(APIResultMessage!J85&lt;&gt;"",APIResultMessage!J85,"")</f>
        <v/>
      </c>
      <c r="D104" s="87"/>
      <c r="E104" s="87"/>
      <c r="F104" s="87"/>
      <c r="G104" s="88"/>
    </row>
    <row r="105" spans="1:7">
      <c r="A105" s="84" t="str">
        <f t="shared" si="1"/>
        <v/>
      </c>
      <c r="B105" s="85" t="str">
        <f>IF(APIResultMessage!B86&lt;&gt;"", "ARM"&amp;APIResultMessage!B86, "")</f>
        <v/>
      </c>
      <c r="C105" s="86" t="str">
        <f>IF(APIResultMessage!J86&lt;&gt;"",APIResultMessage!J86,"")</f>
        <v/>
      </c>
      <c r="D105" s="87"/>
      <c r="E105" s="87"/>
      <c r="F105" s="87"/>
      <c r="G105" s="88"/>
    </row>
    <row r="106" spans="1:7">
      <c r="A106" s="84" t="str">
        <f t="shared" si="1"/>
        <v/>
      </c>
      <c r="B106" s="85" t="str">
        <f>IF(APIResultMessage!B87&lt;&gt;"", "ARM"&amp;APIResultMessage!B87, "")</f>
        <v/>
      </c>
      <c r="C106" s="86" t="str">
        <f>IF(APIResultMessage!J87&lt;&gt;"",APIResultMessage!J87,"")</f>
        <v/>
      </c>
      <c r="D106" s="87"/>
      <c r="E106" s="87"/>
      <c r="F106" s="87"/>
      <c r="G106" s="88"/>
    </row>
    <row r="107" spans="1:7">
      <c r="A107" s="84" t="str">
        <f t="shared" si="1"/>
        <v/>
      </c>
      <c r="B107" s="85" t="str">
        <f>IF(APIResultMessage!B88&lt;&gt;"", "ARM"&amp;APIResultMessage!B88, "")</f>
        <v/>
      </c>
      <c r="C107" s="86" t="str">
        <f>IF(APIResultMessage!J88&lt;&gt;"",APIResultMessage!J88,"")</f>
        <v/>
      </c>
      <c r="D107" s="87"/>
      <c r="E107" s="87"/>
      <c r="F107" s="87"/>
      <c r="G107" s="88"/>
    </row>
    <row r="108" spans="1:7">
      <c r="A108" s="84" t="str">
        <f t="shared" si="1"/>
        <v/>
      </c>
      <c r="B108" s="85" t="str">
        <f>IF(APIResultMessage!B89&lt;&gt;"", "ARM"&amp;APIResultMessage!B89, "")</f>
        <v/>
      </c>
      <c r="C108" s="86" t="str">
        <f>IF(APIResultMessage!J89&lt;&gt;"",APIResultMessage!J89,"")</f>
        <v/>
      </c>
      <c r="D108" s="87"/>
      <c r="E108" s="87"/>
      <c r="F108" s="87"/>
      <c r="G108" s="88"/>
    </row>
    <row r="109" spans="1:7">
      <c r="A109" s="84" t="str">
        <f t="shared" si="1"/>
        <v/>
      </c>
      <c r="B109" s="85" t="str">
        <f>IF(APIResultMessage!B90&lt;&gt;"", "ARM"&amp;APIResultMessage!B90, "")</f>
        <v/>
      </c>
      <c r="C109" s="86" t="str">
        <f>IF(APIResultMessage!J90&lt;&gt;"",APIResultMessage!J90,"")</f>
        <v/>
      </c>
      <c r="D109" s="87"/>
      <c r="E109" s="87"/>
      <c r="F109" s="87"/>
      <c r="G109" s="88"/>
    </row>
    <row r="110" spans="1:7">
      <c r="A110" s="84" t="str">
        <f t="shared" si="1"/>
        <v/>
      </c>
      <c r="B110" s="85" t="str">
        <f>IF(APIResultMessage!B91&lt;&gt;"", "ARM"&amp;APIResultMessage!B91, "")</f>
        <v/>
      </c>
      <c r="C110" s="86" t="str">
        <f>IF(APIResultMessage!J91&lt;&gt;"",APIResultMessage!J91,"")</f>
        <v/>
      </c>
      <c r="D110" s="87"/>
      <c r="E110" s="87"/>
      <c r="F110" s="87"/>
      <c r="G110" s="88"/>
    </row>
    <row r="111" spans="1:7">
      <c r="A111" s="84" t="str">
        <f t="shared" si="1"/>
        <v/>
      </c>
      <c r="B111" s="85" t="str">
        <f>IF(APIResultMessage!B92&lt;&gt;"", "ARM"&amp;APIResultMessage!B92, "")</f>
        <v/>
      </c>
      <c r="C111" s="86" t="str">
        <f>IF(APIResultMessage!J92&lt;&gt;"",APIResultMessage!J92,"")</f>
        <v/>
      </c>
      <c r="D111" s="87"/>
      <c r="E111" s="87"/>
      <c r="F111" s="87"/>
      <c r="G111" s="88"/>
    </row>
    <row r="112" spans="1:7">
      <c r="A112" s="84" t="str">
        <f t="shared" si="1"/>
        <v/>
      </c>
      <c r="B112" s="85" t="str">
        <f>IF(APIResultMessage!B93&lt;&gt;"", "ARM"&amp;APIResultMessage!B93, "")</f>
        <v/>
      </c>
      <c r="C112" s="86" t="str">
        <f>IF(APIResultMessage!J93&lt;&gt;"",APIResultMessage!J93,"")</f>
        <v/>
      </c>
      <c r="D112" s="87"/>
      <c r="E112" s="87"/>
      <c r="F112" s="87"/>
      <c r="G112" s="88"/>
    </row>
    <row r="113" spans="1:7">
      <c r="A113" s="84" t="str">
        <f t="shared" si="1"/>
        <v/>
      </c>
      <c r="B113" s="85" t="str">
        <f>IF(APIResultMessage!B94&lt;&gt;"", "ARM"&amp;APIResultMessage!B94, "")</f>
        <v/>
      </c>
      <c r="C113" s="86" t="str">
        <f>IF(APIResultMessage!J94&lt;&gt;"",APIResultMessage!J94,"")</f>
        <v/>
      </c>
      <c r="D113" s="87"/>
      <c r="E113" s="87"/>
      <c r="F113" s="87"/>
      <c r="G113" s="88"/>
    </row>
    <row r="114" spans="1:7">
      <c r="A114" s="84" t="str">
        <f t="shared" si="1"/>
        <v/>
      </c>
      <c r="B114" s="85" t="str">
        <f>IF(APIResultMessage!B95&lt;&gt;"", "ARM"&amp;APIResultMessage!B95, "")</f>
        <v/>
      </c>
      <c r="C114" s="86" t="str">
        <f>IF(APIResultMessage!J95&lt;&gt;"",APIResultMessage!J95,"")</f>
        <v/>
      </c>
      <c r="D114" s="87"/>
      <c r="E114" s="87"/>
      <c r="F114" s="87"/>
      <c r="G114" s="88"/>
    </row>
    <row r="115" spans="1:7">
      <c r="A115" s="84" t="str">
        <f t="shared" si="1"/>
        <v/>
      </c>
      <c r="B115" s="85" t="str">
        <f>IF(APIResultMessage!B96&lt;&gt;"", "ARM"&amp;APIResultMessage!B96, "")</f>
        <v/>
      </c>
      <c r="C115" s="86" t="str">
        <f>IF(APIResultMessage!J96&lt;&gt;"",APIResultMessage!J96,"")</f>
        <v/>
      </c>
      <c r="D115" s="87"/>
      <c r="E115" s="87"/>
      <c r="F115" s="87"/>
      <c r="G115" s="88"/>
    </row>
    <row r="116" spans="1:7">
      <c r="A116" s="84" t="str">
        <f t="shared" si="1"/>
        <v/>
      </c>
      <c r="B116" s="85" t="str">
        <f>IF(APIResultMessage!B97&lt;&gt;"", "ARM"&amp;APIResultMessage!B97, "")</f>
        <v/>
      </c>
      <c r="C116" s="86" t="str">
        <f>IF(APIResultMessage!J97&lt;&gt;"",APIResultMessage!J97,"")</f>
        <v/>
      </c>
      <c r="D116" s="87"/>
      <c r="E116" s="87"/>
      <c r="F116" s="87"/>
      <c r="G116" s="88"/>
    </row>
    <row r="117" spans="1:7">
      <c r="A117" s="84" t="str">
        <f t="shared" si="1"/>
        <v/>
      </c>
      <c r="B117" s="85" t="str">
        <f>IF(APIResultMessage!B98&lt;&gt;"", "ARM"&amp;APIResultMessage!B98, "")</f>
        <v/>
      </c>
      <c r="C117" s="86" t="str">
        <f>IF(APIResultMessage!J98&lt;&gt;"",APIResultMessage!J98,"")</f>
        <v/>
      </c>
      <c r="D117" s="87"/>
      <c r="E117" s="87"/>
      <c r="F117" s="87"/>
      <c r="G117" s="88"/>
    </row>
    <row r="118" spans="1:7">
      <c r="A118" s="84" t="str">
        <f t="shared" si="1"/>
        <v/>
      </c>
      <c r="B118" s="85" t="str">
        <f>IF(APIResultMessage!B99&lt;&gt;"", "ARM"&amp;APIResultMessage!B99, "")</f>
        <v/>
      </c>
      <c r="C118" s="86" t="str">
        <f>IF(APIResultMessage!J99&lt;&gt;"",APIResultMessage!J99,"")</f>
        <v/>
      </c>
      <c r="D118" s="87"/>
      <c r="E118" s="87"/>
      <c r="F118" s="87"/>
      <c r="G118" s="88"/>
    </row>
    <row r="119" spans="1:7">
      <c r="A119" s="84" t="str">
        <f t="shared" si="1"/>
        <v/>
      </c>
      <c r="B119" s="85" t="str">
        <f>IF(APIResultMessage!B100&lt;&gt;"", "ARM"&amp;APIResultMessage!B100, "")</f>
        <v/>
      </c>
      <c r="C119" s="86" t="str">
        <f>IF(APIResultMessage!J100&lt;&gt;"",APIResultMessage!J100,"")</f>
        <v/>
      </c>
      <c r="D119" s="87"/>
      <c r="E119" s="87"/>
      <c r="F119" s="87"/>
      <c r="G119" s="88"/>
    </row>
    <row r="120" spans="1:7">
      <c r="A120" s="84" t="str">
        <f t="shared" si="1"/>
        <v/>
      </c>
      <c r="B120" s="85" t="str">
        <f>IF(APIResultMessage!B101&lt;&gt;"", "ARM"&amp;APIResultMessage!B101, "")</f>
        <v/>
      </c>
      <c r="C120" s="86" t="str">
        <f>IF(APIResultMessage!J101&lt;&gt;"",APIResultMessage!J101,"")</f>
        <v/>
      </c>
      <c r="D120" s="87"/>
      <c r="E120" s="87"/>
      <c r="F120" s="87"/>
      <c r="G120" s="88"/>
    </row>
    <row r="121" spans="1:7">
      <c r="A121" s="84" t="str">
        <f t="shared" si="1"/>
        <v/>
      </c>
      <c r="B121" s="85" t="str">
        <f>IF(APIResultMessage!B102&lt;&gt;"", "ARM"&amp;APIResultMessage!B102, "")</f>
        <v/>
      </c>
      <c r="C121" s="86" t="str">
        <f>IF(APIResultMessage!J102&lt;&gt;"",APIResultMessage!J102,"")</f>
        <v/>
      </c>
      <c r="D121" s="87"/>
      <c r="E121" s="87"/>
      <c r="F121" s="87"/>
      <c r="G121" s="88"/>
    </row>
    <row r="122" spans="1:7">
      <c r="A122" s="84" t="str">
        <f t="shared" si="1"/>
        <v/>
      </c>
      <c r="B122" s="85" t="str">
        <f>IF(APIResultMessage!B103&lt;&gt;"", "ARM"&amp;APIResultMessage!B103, "")</f>
        <v/>
      </c>
      <c r="C122" s="86" t="str">
        <f>IF(APIResultMessage!J103&lt;&gt;"",APIResultMessage!J103,"")</f>
        <v/>
      </c>
      <c r="D122" s="87"/>
      <c r="E122" s="87"/>
      <c r="F122" s="87"/>
      <c r="G122" s="88"/>
    </row>
    <row r="123" spans="1:7">
      <c r="A123" s="84" t="str">
        <f t="shared" si="1"/>
        <v/>
      </c>
      <c r="B123" s="85" t="str">
        <f>IF(APIResultMessage!B104&lt;&gt;"", "ARM"&amp;APIResultMessage!B104, "")</f>
        <v/>
      </c>
      <c r="C123" s="86" t="str">
        <f>IF(APIResultMessage!J104&lt;&gt;"",APIResultMessage!J104,"")</f>
        <v/>
      </c>
      <c r="D123" s="87"/>
      <c r="E123" s="87"/>
      <c r="F123" s="87"/>
      <c r="G123" s="88"/>
    </row>
    <row r="124" spans="1:7">
      <c r="A124" s="84" t="str">
        <f t="shared" si="1"/>
        <v/>
      </c>
      <c r="B124" s="85" t="str">
        <f>IF(APIResultMessage!B105&lt;&gt;"", "ARM"&amp;APIResultMessage!B105, "")</f>
        <v/>
      </c>
      <c r="C124" s="86" t="str">
        <f>IF(APIResultMessage!J105&lt;&gt;"",APIResultMessage!J105,"")</f>
        <v/>
      </c>
      <c r="D124" s="87"/>
      <c r="E124" s="87"/>
      <c r="F124" s="87"/>
      <c r="G124" s="88"/>
    </row>
    <row r="125" spans="1:7">
      <c r="A125" s="84" t="str">
        <f t="shared" si="1"/>
        <v/>
      </c>
      <c r="B125" s="85" t="str">
        <f>IF(APIResultMessage!B106&lt;&gt;"", "ARM"&amp;APIResultMessage!B106, "")</f>
        <v/>
      </c>
      <c r="C125" s="86" t="str">
        <f>IF(APIResultMessage!J106&lt;&gt;"",APIResultMessage!J106,"")</f>
        <v/>
      </c>
      <c r="D125" s="87"/>
      <c r="E125" s="87"/>
      <c r="F125" s="87"/>
      <c r="G125" s="88"/>
    </row>
    <row r="126" spans="1:7">
      <c r="A126" s="84" t="str">
        <f t="shared" si="1"/>
        <v/>
      </c>
      <c r="B126" s="85" t="str">
        <f>IF(APIResultMessage!B107&lt;&gt;"", "ARM"&amp;APIResultMessage!B107, "")</f>
        <v/>
      </c>
      <c r="C126" s="86" t="str">
        <f>IF(APIResultMessage!J107&lt;&gt;"",APIResultMessage!J107,"")</f>
        <v/>
      </c>
      <c r="D126" s="87"/>
      <c r="E126" s="87"/>
      <c r="F126" s="87"/>
      <c r="G126" s="88"/>
    </row>
    <row r="127" spans="1:7">
      <c r="A127" s="84" t="str">
        <f t="shared" si="1"/>
        <v/>
      </c>
      <c r="B127" s="85" t="str">
        <f>IF(APIResultMessage!B108&lt;&gt;"", "ARM"&amp;APIResultMessage!B108, "")</f>
        <v/>
      </c>
      <c r="C127" s="86" t="str">
        <f>IF(APIResultMessage!J108&lt;&gt;"",APIResultMessage!J108,"")</f>
        <v/>
      </c>
      <c r="D127" s="87"/>
      <c r="E127" s="87"/>
      <c r="F127" s="87"/>
      <c r="G127" s="88"/>
    </row>
    <row r="128" spans="1:7">
      <c r="A128" s="84" t="str">
        <f t="shared" si="1"/>
        <v/>
      </c>
      <c r="B128" s="85" t="str">
        <f>IF(APIResultMessage!B109&lt;&gt;"", "ARM"&amp;APIResultMessage!B109, "")</f>
        <v/>
      </c>
      <c r="C128" s="86" t="str">
        <f>IF(APIResultMessage!J109&lt;&gt;"",APIResultMessage!J109,"")</f>
        <v/>
      </c>
      <c r="D128" s="87"/>
      <c r="E128" s="87"/>
      <c r="F128" s="87"/>
      <c r="G128" s="88"/>
    </row>
    <row r="129" spans="1:7">
      <c r="A129" s="84" t="str">
        <f t="shared" si="1"/>
        <v/>
      </c>
      <c r="B129" s="85" t="str">
        <f>IF(APIResultMessage!B110&lt;&gt;"", "ARM"&amp;APIResultMessage!B110, "")</f>
        <v/>
      </c>
      <c r="C129" s="86" t="str">
        <f>IF(APIResultMessage!J110&lt;&gt;"",APIResultMessage!J110,"")</f>
        <v/>
      </c>
      <c r="D129" s="87"/>
      <c r="E129" s="87"/>
      <c r="F129" s="87"/>
      <c r="G129" s="88"/>
    </row>
    <row r="130" spans="1:7">
      <c r="A130" s="84" t="str">
        <f t="shared" si="1"/>
        <v/>
      </c>
      <c r="B130" s="85" t="str">
        <f>IF(APIResultMessage!B111&lt;&gt;"", "ARM"&amp;APIResultMessage!B111, "")</f>
        <v/>
      </c>
      <c r="C130" s="86" t="str">
        <f>IF(APIResultMessage!J111&lt;&gt;"",APIResultMessage!J111,"")</f>
        <v/>
      </c>
      <c r="D130" s="87"/>
      <c r="E130" s="87"/>
      <c r="F130" s="87"/>
      <c r="G130" s="88"/>
    </row>
    <row r="131" spans="1:7">
      <c r="A131" s="84" t="str">
        <f t="shared" si="1"/>
        <v/>
      </c>
      <c r="B131" s="85" t="str">
        <f>IF(APIResultMessage!B112&lt;&gt;"", "ARM"&amp;APIResultMessage!B112, "")</f>
        <v/>
      </c>
      <c r="C131" s="86" t="str">
        <f>IF(APIResultMessage!J112&lt;&gt;"",APIResultMessage!J112,"")</f>
        <v/>
      </c>
      <c r="D131" s="87"/>
      <c r="E131" s="87"/>
      <c r="F131" s="87"/>
      <c r="G131" s="88"/>
    </row>
    <row r="132" spans="1:7">
      <c r="A132" s="84" t="str">
        <f t="shared" si="1"/>
        <v/>
      </c>
      <c r="B132" s="85" t="str">
        <f>IF(APIResultMessage!B113&lt;&gt;"", "ARM"&amp;APIResultMessage!B113, "")</f>
        <v/>
      </c>
      <c r="C132" s="86" t="str">
        <f>IF(APIResultMessage!J113&lt;&gt;"",APIResultMessage!J113,"")</f>
        <v/>
      </c>
      <c r="D132" s="87"/>
      <c r="E132" s="87"/>
      <c r="F132" s="87"/>
      <c r="G132" s="88"/>
    </row>
    <row r="133" spans="1:7">
      <c r="A133" s="84" t="str">
        <f t="shared" si="1"/>
        <v/>
      </c>
      <c r="B133" s="85" t="str">
        <f>IF(APIResultMessage!B114&lt;&gt;"", "ARM"&amp;APIResultMessage!B114, "")</f>
        <v/>
      </c>
      <c r="C133" s="86" t="str">
        <f>IF(APIResultMessage!J114&lt;&gt;"",APIResultMessage!J114,"")</f>
        <v/>
      </c>
      <c r="D133" s="87"/>
      <c r="E133" s="87"/>
      <c r="F133" s="87"/>
      <c r="G133" s="88"/>
    </row>
    <row r="134" spans="1:7">
      <c r="A134" s="84" t="str">
        <f t="shared" si="1"/>
        <v/>
      </c>
      <c r="B134" s="85" t="str">
        <f>IF(APIResultMessage!B115&lt;&gt;"", "ARM"&amp;APIResultMessage!B115, "")</f>
        <v/>
      </c>
      <c r="C134" s="86" t="str">
        <f>IF(APIResultMessage!J115&lt;&gt;"",APIResultMessage!J115,"")</f>
        <v/>
      </c>
      <c r="D134" s="87"/>
      <c r="E134" s="87"/>
      <c r="F134" s="87"/>
      <c r="G134" s="88"/>
    </row>
    <row r="135" spans="1:7">
      <c r="A135" s="84" t="str">
        <f t="shared" si="1"/>
        <v/>
      </c>
      <c r="B135" s="85" t="str">
        <f>IF(APIResultMessage!B116&lt;&gt;"", "ARM"&amp;APIResultMessage!B116, "")</f>
        <v/>
      </c>
      <c r="C135" s="86" t="str">
        <f>IF(APIResultMessage!J116&lt;&gt;"",APIResultMessage!J116,"")</f>
        <v/>
      </c>
      <c r="D135" s="87"/>
      <c r="E135" s="87"/>
      <c r="F135" s="87"/>
      <c r="G135" s="88"/>
    </row>
    <row r="136" spans="1:7">
      <c r="A136" s="84" t="str">
        <f t="shared" si="1"/>
        <v/>
      </c>
      <c r="B136" s="85" t="str">
        <f>IF(APIResultMessage!B117&lt;&gt;"", "ARM"&amp;APIResultMessage!B117, "")</f>
        <v/>
      </c>
      <c r="C136" s="86" t="str">
        <f>IF(APIResultMessage!J117&lt;&gt;"",APIResultMessage!J117,"")</f>
        <v/>
      </c>
      <c r="D136" s="87"/>
      <c r="E136" s="87"/>
      <c r="F136" s="87"/>
      <c r="G136" s="88"/>
    </row>
    <row r="137" spans="1:7">
      <c r="A137" s="84" t="str">
        <f t="shared" si="1"/>
        <v/>
      </c>
      <c r="B137" s="85" t="str">
        <f>IF(APIResultMessage!B118&lt;&gt;"", "ARM"&amp;APIResultMessage!B118, "")</f>
        <v/>
      </c>
      <c r="C137" s="86" t="str">
        <f>IF(APIResultMessage!J118&lt;&gt;"",APIResultMessage!J118,"")</f>
        <v/>
      </c>
      <c r="D137" s="87"/>
      <c r="E137" s="87"/>
      <c r="F137" s="87"/>
      <c r="G137" s="88"/>
    </row>
    <row r="138" spans="1:7">
      <c r="A138" s="84" t="str">
        <f t="shared" si="1"/>
        <v/>
      </c>
      <c r="B138" s="85" t="str">
        <f>IF(APIResultMessage!B119&lt;&gt;"", "ARM"&amp;APIResultMessage!B119, "")</f>
        <v/>
      </c>
      <c r="C138" s="86" t="str">
        <f>IF(APIResultMessage!J119&lt;&gt;"",APIResultMessage!J119,"")</f>
        <v/>
      </c>
      <c r="D138" s="87"/>
      <c r="E138" s="87"/>
      <c r="F138" s="87"/>
      <c r="G138" s="88"/>
    </row>
    <row r="139" spans="1:7">
      <c r="A139" s="84" t="str">
        <f t="shared" si="1"/>
        <v/>
      </c>
      <c r="B139" s="85" t="str">
        <f>IF(APIResultMessage!B120&lt;&gt;"", "ARM"&amp;APIResultMessage!B120, "")</f>
        <v/>
      </c>
      <c r="C139" s="86" t="str">
        <f>IF(APIResultMessage!J120&lt;&gt;"",APIResultMessage!J120,"")</f>
        <v/>
      </c>
      <c r="D139" s="87"/>
      <c r="E139" s="87"/>
      <c r="F139" s="87"/>
      <c r="G139" s="88"/>
    </row>
    <row r="140" spans="1:7">
      <c r="A140" s="84" t="str">
        <f t="shared" si="1"/>
        <v/>
      </c>
      <c r="B140" s="85" t="str">
        <f>IF(APIResultMessage!B121&lt;&gt;"", "ARM"&amp;APIResultMessage!B121, "")</f>
        <v/>
      </c>
      <c r="C140" s="86" t="str">
        <f>IF(APIResultMessage!J121&lt;&gt;"",APIResultMessage!J121,"")</f>
        <v/>
      </c>
      <c r="D140" s="87"/>
      <c r="E140" s="87"/>
      <c r="F140" s="87"/>
      <c r="G140" s="88"/>
    </row>
    <row r="141" spans="1:7">
      <c r="A141" s="84" t="str">
        <f t="shared" si="1"/>
        <v/>
      </c>
      <c r="B141" s="85" t="str">
        <f>IF(APIResultMessage!B122&lt;&gt;"", "ARM"&amp;APIResultMessage!B122, "")</f>
        <v/>
      </c>
      <c r="C141" s="86" t="str">
        <f>IF(APIResultMessage!J122&lt;&gt;"",APIResultMessage!J122,"")</f>
        <v/>
      </c>
      <c r="D141" s="87"/>
      <c r="E141" s="87"/>
      <c r="F141" s="87"/>
      <c r="G141" s="88"/>
    </row>
    <row r="142" spans="1:7">
      <c r="A142" s="84" t="str">
        <f t="shared" si="1"/>
        <v/>
      </c>
      <c r="B142" s="85" t="str">
        <f>IF(APIResultMessage!B123&lt;&gt;"", "ARM"&amp;APIResultMessage!B123, "")</f>
        <v/>
      </c>
      <c r="C142" s="86" t="str">
        <f>IF(APIResultMessage!J123&lt;&gt;"",APIResultMessage!J123,"")</f>
        <v/>
      </c>
      <c r="D142" s="87"/>
      <c r="E142" s="87"/>
      <c r="F142" s="87"/>
      <c r="G142" s="88"/>
    </row>
    <row r="143" spans="1:7">
      <c r="A143" s="84" t="str">
        <f t="shared" si="1"/>
        <v/>
      </c>
      <c r="B143" s="85" t="str">
        <f>IF(APIResultMessage!B124&lt;&gt;"", "ARM"&amp;APIResultMessage!B124, "")</f>
        <v/>
      </c>
      <c r="C143" s="86" t="str">
        <f>IF(APIResultMessage!J124&lt;&gt;"",APIResultMessage!J124,"")</f>
        <v/>
      </c>
      <c r="D143" s="87"/>
      <c r="E143" s="87"/>
      <c r="F143" s="87"/>
      <c r="G143" s="88"/>
    </row>
    <row r="144" spans="1:7">
      <c r="A144" s="84" t="str">
        <f t="shared" si="1"/>
        <v/>
      </c>
      <c r="B144" s="85" t="str">
        <f>IF(APIResultMessage!B125&lt;&gt;"", "ARM"&amp;APIResultMessage!B125, "")</f>
        <v/>
      </c>
      <c r="C144" s="86" t="str">
        <f>IF(APIResultMessage!J125&lt;&gt;"",APIResultMessage!J125,"")</f>
        <v/>
      </c>
      <c r="D144" s="87"/>
      <c r="E144" s="87"/>
      <c r="F144" s="87"/>
      <c r="G144" s="88"/>
    </row>
    <row r="145" spans="1:7">
      <c r="A145" s="84" t="str">
        <f t="shared" si="1"/>
        <v/>
      </c>
      <c r="B145" s="85" t="str">
        <f>IF(APIResultMessage!B126&lt;&gt;"", "ARM"&amp;APIResultMessage!B126, "")</f>
        <v/>
      </c>
      <c r="C145" s="86" t="str">
        <f>IF(APIResultMessage!J126&lt;&gt;"",APIResultMessage!J126,"")</f>
        <v/>
      </c>
      <c r="D145" s="87"/>
      <c r="E145" s="87"/>
      <c r="F145" s="87"/>
      <c r="G145" s="88"/>
    </row>
    <row r="146" spans="1:7">
      <c r="A146" s="84" t="str">
        <f t="shared" si="1"/>
        <v/>
      </c>
      <c r="B146" s="85" t="str">
        <f>IF(APIResultMessage!B127&lt;&gt;"", "ARM"&amp;APIResultMessage!B127, "")</f>
        <v/>
      </c>
      <c r="C146" s="86" t="str">
        <f>IF(APIResultMessage!J127&lt;&gt;"",APIResultMessage!J127,"")</f>
        <v/>
      </c>
      <c r="D146" s="87"/>
      <c r="E146" s="87"/>
      <c r="F146" s="87"/>
      <c r="G146" s="88"/>
    </row>
    <row r="147" spans="1:7">
      <c r="A147" s="84" t="str">
        <f t="shared" si="1"/>
        <v/>
      </c>
      <c r="B147" s="85" t="str">
        <f>IF(APIResultMessage!B128&lt;&gt;"", "ARM"&amp;APIResultMessage!B128, "")</f>
        <v/>
      </c>
      <c r="C147" s="86" t="str">
        <f>IF(APIResultMessage!J128&lt;&gt;"",APIResultMessage!J128,"")</f>
        <v/>
      </c>
      <c r="D147" s="87"/>
      <c r="E147" s="87"/>
      <c r="F147" s="87"/>
      <c r="G147" s="88"/>
    </row>
    <row r="148" spans="1:7">
      <c r="A148" s="84" t="str">
        <f t="shared" si="1"/>
        <v/>
      </c>
      <c r="B148" s="85" t="str">
        <f>IF(APIResultMessage!B129&lt;&gt;"", "ARM"&amp;APIResultMessage!B129, "")</f>
        <v/>
      </c>
      <c r="C148" s="86" t="str">
        <f>IF(APIResultMessage!J129&lt;&gt;"",APIResultMessage!J129,"")</f>
        <v/>
      </c>
      <c r="D148" s="87"/>
      <c r="E148" s="87"/>
      <c r="F148" s="87"/>
      <c r="G148" s="88"/>
    </row>
    <row r="149" spans="1:7">
      <c r="A149" s="84" t="str">
        <f t="shared" si="1"/>
        <v/>
      </c>
      <c r="B149" s="85" t="str">
        <f>IF(APIResultMessage!B130&lt;&gt;"", "ARM"&amp;APIResultMessage!B130, "")</f>
        <v/>
      </c>
      <c r="C149" s="86" t="str">
        <f>IF(APIResultMessage!J130&lt;&gt;"",APIResultMessage!J130,"")</f>
        <v/>
      </c>
      <c r="D149" s="87"/>
      <c r="E149" s="87"/>
      <c r="F149" s="87"/>
      <c r="G149" s="88"/>
    </row>
    <row r="150" spans="1:7">
      <c r="A150" s="84" t="str">
        <f t="shared" si="1"/>
        <v/>
      </c>
      <c r="B150" s="85" t="str">
        <f>IF(APIResultMessage!B131&lt;&gt;"", "ARM"&amp;APIResultMessage!B131, "")</f>
        <v/>
      </c>
      <c r="C150" s="86" t="str">
        <f>IF(APIResultMessage!J131&lt;&gt;"",APIResultMessage!J131,"")</f>
        <v/>
      </c>
      <c r="D150" s="87"/>
      <c r="E150" s="87"/>
      <c r="F150" s="87"/>
      <c r="G150" s="88"/>
    </row>
    <row r="151" spans="1:7">
      <c r="A151" s="84" t="str">
        <f t="shared" si="1"/>
        <v/>
      </c>
      <c r="B151" s="85" t="str">
        <f>IF(APIResultMessage!B132&lt;&gt;"", "ARM"&amp;APIResultMessage!B132, "")</f>
        <v/>
      </c>
      <c r="C151" s="86" t="str">
        <f>IF(APIResultMessage!J132&lt;&gt;"",APIResultMessage!J132,"")</f>
        <v/>
      </c>
      <c r="D151" s="87"/>
      <c r="E151" s="87"/>
      <c r="F151" s="87"/>
      <c r="G151" s="88"/>
    </row>
    <row r="152" spans="1:7">
      <c r="A152" s="84" t="str">
        <f t="shared" ref="A152:A215" si="2">IF(B152&lt;&gt;"",ROW()-22,"")</f>
        <v/>
      </c>
      <c r="B152" s="85" t="str">
        <f>IF(APIResultMessage!B133&lt;&gt;"", "ARM"&amp;APIResultMessage!B133, "")</f>
        <v/>
      </c>
      <c r="C152" s="86" t="str">
        <f>IF(APIResultMessage!J133&lt;&gt;"",APIResultMessage!J133,"")</f>
        <v/>
      </c>
      <c r="D152" s="87"/>
      <c r="E152" s="87"/>
      <c r="F152" s="87"/>
      <c r="G152" s="88"/>
    </row>
    <row r="153" spans="1:7">
      <c r="A153" s="84" t="str">
        <f t="shared" si="2"/>
        <v/>
      </c>
      <c r="B153" s="85" t="str">
        <f>IF(APIResultMessage!B134&lt;&gt;"", "ARM"&amp;APIResultMessage!B134, "")</f>
        <v/>
      </c>
      <c r="C153" s="86" t="str">
        <f>IF(APIResultMessage!J134&lt;&gt;"",APIResultMessage!J134,"")</f>
        <v/>
      </c>
      <c r="D153" s="87"/>
      <c r="E153" s="87"/>
      <c r="F153" s="87"/>
      <c r="G153" s="88"/>
    </row>
    <row r="154" spans="1:7">
      <c r="A154" s="84" t="str">
        <f t="shared" si="2"/>
        <v/>
      </c>
      <c r="B154" s="85" t="str">
        <f>IF(APIResultMessage!B135&lt;&gt;"", "ARM"&amp;APIResultMessage!B135, "")</f>
        <v/>
      </c>
      <c r="C154" s="86" t="str">
        <f>IF(APIResultMessage!J135&lt;&gt;"",APIResultMessage!J135,"")</f>
        <v/>
      </c>
      <c r="D154" s="87"/>
      <c r="E154" s="87"/>
      <c r="F154" s="87"/>
      <c r="G154" s="88"/>
    </row>
    <row r="155" spans="1:7">
      <c r="A155" s="84" t="str">
        <f t="shared" si="2"/>
        <v/>
      </c>
      <c r="B155" s="85" t="str">
        <f>IF(APIResultMessage!B136&lt;&gt;"", "ARM"&amp;APIResultMessage!B136, "")</f>
        <v/>
      </c>
      <c r="C155" s="86" t="str">
        <f>IF(APIResultMessage!J136&lt;&gt;"",APIResultMessage!J136,"")</f>
        <v/>
      </c>
      <c r="D155" s="87"/>
      <c r="E155" s="87"/>
      <c r="F155" s="87"/>
      <c r="G155" s="88"/>
    </row>
    <row r="156" spans="1:7">
      <c r="A156" s="84" t="str">
        <f t="shared" si="2"/>
        <v/>
      </c>
      <c r="B156" s="85" t="str">
        <f>IF(APIResultMessage!B137&lt;&gt;"", "ARM"&amp;APIResultMessage!B137, "")</f>
        <v/>
      </c>
      <c r="C156" s="86" t="str">
        <f>IF(APIResultMessage!J137&lt;&gt;"",APIResultMessage!J137,"")</f>
        <v/>
      </c>
      <c r="D156" s="87"/>
      <c r="E156" s="87"/>
      <c r="F156" s="87"/>
      <c r="G156" s="88"/>
    </row>
    <row r="157" spans="1:7">
      <c r="A157" s="84" t="str">
        <f t="shared" si="2"/>
        <v/>
      </c>
      <c r="B157" s="85" t="str">
        <f>IF(APIResultMessage!B138&lt;&gt;"", "ARM"&amp;APIResultMessage!B138, "")</f>
        <v/>
      </c>
      <c r="C157" s="86" t="str">
        <f>IF(APIResultMessage!J138&lt;&gt;"",APIResultMessage!J138,"")</f>
        <v/>
      </c>
      <c r="D157" s="87"/>
      <c r="E157" s="87"/>
      <c r="F157" s="87"/>
      <c r="G157" s="88"/>
    </row>
    <row r="158" spans="1:7">
      <c r="A158" s="84" t="str">
        <f t="shared" si="2"/>
        <v/>
      </c>
      <c r="B158" s="85" t="str">
        <f>IF(APIResultMessage!B139&lt;&gt;"", "ARM"&amp;APIResultMessage!B139, "")</f>
        <v/>
      </c>
      <c r="C158" s="86" t="str">
        <f>IF(APIResultMessage!J139&lt;&gt;"",APIResultMessage!J139,"")</f>
        <v/>
      </c>
      <c r="D158" s="87"/>
      <c r="E158" s="87"/>
      <c r="F158" s="87"/>
      <c r="G158" s="88"/>
    </row>
    <row r="159" spans="1:7">
      <c r="A159" s="84" t="str">
        <f t="shared" si="2"/>
        <v/>
      </c>
      <c r="B159" s="85" t="str">
        <f>IF(APIResultMessage!B140&lt;&gt;"", "ARM"&amp;APIResultMessage!B140, "")</f>
        <v/>
      </c>
      <c r="C159" s="86" t="str">
        <f>IF(APIResultMessage!J140&lt;&gt;"",APIResultMessage!J140,"")</f>
        <v/>
      </c>
      <c r="D159" s="87"/>
      <c r="E159" s="87"/>
      <c r="F159" s="87"/>
      <c r="G159" s="88"/>
    </row>
    <row r="160" spans="1:7">
      <c r="A160" s="84" t="str">
        <f t="shared" si="2"/>
        <v/>
      </c>
      <c r="B160" s="85" t="str">
        <f>IF(APIResultMessage!B141&lt;&gt;"", "ARM"&amp;APIResultMessage!B141, "")</f>
        <v/>
      </c>
      <c r="C160" s="86" t="str">
        <f>IF(APIResultMessage!J141&lt;&gt;"",APIResultMessage!J141,"")</f>
        <v/>
      </c>
      <c r="D160" s="87"/>
      <c r="E160" s="87"/>
      <c r="F160" s="87"/>
      <c r="G160" s="88"/>
    </row>
    <row r="161" spans="1:7">
      <c r="A161" s="84" t="str">
        <f t="shared" si="2"/>
        <v/>
      </c>
      <c r="B161" s="85" t="str">
        <f>IF(APIResultMessage!B142&lt;&gt;"", "ARM"&amp;APIResultMessage!B142, "")</f>
        <v/>
      </c>
      <c r="C161" s="86" t="str">
        <f>IF(APIResultMessage!J142&lt;&gt;"",APIResultMessage!J142,"")</f>
        <v/>
      </c>
      <c r="D161" s="87"/>
      <c r="E161" s="87"/>
      <c r="F161" s="87"/>
      <c r="G161" s="88"/>
    </row>
    <row r="162" spans="1:7">
      <c r="A162" s="84" t="str">
        <f t="shared" si="2"/>
        <v/>
      </c>
      <c r="B162" s="85" t="str">
        <f>IF(APIResultMessage!B143&lt;&gt;"", "ARM"&amp;APIResultMessage!B143, "")</f>
        <v/>
      </c>
      <c r="C162" s="86" t="str">
        <f>IF(APIResultMessage!J143&lt;&gt;"",APIResultMessage!J143,"")</f>
        <v/>
      </c>
      <c r="D162" s="87"/>
      <c r="E162" s="87"/>
      <c r="F162" s="87"/>
      <c r="G162" s="88"/>
    </row>
    <row r="163" spans="1:7">
      <c r="A163" s="84" t="str">
        <f t="shared" si="2"/>
        <v/>
      </c>
      <c r="B163" s="85" t="str">
        <f>IF(APIResultMessage!B144&lt;&gt;"", "ARM"&amp;APIResultMessage!B144, "")</f>
        <v/>
      </c>
      <c r="C163" s="86" t="str">
        <f>IF(APIResultMessage!J144&lt;&gt;"",APIResultMessage!J144,"")</f>
        <v/>
      </c>
      <c r="D163" s="87"/>
      <c r="E163" s="87"/>
      <c r="F163" s="87"/>
      <c r="G163" s="88"/>
    </row>
    <row r="164" spans="1:7">
      <c r="A164" s="84" t="str">
        <f t="shared" si="2"/>
        <v/>
      </c>
      <c r="B164" s="85" t="str">
        <f>IF(APIResultMessage!B145&lt;&gt;"", "ARM"&amp;APIResultMessage!B145, "")</f>
        <v/>
      </c>
      <c r="C164" s="86" t="str">
        <f>IF(APIResultMessage!J145&lt;&gt;"",APIResultMessage!J145,"")</f>
        <v/>
      </c>
      <c r="D164" s="87"/>
      <c r="E164" s="87"/>
      <c r="F164" s="87"/>
      <c r="G164" s="88"/>
    </row>
    <row r="165" spans="1:7">
      <c r="A165" s="84" t="str">
        <f t="shared" si="2"/>
        <v/>
      </c>
      <c r="B165" s="85" t="str">
        <f>IF(APIResultMessage!B146&lt;&gt;"", "ARM"&amp;APIResultMessage!B146, "")</f>
        <v/>
      </c>
      <c r="C165" s="86" t="str">
        <f>IF(APIResultMessage!J146&lt;&gt;"",APIResultMessage!J146,"")</f>
        <v/>
      </c>
      <c r="D165" s="87"/>
      <c r="E165" s="87"/>
      <c r="F165" s="87"/>
      <c r="G165" s="88"/>
    </row>
    <row r="166" spans="1:7">
      <c r="A166" s="84" t="str">
        <f t="shared" si="2"/>
        <v/>
      </c>
      <c r="B166" s="85" t="str">
        <f>IF(APIResultMessage!B147&lt;&gt;"", "ARM"&amp;APIResultMessage!B147, "")</f>
        <v/>
      </c>
      <c r="C166" s="86" t="str">
        <f>IF(APIResultMessage!J147&lt;&gt;"",APIResultMessage!J147,"")</f>
        <v/>
      </c>
      <c r="D166" s="87"/>
      <c r="E166" s="87"/>
      <c r="F166" s="87"/>
      <c r="G166" s="88"/>
    </row>
    <row r="167" spans="1:7">
      <c r="A167" s="84" t="str">
        <f t="shared" si="2"/>
        <v/>
      </c>
      <c r="B167" s="85" t="str">
        <f>IF(APIResultMessage!B148&lt;&gt;"", "ARM"&amp;APIResultMessage!B148, "")</f>
        <v/>
      </c>
      <c r="C167" s="86" t="str">
        <f>IF(APIResultMessage!J148&lt;&gt;"",APIResultMessage!J148,"")</f>
        <v/>
      </c>
      <c r="D167" s="87"/>
      <c r="E167" s="87"/>
      <c r="F167" s="87"/>
      <c r="G167" s="88"/>
    </row>
    <row r="168" spans="1:7">
      <c r="A168" s="84" t="str">
        <f t="shared" si="2"/>
        <v/>
      </c>
      <c r="B168" s="85" t="str">
        <f>IF(APIResultMessage!B149&lt;&gt;"", "ARM"&amp;APIResultMessage!B149, "")</f>
        <v/>
      </c>
      <c r="C168" s="86" t="str">
        <f>IF(APIResultMessage!J149&lt;&gt;"",APIResultMessage!J149,"")</f>
        <v/>
      </c>
      <c r="D168" s="87"/>
      <c r="E168" s="87"/>
      <c r="F168" s="87"/>
      <c r="G168" s="88"/>
    </row>
    <row r="169" spans="1:7">
      <c r="A169" s="84" t="str">
        <f t="shared" si="2"/>
        <v/>
      </c>
      <c r="B169" s="85" t="str">
        <f>IF(APIResultMessage!B150&lt;&gt;"", "ARM"&amp;APIResultMessage!B150, "")</f>
        <v/>
      </c>
      <c r="C169" s="86" t="str">
        <f>IF(APIResultMessage!J150&lt;&gt;"",APIResultMessage!J150,"")</f>
        <v/>
      </c>
      <c r="D169" s="87"/>
      <c r="E169" s="87"/>
      <c r="F169" s="87"/>
      <c r="G169" s="88"/>
    </row>
    <row r="170" spans="1:7">
      <c r="A170" s="84" t="str">
        <f t="shared" si="2"/>
        <v/>
      </c>
      <c r="B170" s="85" t="str">
        <f>IF(APIResultMessage!B151&lt;&gt;"", "ARM"&amp;APIResultMessage!B151, "")</f>
        <v/>
      </c>
      <c r="C170" s="86" t="str">
        <f>IF(APIResultMessage!J151&lt;&gt;"",APIResultMessage!J151,"")</f>
        <v/>
      </c>
      <c r="D170" s="87"/>
      <c r="E170" s="87"/>
      <c r="F170" s="87"/>
      <c r="G170" s="88"/>
    </row>
    <row r="171" spans="1:7">
      <c r="A171" s="84" t="str">
        <f t="shared" si="2"/>
        <v/>
      </c>
      <c r="B171" s="85" t="str">
        <f>IF(APIResultMessage!B152&lt;&gt;"", "ARM"&amp;APIResultMessage!B152, "")</f>
        <v/>
      </c>
      <c r="C171" s="86" t="str">
        <f>IF(APIResultMessage!J152&lt;&gt;"",APIResultMessage!J152,"")</f>
        <v/>
      </c>
      <c r="D171" s="87"/>
      <c r="E171" s="87"/>
      <c r="F171" s="87"/>
      <c r="G171" s="88"/>
    </row>
    <row r="172" spans="1:7">
      <c r="A172" s="84" t="str">
        <f t="shared" si="2"/>
        <v/>
      </c>
      <c r="B172" s="85" t="str">
        <f>IF(APIResultMessage!B153&lt;&gt;"", "ARM"&amp;APIResultMessage!B153, "")</f>
        <v/>
      </c>
      <c r="C172" s="86" t="str">
        <f>IF(APIResultMessage!J153&lt;&gt;"",APIResultMessage!J153,"")</f>
        <v/>
      </c>
      <c r="D172" s="87"/>
      <c r="E172" s="87"/>
      <c r="F172" s="87"/>
      <c r="G172" s="88"/>
    </row>
    <row r="173" spans="1:7">
      <c r="A173" s="84" t="str">
        <f t="shared" si="2"/>
        <v/>
      </c>
      <c r="B173" s="85" t="str">
        <f>IF(APIResultMessage!B154&lt;&gt;"", "ARM"&amp;APIResultMessage!B154, "")</f>
        <v/>
      </c>
      <c r="C173" s="86" t="str">
        <f>IF(APIResultMessage!J154&lt;&gt;"",APIResultMessage!J154,"")</f>
        <v/>
      </c>
      <c r="D173" s="87"/>
      <c r="E173" s="87"/>
      <c r="F173" s="87"/>
      <c r="G173" s="88"/>
    </row>
    <row r="174" spans="1:7">
      <c r="A174" s="84" t="str">
        <f t="shared" si="2"/>
        <v/>
      </c>
      <c r="B174" s="85" t="str">
        <f>IF(APIResultMessage!B155&lt;&gt;"", "ARM"&amp;APIResultMessage!B155, "")</f>
        <v/>
      </c>
      <c r="C174" s="86" t="str">
        <f>IF(APIResultMessage!J155&lt;&gt;"",APIResultMessage!J155,"")</f>
        <v/>
      </c>
      <c r="D174" s="87"/>
      <c r="E174" s="87"/>
      <c r="F174" s="87"/>
      <c r="G174" s="88"/>
    </row>
    <row r="175" spans="1:7">
      <c r="A175" s="84" t="str">
        <f t="shared" si="2"/>
        <v/>
      </c>
      <c r="B175" s="85" t="str">
        <f>IF(APIResultMessage!B156&lt;&gt;"", "ARM"&amp;APIResultMessage!B156, "")</f>
        <v/>
      </c>
      <c r="C175" s="86" t="str">
        <f>IF(APIResultMessage!J156&lt;&gt;"",APIResultMessage!J156,"")</f>
        <v/>
      </c>
      <c r="D175" s="87"/>
      <c r="E175" s="87"/>
      <c r="F175" s="87"/>
      <c r="G175" s="88"/>
    </row>
    <row r="176" spans="1:7">
      <c r="A176" s="84" t="str">
        <f t="shared" si="2"/>
        <v/>
      </c>
      <c r="B176" s="85" t="str">
        <f>IF(APIResultMessage!B157&lt;&gt;"", "ARM"&amp;APIResultMessage!B157, "")</f>
        <v/>
      </c>
      <c r="C176" s="86" t="str">
        <f>IF(APIResultMessage!J157&lt;&gt;"",APIResultMessage!J157,"")</f>
        <v/>
      </c>
      <c r="D176" s="87"/>
      <c r="E176" s="87"/>
      <c r="F176" s="87"/>
      <c r="G176" s="88"/>
    </row>
    <row r="177" spans="1:7">
      <c r="A177" s="84" t="str">
        <f t="shared" si="2"/>
        <v/>
      </c>
      <c r="B177" s="85" t="str">
        <f>IF(APIResultMessage!B158&lt;&gt;"", "ARM"&amp;APIResultMessage!B158, "")</f>
        <v/>
      </c>
      <c r="C177" s="86" t="str">
        <f>IF(APIResultMessage!J158&lt;&gt;"",APIResultMessage!J158,"")</f>
        <v/>
      </c>
      <c r="D177" s="87"/>
      <c r="E177" s="87"/>
      <c r="F177" s="87"/>
      <c r="G177" s="88"/>
    </row>
    <row r="178" spans="1:7">
      <c r="A178" s="84" t="str">
        <f t="shared" si="2"/>
        <v/>
      </c>
      <c r="B178" s="85" t="str">
        <f>IF(APIResultMessage!B159&lt;&gt;"", "ARM"&amp;APIResultMessage!B159, "")</f>
        <v/>
      </c>
      <c r="C178" s="86" t="str">
        <f>IF(APIResultMessage!J159&lt;&gt;"",APIResultMessage!J159,"")</f>
        <v/>
      </c>
      <c r="D178" s="87"/>
      <c r="E178" s="87"/>
      <c r="F178" s="87"/>
      <c r="G178" s="88"/>
    </row>
    <row r="179" spans="1:7">
      <c r="A179" s="84" t="str">
        <f t="shared" si="2"/>
        <v/>
      </c>
      <c r="B179" s="85" t="str">
        <f>IF(APIResultMessage!B160&lt;&gt;"", "ARM"&amp;APIResultMessage!B160, "")</f>
        <v/>
      </c>
      <c r="C179" s="86" t="str">
        <f>IF(APIResultMessage!J160&lt;&gt;"",APIResultMessage!J160,"")</f>
        <v/>
      </c>
      <c r="D179" s="87"/>
      <c r="E179" s="87"/>
      <c r="F179" s="87"/>
      <c r="G179" s="88"/>
    </row>
    <row r="180" spans="1:7">
      <c r="A180" s="84" t="str">
        <f t="shared" si="2"/>
        <v/>
      </c>
      <c r="B180" s="85" t="str">
        <f>IF(APIResultMessage!B161&lt;&gt;"", "ARM"&amp;APIResultMessage!B161, "")</f>
        <v/>
      </c>
      <c r="C180" s="86" t="str">
        <f>IF(APIResultMessage!J161&lt;&gt;"",APIResultMessage!J161,"")</f>
        <v/>
      </c>
      <c r="D180" s="87"/>
      <c r="E180" s="87"/>
      <c r="F180" s="87"/>
      <c r="G180" s="88"/>
    </row>
    <row r="181" spans="1:7">
      <c r="A181" s="84" t="str">
        <f t="shared" si="2"/>
        <v/>
      </c>
      <c r="B181" s="85" t="str">
        <f>IF(APIResultMessage!B162&lt;&gt;"", "ARM"&amp;APIResultMessage!B162, "")</f>
        <v/>
      </c>
      <c r="C181" s="86" t="str">
        <f>IF(APIResultMessage!J162&lt;&gt;"",APIResultMessage!J162,"")</f>
        <v/>
      </c>
      <c r="D181" s="87"/>
      <c r="E181" s="87"/>
      <c r="F181" s="87"/>
      <c r="G181" s="88"/>
    </row>
    <row r="182" spans="1:7">
      <c r="A182" s="84" t="str">
        <f t="shared" si="2"/>
        <v/>
      </c>
      <c r="B182" s="85" t="str">
        <f>IF(APIResultMessage!B163&lt;&gt;"", "ARM"&amp;APIResultMessage!B163, "")</f>
        <v/>
      </c>
      <c r="C182" s="86" t="str">
        <f>IF(APIResultMessage!J163&lt;&gt;"",APIResultMessage!J163,"")</f>
        <v/>
      </c>
      <c r="D182" s="87"/>
      <c r="E182" s="87"/>
      <c r="F182" s="87"/>
      <c r="G182" s="88"/>
    </row>
    <row r="183" spans="1:7">
      <c r="A183" s="84" t="str">
        <f t="shared" si="2"/>
        <v/>
      </c>
      <c r="B183" s="85" t="str">
        <f>IF(APIResultMessage!B164&lt;&gt;"", "ARM"&amp;APIResultMessage!B164, "")</f>
        <v/>
      </c>
      <c r="C183" s="86" t="str">
        <f>IF(APIResultMessage!J164&lt;&gt;"",APIResultMessage!J164,"")</f>
        <v/>
      </c>
      <c r="D183" s="87"/>
      <c r="E183" s="87"/>
      <c r="F183" s="87"/>
      <c r="G183" s="88"/>
    </row>
    <row r="184" spans="1:7">
      <c r="A184" s="84" t="str">
        <f t="shared" si="2"/>
        <v/>
      </c>
      <c r="B184" s="85" t="str">
        <f>IF(APIResultMessage!B165&lt;&gt;"", "ARM"&amp;APIResultMessage!B165, "")</f>
        <v/>
      </c>
      <c r="C184" s="86" t="str">
        <f>IF(APIResultMessage!J165&lt;&gt;"",APIResultMessage!J165,"")</f>
        <v/>
      </c>
      <c r="D184" s="87"/>
      <c r="E184" s="87"/>
      <c r="F184" s="87"/>
      <c r="G184" s="88"/>
    </row>
    <row r="185" spans="1:7">
      <c r="A185" s="84" t="str">
        <f t="shared" si="2"/>
        <v/>
      </c>
      <c r="B185" s="85" t="str">
        <f>IF(APIResultMessage!B166&lt;&gt;"", "ARM"&amp;APIResultMessage!B166, "")</f>
        <v/>
      </c>
      <c r="C185" s="86" t="str">
        <f>IF(APIResultMessage!J166&lt;&gt;"",APIResultMessage!J166,"")</f>
        <v/>
      </c>
      <c r="D185" s="87"/>
      <c r="E185" s="87"/>
      <c r="F185" s="87"/>
      <c r="G185" s="88"/>
    </row>
    <row r="186" spans="1:7">
      <c r="A186" s="84" t="str">
        <f t="shared" si="2"/>
        <v/>
      </c>
      <c r="B186" s="85" t="str">
        <f>IF(APIResultMessage!B167&lt;&gt;"", "ARM"&amp;APIResultMessage!B167, "")</f>
        <v/>
      </c>
      <c r="C186" s="86" t="str">
        <f>IF(APIResultMessage!J167&lt;&gt;"",APIResultMessage!J167,"")</f>
        <v/>
      </c>
      <c r="D186" s="87"/>
      <c r="E186" s="87"/>
      <c r="F186" s="87"/>
      <c r="G186" s="88"/>
    </row>
    <row r="187" spans="1:7">
      <c r="A187" s="84" t="str">
        <f t="shared" si="2"/>
        <v/>
      </c>
      <c r="B187" s="85" t="str">
        <f>IF(APIResultMessage!B168&lt;&gt;"", "ARM"&amp;APIResultMessage!B168, "")</f>
        <v/>
      </c>
      <c r="C187" s="86" t="str">
        <f>IF(APIResultMessage!J168&lt;&gt;"",APIResultMessage!J168,"")</f>
        <v/>
      </c>
      <c r="D187" s="87"/>
      <c r="E187" s="87"/>
      <c r="F187" s="87"/>
      <c r="G187" s="88"/>
    </row>
    <row r="188" spans="1:7">
      <c r="A188" s="84" t="str">
        <f t="shared" si="2"/>
        <v/>
      </c>
      <c r="B188" s="85" t="str">
        <f>IF(APIResultMessage!B169&lt;&gt;"", "ARM"&amp;APIResultMessage!B169, "")</f>
        <v/>
      </c>
      <c r="C188" s="86" t="str">
        <f>IF(APIResultMessage!J169&lt;&gt;"",APIResultMessage!J169,"")</f>
        <v/>
      </c>
      <c r="D188" s="87"/>
      <c r="E188" s="87"/>
      <c r="F188" s="87"/>
      <c r="G188" s="88"/>
    </row>
    <row r="189" spans="1:7">
      <c r="A189" s="84" t="str">
        <f t="shared" si="2"/>
        <v/>
      </c>
      <c r="B189" s="85" t="str">
        <f>IF(APIResultMessage!B170&lt;&gt;"", "ARM"&amp;APIResultMessage!B170, "")</f>
        <v/>
      </c>
      <c r="C189" s="86" t="str">
        <f>IF(APIResultMessage!J170&lt;&gt;"",APIResultMessage!J170,"")</f>
        <v/>
      </c>
      <c r="D189" s="87"/>
      <c r="E189" s="87"/>
      <c r="F189" s="87"/>
      <c r="G189" s="88"/>
    </row>
    <row r="190" spans="1:7">
      <c r="A190" s="84" t="str">
        <f t="shared" si="2"/>
        <v/>
      </c>
      <c r="B190" s="85" t="str">
        <f>IF(APIResultMessage!B171&lt;&gt;"", "ARM"&amp;APIResultMessage!B171, "")</f>
        <v/>
      </c>
      <c r="C190" s="86" t="str">
        <f>IF(APIResultMessage!J171&lt;&gt;"",APIResultMessage!J171,"")</f>
        <v/>
      </c>
      <c r="D190" s="87"/>
      <c r="E190" s="87"/>
      <c r="F190" s="87"/>
      <c r="G190" s="88"/>
    </row>
    <row r="191" spans="1:7">
      <c r="A191" s="84" t="str">
        <f t="shared" si="2"/>
        <v/>
      </c>
      <c r="B191" s="85" t="str">
        <f>IF(APIResultMessage!B172&lt;&gt;"", "ARM"&amp;APIResultMessage!B172, "")</f>
        <v/>
      </c>
      <c r="C191" s="86" t="str">
        <f>IF(APIResultMessage!J172&lt;&gt;"",APIResultMessage!J172,"")</f>
        <v/>
      </c>
      <c r="D191" s="87"/>
      <c r="E191" s="87"/>
      <c r="F191" s="87"/>
      <c r="G191" s="88"/>
    </row>
    <row r="192" spans="1:7">
      <c r="A192" s="84" t="str">
        <f t="shared" si="2"/>
        <v/>
      </c>
      <c r="B192" s="85" t="str">
        <f>IF(APIResultMessage!B173&lt;&gt;"", "ARM"&amp;APIResultMessage!B173, "")</f>
        <v/>
      </c>
      <c r="C192" s="86" t="str">
        <f>IF(APIResultMessage!J173&lt;&gt;"",APIResultMessage!J173,"")</f>
        <v/>
      </c>
      <c r="D192" s="87"/>
      <c r="E192" s="87"/>
      <c r="F192" s="87"/>
      <c r="G192" s="88"/>
    </row>
    <row r="193" spans="1:7">
      <c r="A193" s="84" t="str">
        <f t="shared" si="2"/>
        <v/>
      </c>
      <c r="B193" s="85" t="str">
        <f>IF(APIResultMessage!B174&lt;&gt;"", "ARM"&amp;APIResultMessage!B174, "")</f>
        <v/>
      </c>
      <c r="C193" s="86" t="str">
        <f>IF(APIResultMessage!J174&lt;&gt;"",APIResultMessage!J174,"")</f>
        <v/>
      </c>
      <c r="D193" s="87"/>
      <c r="E193" s="87"/>
      <c r="F193" s="87"/>
      <c r="G193" s="88"/>
    </row>
    <row r="194" spans="1:7">
      <c r="A194" s="84" t="str">
        <f t="shared" si="2"/>
        <v/>
      </c>
      <c r="B194" s="85" t="str">
        <f>IF(APIResultMessage!B175&lt;&gt;"", "ARM"&amp;APIResultMessage!B175, "")</f>
        <v/>
      </c>
      <c r="C194" s="86" t="str">
        <f>IF(APIResultMessage!J175&lt;&gt;"",APIResultMessage!J175,"")</f>
        <v/>
      </c>
      <c r="D194" s="87"/>
      <c r="E194" s="87"/>
      <c r="F194" s="87"/>
      <c r="G194" s="88"/>
    </row>
    <row r="195" spans="1:7">
      <c r="A195" s="84" t="str">
        <f t="shared" si="2"/>
        <v/>
      </c>
      <c r="B195" s="85" t="str">
        <f>IF(APIResultMessage!B176&lt;&gt;"", "ARM"&amp;APIResultMessage!B176, "")</f>
        <v/>
      </c>
      <c r="C195" s="86" t="str">
        <f>IF(APIResultMessage!J176&lt;&gt;"",APIResultMessage!J176,"")</f>
        <v/>
      </c>
      <c r="D195" s="87"/>
      <c r="E195" s="87"/>
      <c r="F195" s="87"/>
      <c r="G195" s="88"/>
    </row>
    <row r="196" spans="1:7">
      <c r="A196" s="84" t="str">
        <f t="shared" si="2"/>
        <v/>
      </c>
      <c r="B196" s="85" t="str">
        <f>IF(APIResultMessage!B177&lt;&gt;"", "ARM"&amp;APIResultMessage!B177, "")</f>
        <v/>
      </c>
      <c r="C196" s="86" t="str">
        <f>IF(APIResultMessage!J177&lt;&gt;"",APIResultMessage!J177,"")</f>
        <v/>
      </c>
      <c r="D196" s="87"/>
      <c r="E196" s="87"/>
      <c r="F196" s="87"/>
      <c r="G196" s="88"/>
    </row>
    <row r="197" spans="1:7">
      <c r="A197" s="84" t="str">
        <f t="shared" si="2"/>
        <v/>
      </c>
      <c r="B197" s="85" t="str">
        <f>IF(APIResultMessage!B178&lt;&gt;"", "ARM"&amp;APIResultMessage!B178, "")</f>
        <v/>
      </c>
      <c r="C197" s="86" t="str">
        <f>IF(APIResultMessage!J178&lt;&gt;"",APIResultMessage!J178,"")</f>
        <v/>
      </c>
      <c r="D197" s="87"/>
      <c r="E197" s="87"/>
      <c r="F197" s="87"/>
      <c r="G197" s="88"/>
    </row>
    <row r="198" spans="1:7">
      <c r="A198" s="84" t="str">
        <f t="shared" si="2"/>
        <v/>
      </c>
      <c r="B198" s="85" t="str">
        <f>IF(APIResultMessage!B179&lt;&gt;"", "ARM"&amp;APIResultMessage!B179, "")</f>
        <v/>
      </c>
      <c r="C198" s="86" t="str">
        <f>IF(APIResultMessage!J179&lt;&gt;"",APIResultMessage!J179,"")</f>
        <v/>
      </c>
      <c r="D198" s="87"/>
      <c r="E198" s="87"/>
      <c r="F198" s="87"/>
      <c r="G198" s="88"/>
    </row>
    <row r="199" spans="1:7">
      <c r="A199" s="84" t="str">
        <f t="shared" si="2"/>
        <v/>
      </c>
      <c r="B199" s="85" t="str">
        <f>IF(APIResultMessage!B180&lt;&gt;"", "ARM"&amp;APIResultMessage!B180, "")</f>
        <v/>
      </c>
      <c r="C199" s="86" t="str">
        <f>IF(APIResultMessage!J180&lt;&gt;"",APIResultMessage!J180,"")</f>
        <v/>
      </c>
      <c r="D199" s="87"/>
      <c r="E199" s="87"/>
      <c r="F199" s="87"/>
      <c r="G199" s="88"/>
    </row>
    <row r="200" spans="1:7">
      <c r="A200" s="84" t="str">
        <f t="shared" si="2"/>
        <v/>
      </c>
      <c r="B200" s="85" t="str">
        <f>IF(APIResultMessage!B181&lt;&gt;"", "ARM"&amp;APIResultMessage!B181, "")</f>
        <v/>
      </c>
      <c r="C200" s="86" t="str">
        <f>IF(APIResultMessage!J181&lt;&gt;"",APIResultMessage!J181,"")</f>
        <v/>
      </c>
      <c r="D200" s="87"/>
      <c r="E200" s="87"/>
      <c r="F200" s="87"/>
      <c r="G200" s="88"/>
    </row>
    <row r="201" spans="1:7">
      <c r="A201" s="84" t="str">
        <f t="shared" si="2"/>
        <v/>
      </c>
      <c r="B201" s="85" t="str">
        <f>IF(APIResultMessage!B182&lt;&gt;"", "ARM"&amp;APIResultMessage!B182, "")</f>
        <v/>
      </c>
      <c r="C201" s="86" t="str">
        <f>IF(APIResultMessage!J182&lt;&gt;"",APIResultMessage!J182,"")</f>
        <v/>
      </c>
      <c r="D201" s="87"/>
      <c r="E201" s="87"/>
      <c r="F201" s="87"/>
      <c r="G201" s="88"/>
    </row>
    <row r="202" spans="1:7">
      <c r="A202" s="84" t="str">
        <f t="shared" si="2"/>
        <v/>
      </c>
      <c r="B202" s="85" t="str">
        <f>IF(APIResultMessage!B183&lt;&gt;"", "ARM"&amp;APIResultMessage!B183, "")</f>
        <v/>
      </c>
      <c r="C202" s="86" t="str">
        <f>IF(APIResultMessage!J183&lt;&gt;"",APIResultMessage!J183,"")</f>
        <v/>
      </c>
      <c r="D202" s="87"/>
      <c r="E202" s="87"/>
      <c r="F202" s="87"/>
      <c r="G202" s="88"/>
    </row>
    <row r="203" spans="1:7">
      <c r="A203" s="84" t="str">
        <f t="shared" si="2"/>
        <v/>
      </c>
      <c r="B203" s="85" t="str">
        <f>IF(APIResultMessage!B184&lt;&gt;"", "ARM"&amp;APIResultMessage!B184, "")</f>
        <v/>
      </c>
      <c r="C203" s="86" t="str">
        <f>IF(APIResultMessage!J184&lt;&gt;"",APIResultMessage!J184,"")</f>
        <v/>
      </c>
      <c r="D203" s="87"/>
      <c r="E203" s="87"/>
      <c r="F203" s="87"/>
      <c r="G203" s="88"/>
    </row>
    <row r="204" spans="1:7">
      <c r="A204" s="84" t="str">
        <f t="shared" si="2"/>
        <v/>
      </c>
      <c r="B204" s="85" t="str">
        <f>IF(APIResultMessage!B185&lt;&gt;"", "ARM"&amp;APIResultMessage!B185, "")</f>
        <v/>
      </c>
      <c r="C204" s="86" t="str">
        <f>IF(APIResultMessage!J185&lt;&gt;"",APIResultMessage!J185,"")</f>
        <v/>
      </c>
      <c r="D204" s="87"/>
      <c r="E204" s="87"/>
      <c r="F204" s="87"/>
      <c r="G204" s="88"/>
    </row>
    <row r="205" spans="1:7">
      <c r="A205" s="84" t="str">
        <f t="shared" si="2"/>
        <v/>
      </c>
      <c r="B205" s="85" t="str">
        <f>IF(APIResultMessage!B186&lt;&gt;"", "ARM"&amp;APIResultMessage!B186, "")</f>
        <v/>
      </c>
      <c r="C205" s="86" t="str">
        <f>IF(APIResultMessage!J186&lt;&gt;"",APIResultMessage!J186,"")</f>
        <v/>
      </c>
      <c r="D205" s="87"/>
      <c r="E205" s="87"/>
      <c r="F205" s="87"/>
      <c r="G205" s="88"/>
    </row>
    <row r="206" spans="1:7">
      <c r="A206" s="84" t="str">
        <f t="shared" si="2"/>
        <v/>
      </c>
      <c r="B206" s="85" t="str">
        <f>IF(APIResultMessage!B187&lt;&gt;"", "ARM"&amp;APIResultMessage!B187, "")</f>
        <v/>
      </c>
      <c r="C206" s="86" t="str">
        <f>IF(APIResultMessage!J187&lt;&gt;"",APIResultMessage!J187,"")</f>
        <v/>
      </c>
      <c r="D206" s="87"/>
      <c r="E206" s="87"/>
      <c r="F206" s="87"/>
      <c r="G206" s="88"/>
    </row>
    <row r="207" spans="1:7">
      <c r="A207" s="84" t="str">
        <f t="shared" si="2"/>
        <v/>
      </c>
      <c r="B207" s="85" t="str">
        <f>IF(APIResultMessage!B188&lt;&gt;"", "ARM"&amp;APIResultMessage!B188, "")</f>
        <v/>
      </c>
      <c r="C207" s="86" t="str">
        <f>IF(APIResultMessage!J188&lt;&gt;"",APIResultMessage!J188,"")</f>
        <v/>
      </c>
      <c r="D207" s="87"/>
      <c r="E207" s="87"/>
      <c r="F207" s="87"/>
      <c r="G207" s="88"/>
    </row>
    <row r="208" spans="1:7">
      <c r="A208" s="84" t="str">
        <f t="shared" si="2"/>
        <v/>
      </c>
      <c r="B208" s="85" t="str">
        <f>IF(APIResultMessage!B189&lt;&gt;"", "ARM"&amp;APIResultMessage!B189, "")</f>
        <v/>
      </c>
      <c r="C208" s="86" t="str">
        <f>IF(APIResultMessage!J189&lt;&gt;"",APIResultMessage!J189,"")</f>
        <v/>
      </c>
      <c r="D208" s="87"/>
      <c r="E208" s="87"/>
      <c r="F208" s="87"/>
      <c r="G208" s="88"/>
    </row>
    <row r="209" spans="1:7">
      <c r="A209" s="84" t="str">
        <f t="shared" si="2"/>
        <v/>
      </c>
      <c r="B209" s="85" t="str">
        <f>IF(APIResultMessage!B190&lt;&gt;"", "ARM"&amp;APIResultMessage!B190, "")</f>
        <v/>
      </c>
      <c r="C209" s="86" t="str">
        <f>IF(APIResultMessage!J190&lt;&gt;"",APIResultMessage!J190,"")</f>
        <v/>
      </c>
      <c r="D209" s="87"/>
      <c r="E209" s="87"/>
      <c r="F209" s="87"/>
      <c r="G209" s="88"/>
    </row>
    <row r="210" spans="1:7">
      <c r="A210" s="84" t="str">
        <f t="shared" si="2"/>
        <v/>
      </c>
      <c r="B210" s="85" t="str">
        <f>IF(APIResultMessage!B191&lt;&gt;"", "ARM"&amp;APIResultMessage!B191, "")</f>
        <v/>
      </c>
      <c r="C210" s="86" t="str">
        <f>IF(APIResultMessage!J191&lt;&gt;"",APIResultMessage!J191,"")</f>
        <v/>
      </c>
      <c r="D210" s="87"/>
      <c r="E210" s="87"/>
      <c r="F210" s="87"/>
      <c r="G210" s="88"/>
    </row>
    <row r="211" spans="1:7">
      <c r="A211" s="84" t="str">
        <f t="shared" si="2"/>
        <v/>
      </c>
      <c r="B211" s="85" t="str">
        <f>IF(APIResultMessage!B192&lt;&gt;"", "ARM"&amp;APIResultMessage!B192, "")</f>
        <v/>
      </c>
      <c r="C211" s="86" t="str">
        <f>IF(APIResultMessage!J192&lt;&gt;"",APIResultMessage!J192,"")</f>
        <v/>
      </c>
      <c r="D211" s="87"/>
      <c r="E211" s="87"/>
      <c r="F211" s="87"/>
      <c r="G211" s="88"/>
    </row>
    <row r="212" spans="1:7">
      <c r="A212" s="84" t="str">
        <f t="shared" si="2"/>
        <v/>
      </c>
      <c r="B212" s="85" t="str">
        <f>IF(APIResultMessage!B193&lt;&gt;"", "ARM"&amp;APIResultMessage!B193, "")</f>
        <v/>
      </c>
      <c r="C212" s="86" t="str">
        <f>IF(APIResultMessage!J193&lt;&gt;"",APIResultMessage!J193,"")</f>
        <v/>
      </c>
      <c r="D212" s="87"/>
      <c r="E212" s="87"/>
      <c r="F212" s="87"/>
      <c r="G212" s="88"/>
    </row>
    <row r="213" spans="1:7">
      <c r="A213" s="84" t="str">
        <f t="shared" si="2"/>
        <v/>
      </c>
      <c r="B213" s="85" t="str">
        <f>IF(APIResultMessage!B194&lt;&gt;"", "ARM"&amp;APIResultMessage!B194, "")</f>
        <v/>
      </c>
      <c r="C213" s="86" t="str">
        <f>IF(APIResultMessage!J194&lt;&gt;"",APIResultMessage!J194,"")</f>
        <v/>
      </c>
      <c r="D213" s="87"/>
      <c r="E213" s="87"/>
      <c r="F213" s="87"/>
      <c r="G213" s="88"/>
    </row>
    <row r="214" spans="1:7">
      <c r="A214" s="84" t="str">
        <f t="shared" si="2"/>
        <v/>
      </c>
      <c r="B214" s="85" t="str">
        <f>IF(APIResultMessage!B195&lt;&gt;"", "ARM"&amp;APIResultMessage!B195, "")</f>
        <v/>
      </c>
      <c r="C214" s="86" t="str">
        <f>IF(APIResultMessage!J195&lt;&gt;"",APIResultMessage!J195,"")</f>
        <v/>
      </c>
      <c r="D214" s="87"/>
      <c r="E214" s="87"/>
      <c r="F214" s="87"/>
      <c r="G214" s="88"/>
    </row>
    <row r="215" spans="1:7">
      <c r="A215" s="84" t="str">
        <f t="shared" si="2"/>
        <v/>
      </c>
      <c r="B215" s="85" t="str">
        <f>IF(APIResultMessage!B196&lt;&gt;"", "ARM"&amp;APIResultMessage!B196, "")</f>
        <v/>
      </c>
      <c r="C215" s="86" t="str">
        <f>IF(APIResultMessage!J196&lt;&gt;"",APIResultMessage!J196,"")</f>
        <v/>
      </c>
      <c r="D215" s="87"/>
      <c r="E215" s="87"/>
      <c r="F215" s="87"/>
      <c r="G215" s="88"/>
    </row>
    <row r="216" spans="1:7">
      <c r="A216" s="84" t="str">
        <f t="shared" ref="A216:A279" si="3">IF(B216&lt;&gt;"",ROW()-22,"")</f>
        <v/>
      </c>
      <c r="B216" s="85" t="str">
        <f>IF(APIResultMessage!B197&lt;&gt;"", "ARM"&amp;APIResultMessage!B197, "")</f>
        <v/>
      </c>
      <c r="C216" s="86" t="str">
        <f>IF(APIResultMessage!J197&lt;&gt;"",APIResultMessage!J197,"")</f>
        <v/>
      </c>
      <c r="D216" s="87"/>
      <c r="E216" s="87"/>
      <c r="F216" s="87"/>
      <c r="G216" s="88"/>
    </row>
    <row r="217" spans="1:7">
      <c r="A217" s="84" t="str">
        <f t="shared" si="3"/>
        <v/>
      </c>
      <c r="B217" s="85" t="str">
        <f>IF(APIResultMessage!B198&lt;&gt;"", "ARM"&amp;APIResultMessage!B198, "")</f>
        <v/>
      </c>
      <c r="C217" s="86" t="str">
        <f>IF(APIResultMessage!J198&lt;&gt;"",APIResultMessage!J198,"")</f>
        <v/>
      </c>
      <c r="D217" s="87"/>
      <c r="E217" s="87"/>
      <c r="F217" s="87"/>
      <c r="G217" s="88"/>
    </row>
    <row r="218" spans="1:7">
      <c r="A218" s="84" t="str">
        <f t="shared" si="3"/>
        <v/>
      </c>
      <c r="B218" s="85" t="str">
        <f>IF(APIResultMessage!B199&lt;&gt;"", "ARM"&amp;APIResultMessage!B199, "")</f>
        <v/>
      </c>
      <c r="C218" s="86" t="str">
        <f>IF(APIResultMessage!J199&lt;&gt;"",APIResultMessage!J199,"")</f>
        <v/>
      </c>
      <c r="D218" s="87"/>
      <c r="E218" s="87"/>
      <c r="F218" s="87"/>
      <c r="G218" s="88"/>
    </row>
    <row r="219" spans="1:7">
      <c r="A219" s="84" t="str">
        <f t="shared" si="3"/>
        <v/>
      </c>
      <c r="B219" s="85" t="str">
        <f>IF(APIResultMessage!B200&lt;&gt;"", "ARM"&amp;APIResultMessage!B200, "")</f>
        <v/>
      </c>
      <c r="C219" s="86" t="str">
        <f>IF(APIResultMessage!J200&lt;&gt;"",APIResultMessage!J200,"")</f>
        <v/>
      </c>
      <c r="D219" s="87"/>
      <c r="E219" s="87"/>
      <c r="F219" s="87"/>
      <c r="G219" s="88"/>
    </row>
    <row r="220" spans="1:7">
      <c r="A220" s="84" t="str">
        <f t="shared" si="3"/>
        <v/>
      </c>
      <c r="B220" s="85" t="str">
        <f>IF(APIResultMessage!B201&lt;&gt;"", "ARM"&amp;APIResultMessage!B201, "")</f>
        <v/>
      </c>
      <c r="C220" s="86" t="str">
        <f>IF(APIResultMessage!J201&lt;&gt;"",APIResultMessage!J201,"")</f>
        <v/>
      </c>
      <c r="D220" s="87"/>
      <c r="E220" s="87"/>
      <c r="F220" s="87"/>
      <c r="G220" s="88"/>
    </row>
    <row r="221" spans="1:7">
      <c r="A221" s="84" t="str">
        <f t="shared" si="3"/>
        <v/>
      </c>
      <c r="B221" s="85" t="str">
        <f>IF(APIResultMessage!B202&lt;&gt;"", "ARM"&amp;APIResultMessage!B202, "")</f>
        <v/>
      </c>
      <c r="C221" s="86" t="str">
        <f>IF(APIResultMessage!J202&lt;&gt;"",APIResultMessage!J202,"")</f>
        <v/>
      </c>
      <c r="D221" s="87"/>
      <c r="E221" s="87"/>
      <c r="F221" s="87"/>
      <c r="G221" s="88"/>
    </row>
    <row r="222" spans="1:7">
      <c r="A222" s="84" t="str">
        <f t="shared" si="3"/>
        <v/>
      </c>
      <c r="B222" s="85" t="str">
        <f>IF(APIResultMessage!B203&lt;&gt;"", "ARM"&amp;APIResultMessage!B203, "")</f>
        <v/>
      </c>
      <c r="C222" s="86" t="str">
        <f>IF(APIResultMessage!J203&lt;&gt;"",APIResultMessage!J203,"")</f>
        <v/>
      </c>
      <c r="D222" s="87"/>
      <c r="E222" s="87"/>
      <c r="F222" s="87"/>
      <c r="G222" s="88"/>
    </row>
    <row r="223" spans="1:7">
      <c r="A223" s="84" t="str">
        <f t="shared" si="3"/>
        <v/>
      </c>
      <c r="B223" s="85" t="str">
        <f>IF(APIResultMessage!B204&lt;&gt;"", "ARM"&amp;APIResultMessage!B204, "")</f>
        <v/>
      </c>
      <c r="C223" s="86" t="str">
        <f>IF(APIResultMessage!J204&lt;&gt;"",APIResultMessage!J204,"")</f>
        <v/>
      </c>
      <c r="D223" s="87"/>
      <c r="E223" s="87"/>
      <c r="F223" s="87"/>
      <c r="G223" s="88"/>
    </row>
    <row r="224" spans="1:7">
      <c r="A224" s="84" t="str">
        <f t="shared" si="3"/>
        <v/>
      </c>
      <c r="B224" s="85" t="str">
        <f>IF(APIResultMessage!B205&lt;&gt;"", "ARM"&amp;APIResultMessage!B205, "")</f>
        <v/>
      </c>
      <c r="C224" s="86" t="str">
        <f>IF(APIResultMessage!J205&lt;&gt;"",APIResultMessage!J205,"")</f>
        <v/>
      </c>
      <c r="D224" s="87"/>
      <c r="E224" s="87"/>
      <c r="F224" s="87"/>
      <c r="G224" s="88"/>
    </row>
    <row r="225" spans="1:7">
      <c r="A225" s="84" t="str">
        <f t="shared" si="3"/>
        <v/>
      </c>
      <c r="B225" s="85" t="str">
        <f>IF(APIResultMessage!B206&lt;&gt;"", "ARM"&amp;APIResultMessage!B206, "")</f>
        <v/>
      </c>
      <c r="C225" s="86" t="str">
        <f>IF(APIResultMessage!J206&lt;&gt;"",APIResultMessage!J206,"")</f>
        <v/>
      </c>
      <c r="D225" s="87"/>
      <c r="E225" s="87"/>
      <c r="F225" s="87"/>
      <c r="G225" s="88"/>
    </row>
    <row r="226" spans="1:7">
      <c r="A226" s="84" t="str">
        <f t="shared" si="3"/>
        <v/>
      </c>
      <c r="B226" s="85" t="str">
        <f>IF(APIResultMessage!B207&lt;&gt;"", "ARM"&amp;APIResultMessage!B207, "")</f>
        <v/>
      </c>
      <c r="C226" s="86" t="str">
        <f>IF(APIResultMessage!J207&lt;&gt;"",APIResultMessage!J207,"")</f>
        <v/>
      </c>
      <c r="D226" s="87"/>
      <c r="E226" s="87"/>
      <c r="F226" s="87"/>
      <c r="G226" s="88"/>
    </row>
    <row r="227" spans="1:7">
      <c r="A227" s="84" t="str">
        <f t="shared" si="3"/>
        <v/>
      </c>
      <c r="B227" s="85" t="str">
        <f>IF(APIResultMessage!B208&lt;&gt;"", "ARM"&amp;APIResultMessage!B208, "")</f>
        <v/>
      </c>
      <c r="C227" s="86" t="str">
        <f>IF(APIResultMessage!J208&lt;&gt;"",APIResultMessage!J208,"")</f>
        <v/>
      </c>
      <c r="D227" s="87"/>
      <c r="E227" s="87"/>
      <c r="F227" s="87"/>
      <c r="G227" s="88"/>
    </row>
    <row r="228" spans="1:7">
      <c r="A228" s="84" t="str">
        <f t="shared" si="3"/>
        <v/>
      </c>
      <c r="B228" s="85" t="str">
        <f>IF(APIResultMessage!B209&lt;&gt;"", "ARM"&amp;APIResultMessage!B209, "")</f>
        <v/>
      </c>
      <c r="C228" s="86" t="str">
        <f>IF(APIResultMessage!J209&lt;&gt;"",APIResultMessage!J209,"")</f>
        <v/>
      </c>
      <c r="D228" s="87"/>
      <c r="E228" s="87"/>
      <c r="F228" s="87"/>
      <c r="G228" s="88"/>
    </row>
    <row r="229" spans="1:7">
      <c r="A229" s="84" t="str">
        <f t="shared" si="3"/>
        <v/>
      </c>
      <c r="B229" s="85" t="str">
        <f>IF(APIResultMessage!B210&lt;&gt;"", "ARM"&amp;APIResultMessage!B210, "")</f>
        <v/>
      </c>
      <c r="C229" s="86" t="str">
        <f>IF(APIResultMessage!J210&lt;&gt;"",APIResultMessage!J210,"")</f>
        <v/>
      </c>
      <c r="D229" s="87"/>
      <c r="E229" s="87"/>
      <c r="F229" s="87"/>
      <c r="G229" s="88"/>
    </row>
    <row r="230" spans="1:7">
      <c r="A230" s="84" t="str">
        <f t="shared" si="3"/>
        <v/>
      </c>
      <c r="B230" s="85" t="str">
        <f>IF(APIResultMessage!B211&lt;&gt;"", "ARM"&amp;APIResultMessage!B211, "")</f>
        <v/>
      </c>
      <c r="C230" s="86" t="str">
        <f>IF(APIResultMessage!J211&lt;&gt;"",APIResultMessage!J211,"")</f>
        <v/>
      </c>
      <c r="D230" s="87"/>
      <c r="E230" s="87"/>
      <c r="F230" s="87"/>
      <c r="G230" s="88"/>
    </row>
    <row r="231" spans="1:7">
      <c r="A231" s="84" t="str">
        <f t="shared" si="3"/>
        <v/>
      </c>
      <c r="B231" s="85" t="str">
        <f>IF(APIResultMessage!B212&lt;&gt;"", "ARM"&amp;APIResultMessage!B212, "")</f>
        <v/>
      </c>
      <c r="C231" s="86" t="str">
        <f>IF(APIResultMessage!J212&lt;&gt;"",APIResultMessage!J212,"")</f>
        <v/>
      </c>
      <c r="D231" s="87"/>
      <c r="E231" s="87"/>
      <c r="F231" s="87"/>
      <c r="G231" s="88"/>
    </row>
    <row r="232" spans="1:7">
      <c r="A232" s="84" t="str">
        <f t="shared" si="3"/>
        <v/>
      </c>
      <c r="B232" s="85" t="str">
        <f>IF(APIResultMessage!B213&lt;&gt;"", "ARM"&amp;APIResultMessage!B213, "")</f>
        <v/>
      </c>
      <c r="C232" s="86" t="str">
        <f>IF(APIResultMessage!J213&lt;&gt;"",APIResultMessage!J213,"")</f>
        <v/>
      </c>
      <c r="D232" s="87"/>
      <c r="E232" s="87"/>
      <c r="F232" s="87"/>
      <c r="G232" s="88"/>
    </row>
    <row r="233" spans="1:7">
      <c r="A233" s="84" t="str">
        <f t="shared" si="3"/>
        <v/>
      </c>
      <c r="B233" s="85" t="str">
        <f>IF(APIResultMessage!B214&lt;&gt;"", "ARM"&amp;APIResultMessage!B214, "")</f>
        <v/>
      </c>
      <c r="C233" s="86" t="str">
        <f>IF(APIResultMessage!J214&lt;&gt;"",APIResultMessage!J214,"")</f>
        <v/>
      </c>
      <c r="D233" s="87"/>
      <c r="E233" s="87"/>
      <c r="F233" s="87"/>
      <c r="G233" s="88"/>
    </row>
    <row r="234" spans="1:7">
      <c r="A234" s="84" t="str">
        <f t="shared" si="3"/>
        <v/>
      </c>
      <c r="B234" s="85" t="str">
        <f>IF(APIResultMessage!B215&lt;&gt;"", "ARM"&amp;APIResultMessage!B215, "")</f>
        <v/>
      </c>
      <c r="C234" s="86" t="str">
        <f>IF(APIResultMessage!J215&lt;&gt;"",APIResultMessage!J215,"")</f>
        <v/>
      </c>
      <c r="D234" s="87"/>
      <c r="E234" s="87"/>
      <c r="F234" s="87"/>
      <c r="G234" s="88"/>
    </row>
    <row r="235" spans="1:7">
      <c r="A235" s="84" t="str">
        <f t="shared" si="3"/>
        <v/>
      </c>
      <c r="B235" s="85" t="str">
        <f>IF(APIResultMessage!B216&lt;&gt;"", "ARM"&amp;APIResultMessage!B216, "")</f>
        <v/>
      </c>
      <c r="C235" s="86" t="str">
        <f>IF(APIResultMessage!J216&lt;&gt;"",APIResultMessage!J216,"")</f>
        <v/>
      </c>
      <c r="D235" s="87"/>
      <c r="E235" s="87"/>
      <c r="F235" s="87"/>
      <c r="G235" s="88"/>
    </row>
    <row r="236" spans="1:7">
      <c r="A236" s="84" t="str">
        <f t="shared" si="3"/>
        <v/>
      </c>
      <c r="B236" s="85" t="str">
        <f>IF(APIResultMessage!B217&lt;&gt;"", "ARM"&amp;APIResultMessage!B217, "")</f>
        <v/>
      </c>
      <c r="C236" s="86" t="str">
        <f>IF(APIResultMessage!J217&lt;&gt;"",APIResultMessage!J217,"")</f>
        <v/>
      </c>
      <c r="D236" s="87"/>
      <c r="E236" s="87"/>
      <c r="F236" s="87"/>
      <c r="G236" s="88"/>
    </row>
    <row r="237" spans="1:7">
      <c r="A237" s="84" t="str">
        <f t="shared" si="3"/>
        <v/>
      </c>
      <c r="B237" s="85" t="str">
        <f>IF(APIResultMessage!B218&lt;&gt;"", "ARM"&amp;APIResultMessage!B218, "")</f>
        <v/>
      </c>
      <c r="C237" s="86" t="str">
        <f>IF(APIResultMessage!J218&lt;&gt;"",APIResultMessage!J218,"")</f>
        <v/>
      </c>
      <c r="D237" s="87"/>
      <c r="E237" s="87"/>
      <c r="F237" s="87"/>
      <c r="G237" s="88"/>
    </row>
    <row r="238" spans="1:7">
      <c r="A238" s="84" t="str">
        <f t="shared" si="3"/>
        <v/>
      </c>
      <c r="B238" s="85" t="str">
        <f>IF(APIResultMessage!B219&lt;&gt;"", "ARM"&amp;APIResultMessage!B219, "")</f>
        <v/>
      </c>
      <c r="C238" s="86" t="str">
        <f>IF(APIResultMessage!J219&lt;&gt;"",APIResultMessage!J219,"")</f>
        <v/>
      </c>
      <c r="D238" s="87"/>
      <c r="E238" s="87"/>
      <c r="F238" s="87"/>
      <c r="G238" s="88"/>
    </row>
    <row r="239" spans="1:7">
      <c r="A239" s="84" t="str">
        <f t="shared" si="3"/>
        <v/>
      </c>
      <c r="B239" s="85" t="str">
        <f>IF(APIResultMessage!B220&lt;&gt;"", "ARM"&amp;APIResultMessage!B220, "")</f>
        <v/>
      </c>
      <c r="C239" s="86" t="str">
        <f>IF(APIResultMessage!J220&lt;&gt;"",APIResultMessage!J220,"")</f>
        <v/>
      </c>
      <c r="D239" s="87"/>
      <c r="E239" s="87"/>
      <c r="F239" s="87"/>
      <c r="G239" s="88"/>
    </row>
    <row r="240" spans="1:7">
      <c r="A240" s="84" t="str">
        <f t="shared" si="3"/>
        <v/>
      </c>
      <c r="B240" s="85" t="str">
        <f>IF(APIResultMessage!B221&lt;&gt;"", "ARM"&amp;APIResultMessage!B221, "")</f>
        <v/>
      </c>
      <c r="C240" s="86" t="str">
        <f>IF(APIResultMessage!J221&lt;&gt;"",APIResultMessage!J221,"")</f>
        <v/>
      </c>
      <c r="D240" s="87"/>
      <c r="E240" s="87"/>
      <c r="F240" s="87"/>
      <c r="G240" s="88"/>
    </row>
    <row r="241" spans="1:7">
      <c r="A241" s="84" t="str">
        <f t="shared" si="3"/>
        <v/>
      </c>
      <c r="B241" s="85" t="str">
        <f>IF(APIResultMessage!B222&lt;&gt;"", "ARM"&amp;APIResultMessage!B222, "")</f>
        <v/>
      </c>
      <c r="C241" s="86" t="str">
        <f>IF(APIResultMessage!J222&lt;&gt;"",APIResultMessage!J222,"")</f>
        <v/>
      </c>
      <c r="D241" s="87"/>
      <c r="E241" s="87"/>
      <c r="F241" s="87"/>
      <c r="G241" s="88"/>
    </row>
    <row r="242" spans="1:7">
      <c r="A242" s="84" t="str">
        <f t="shared" si="3"/>
        <v/>
      </c>
      <c r="B242" s="85" t="str">
        <f>IF(APIResultMessage!B223&lt;&gt;"", "ARM"&amp;APIResultMessage!B223, "")</f>
        <v/>
      </c>
      <c r="C242" s="86" t="str">
        <f>IF(APIResultMessage!J223&lt;&gt;"",APIResultMessage!J223,"")</f>
        <v/>
      </c>
      <c r="D242" s="87"/>
      <c r="E242" s="87"/>
      <c r="F242" s="87"/>
      <c r="G242" s="88"/>
    </row>
    <row r="243" spans="1:7">
      <c r="A243" s="84" t="str">
        <f t="shared" si="3"/>
        <v/>
      </c>
      <c r="B243" s="85" t="str">
        <f>IF(APIResultMessage!B224&lt;&gt;"", "ARM"&amp;APIResultMessage!B224, "")</f>
        <v/>
      </c>
      <c r="C243" s="86" t="str">
        <f>IF(APIResultMessage!J224&lt;&gt;"",APIResultMessage!J224,"")</f>
        <v/>
      </c>
      <c r="D243" s="87"/>
      <c r="E243" s="87"/>
      <c r="F243" s="87"/>
      <c r="G243" s="88"/>
    </row>
    <row r="244" spans="1:7">
      <c r="A244" s="84" t="str">
        <f t="shared" si="3"/>
        <v/>
      </c>
      <c r="B244" s="85" t="str">
        <f>IF(APIResultMessage!B225&lt;&gt;"", "ARM"&amp;APIResultMessage!B225, "")</f>
        <v/>
      </c>
      <c r="C244" s="86" t="str">
        <f>IF(APIResultMessage!J225&lt;&gt;"",APIResultMessage!J225,"")</f>
        <v/>
      </c>
      <c r="D244" s="87"/>
      <c r="E244" s="87"/>
      <c r="F244" s="87"/>
      <c r="G244" s="88"/>
    </row>
    <row r="245" spans="1:7">
      <c r="A245" s="84" t="str">
        <f t="shared" si="3"/>
        <v/>
      </c>
      <c r="B245" s="85" t="str">
        <f>IF(APIResultMessage!B226&lt;&gt;"", "ARM"&amp;APIResultMessage!B226, "")</f>
        <v/>
      </c>
      <c r="C245" s="86" t="str">
        <f>IF(APIResultMessage!J226&lt;&gt;"",APIResultMessage!J226,"")</f>
        <v/>
      </c>
      <c r="D245" s="87"/>
      <c r="E245" s="87"/>
      <c r="F245" s="87"/>
      <c r="G245" s="88"/>
    </row>
    <row r="246" spans="1:7">
      <c r="A246" s="84" t="str">
        <f t="shared" si="3"/>
        <v/>
      </c>
      <c r="B246" s="85" t="str">
        <f>IF(APIResultMessage!B227&lt;&gt;"", "ARM"&amp;APIResultMessage!B227, "")</f>
        <v/>
      </c>
      <c r="C246" s="86" t="str">
        <f>IF(APIResultMessage!J227&lt;&gt;"",APIResultMessage!J227,"")</f>
        <v/>
      </c>
      <c r="D246" s="87"/>
      <c r="E246" s="87"/>
      <c r="F246" s="87"/>
      <c r="G246" s="88"/>
    </row>
    <row r="247" spans="1:7">
      <c r="A247" s="84" t="str">
        <f t="shared" si="3"/>
        <v/>
      </c>
      <c r="B247" s="85" t="str">
        <f>IF(APIResultMessage!B228&lt;&gt;"", "ARM"&amp;APIResultMessage!B228, "")</f>
        <v/>
      </c>
      <c r="C247" s="86" t="str">
        <f>IF(APIResultMessage!J228&lt;&gt;"",APIResultMessage!J228,"")</f>
        <v/>
      </c>
      <c r="D247" s="87"/>
      <c r="E247" s="87"/>
      <c r="F247" s="87"/>
      <c r="G247" s="88"/>
    </row>
    <row r="248" spans="1:7">
      <c r="A248" s="84" t="str">
        <f t="shared" si="3"/>
        <v/>
      </c>
      <c r="B248" s="85" t="str">
        <f>IF(APIResultMessage!B229&lt;&gt;"", "ARM"&amp;APIResultMessage!B229, "")</f>
        <v/>
      </c>
      <c r="C248" s="86" t="str">
        <f>IF(APIResultMessage!J229&lt;&gt;"",APIResultMessage!J229,"")</f>
        <v/>
      </c>
      <c r="D248" s="87"/>
      <c r="E248" s="87"/>
      <c r="F248" s="87"/>
      <c r="G248" s="88"/>
    </row>
    <row r="249" spans="1:7">
      <c r="A249" s="84" t="str">
        <f t="shared" si="3"/>
        <v/>
      </c>
      <c r="B249" s="85" t="str">
        <f>IF(APIResultMessage!B230&lt;&gt;"", "ARM"&amp;APIResultMessage!B230, "")</f>
        <v/>
      </c>
      <c r="C249" s="86" t="str">
        <f>IF(APIResultMessage!J230&lt;&gt;"",APIResultMessage!J230,"")</f>
        <v/>
      </c>
      <c r="D249" s="87"/>
      <c r="E249" s="87"/>
      <c r="F249" s="87"/>
      <c r="G249" s="88"/>
    </row>
    <row r="250" spans="1:7">
      <c r="A250" s="84" t="str">
        <f t="shared" si="3"/>
        <v/>
      </c>
      <c r="B250" s="85" t="str">
        <f>IF(APIResultMessage!B231&lt;&gt;"", "ARM"&amp;APIResultMessage!B231, "")</f>
        <v/>
      </c>
      <c r="C250" s="86" t="str">
        <f>IF(APIResultMessage!J231&lt;&gt;"",APIResultMessage!J231,"")</f>
        <v/>
      </c>
      <c r="D250" s="87"/>
      <c r="E250" s="87"/>
      <c r="F250" s="87"/>
      <c r="G250" s="88"/>
    </row>
    <row r="251" spans="1:7">
      <c r="A251" s="84" t="str">
        <f t="shared" si="3"/>
        <v/>
      </c>
      <c r="B251" s="85" t="str">
        <f>IF(APIResultMessage!B232&lt;&gt;"", "ARM"&amp;APIResultMessage!B232, "")</f>
        <v/>
      </c>
      <c r="C251" s="86" t="str">
        <f>IF(APIResultMessage!J232&lt;&gt;"",APIResultMessage!J232,"")</f>
        <v/>
      </c>
      <c r="D251" s="87"/>
      <c r="E251" s="87"/>
      <c r="F251" s="87"/>
      <c r="G251" s="88"/>
    </row>
    <row r="252" spans="1:7">
      <c r="A252" s="84" t="str">
        <f t="shared" si="3"/>
        <v/>
      </c>
      <c r="B252" s="85" t="str">
        <f>IF(APIResultMessage!B233&lt;&gt;"", "ARM"&amp;APIResultMessage!B233, "")</f>
        <v/>
      </c>
      <c r="C252" s="86" t="str">
        <f>IF(APIResultMessage!J233&lt;&gt;"",APIResultMessage!J233,"")</f>
        <v/>
      </c>
      <c r="D252" s="87"/>
      <c r="E252" s="87"/>
      <c r="F252" s="87"/>
      <c r="G252" s="88"/>
    </row>
    <row r="253" spans="1:7">
      <c r="A253" s="84" t="str">
        <f t="shared" si="3"/>
        <v/>
      </c>
      <c r="B253" s="85" t="str">
        <f>IF(APIResultMessage!B234&lt;&gt;"", "ARM"&amp;APIResultMessage!B234, "")</f>
        <v/>
      </c>
      <c r="C253" s="86" t="str">
        <f>IF(APIResultMessage!J234&lt;&gt;"",APIResultMessage!J234,"")</f>
        <v/>
      </c>
      <c r="D253" s="87"/>
      <c r="E253" s="87"/>
      <c r="F253" s="87"/>
      <c r="G253" s="88"/>
    </row>
    <row r="254" spans="1:7">
      <c r="A254" s="84" t="str">
        <f t="shared" si="3"/>
        <v/>
      </c>
      <c r="B254" s="85" t="str">
        <f>IF(APIResultMessage!B235&lt;&gt;"", "ARM"&amp;APIResultMessage!B235, "")</f>
        <v/>
      </c>
      <c r="C254" s="86" t="str">
        <f>IF(APIResultMessage!J235&lt;&gt;"",APIResultMessage!J235,"")</f>
        <v/>
      </c>
      <c r="D254" s="87"/>
      <c r="E254" s="87"/>
      <c r="F254" s="87"/>
      <c r="G254" s="88"/>
    </row>
    <row r="255" spans="1:7">
      <c r="A255" s="84" t="str">
        <f t="shared" si="3"/>
        <v/>
      </c>
      <c r="B255" s="85" t="str">
        <f>IF(APIResultMessage!B236&lt;&gt;"", "ARM"&amp;APIResultMessage!B236, "")</f>
        <v/>
      </c>
      <c r="C255" s="86" t="str">
        <f>IF(APIResultMessage!J236&lt;&gt;"",APIResultMessage!J236,"")</f>
        <v/>
      </c>
      <c r="D255" s="87"/>
      <c r="E255" s="87"/>
      <c r="F255" s="87"/>
      <c r="G255" s="88"/>
    </row>
    <row r="256" spans="1:7">
      <c r="A256" s="84" t="str">
        <f t="shared" si="3"/>
        <v/>
      </c>
      <c r="B256" s="85" t="str">
        <f>IF(APIResultMessage!B237&lt;&gt;"", "ARM"&amp;APIResultMessage!B237, "")</f>
        <v/>
      </c>
      <c r="C256" s="86" t="str">
        <f>IF(APIResultMessage!J237&lt;&gt;"",APIResultMessage!J237,"")</f>
        <v/>
      </c>
      <c r="D256" s="87"/>
      <c r="E256" s="87"/>
      <c r="F256" s="87"/>
      <c r="G256" s="88"/>
    </row>
    <row r="257" spans="1:7">
      <c r="A257" s="84" t="str">
        <f t="shared" si="3"/>
        <v/>
      </c>
      <c r="B257" s="85" t="str">
        <f>IF(APIResultMessage!B238&lt;&gt;"", "ARM"&amp;APIResultMessage!B238, "")</f>
        <v/>
      </c>
      <c r="C257" s="86" t="str">
        <f>IF(APIResultMessage!J238&lt;&gt;"",APIResultMessage!J238,"")</f>
        <v/>
      </c>
      <c r="D257" s="87"/>
      <c r="E257" s="87"/>
      <c r="F257" s="87"/>
      <c r="G257" s="88"/>
    </row>
    <row r="258" spans="1:7">
      <c r="A258" s="84" t="str">
        <f t="shared" si="3"/>
        <v/>
      </c>
      <c r="B258" s="85" t="str">
        <f>IF(APIResultMessage!B239&lt;&gt;"", "ARM"&amp;APIResultMessage!B239, "")</f>
        <v/>
      </c>
      <c r="C258" s="86" t="str">
        <f>IF(APIResultMessage!J239&lt;&gt;"",APIResultMessage!J239,"")</f>
        <v/>
      </c>
      <c r="D258" s="87"/>
      <c r="E258" s="87"/>
      <c r="F258" s="87"/>
      <c r="G258" s="88"/>
    </row>
    <row r="259" spans="1:7">
      <c r="A259" s="84" t="str">
        <f t="shared" si="3"/>
        <v/>
      </c>
      <c r="B259" s="85" t="str">
        <f>IF(APIResultMessage!B240&lt;&gt;"", "ARM"&amp;APIResultMessage!B240, "")</f>
        <v/>
      </c>
      <c r="C259" s="86" t="str">
        <f>IF(APIResultMessage!J240&lt;&gt;"",APIResultMessage!J240,"")</f>
        <v/>
      </c>
      <c r="D259" s="87"/>
      <c r="E259" s="87"/>
      <c r="F259" s="87"/>
      <c r="G259" s="88"/>
    </row>
    <row r="260" spans="1:7">
      <c r="A260" s="84" t="str">
        <f t="shared" si="3"/>
        <v/>
      </c>
      <c r="B260" s="85" t="str">
        <f>IF(APIResultMessage!B241&lt;&gt;"", "ARM"&amp;APIResultMessage!B241, "")</f>
        <v/>
      </c>
      <c r="C260" s="86" t="str">
        <f>IF(APIResultMessage!J241&lt;&gt;"",APIResultMessage!J241,"")</f>
        <v/>
      </c>
      <c r="D260" s="87"/>
      <c r="E260" s="87"/>
      <c r="F260" s="87"/>
      <c r="G260" s="88"/>
    </row>
    <row r="261" spans="1:7">
      <c r="A261" s="84" t="str">
        <f t="shared" si="3"/>
        <v/>
      </c>
      <c r="B261" s="85" t="str">
        <f>IF(APIResultMessage!B242&lt;&gt;"", "ARM"&amp;APIResultMessage!B242, "")</f>
        <v/>
      </c>
      <c r="C261" s="86" t="str">
        <f>IF(APIResultMessage!J242&lt;&gt;"",APIResultMessage!J242,"")</f>
        <v/>
      </c>
      <c r="D261" s="87"/>
      <c r="E261" s="87"/>
      <c r="F261" s="87"/>
      <c r="G261" s="88"/>
    </row>
    <row r="262" spans="1:7">
      <c r="A262" s="84" t="str">
        <f t="shared" si="3"/>
        <v/>
      </c>
      <c r="B262" s="85" t="str">
        <f>IF(APIResultMessage!B243&lt;&gt;"", "ARM"&amp;APIResultMessage!B243, "")</f>
        <v/>
      </c>
      <c r="C262" s="86" t="str">
        <f>IF(APIResultMessage!J243&lt;&gt;"",APIResultMessage!J243,"")</f>
        <v/>
      </c>
      <c r="D262" s="87"/>
      <c r="E262" s="87"/>
      <c r="F262" s="87"/>
      <c r="G262" s="88"/>
    </row>
    <row r="263" spans="1:7">
      <c r="A263" s="84" t="str">
        <f t="shared" si="3"/>
        <v/>
      </c>
      <c r="B263" s="85" t="str">
        <f>IF(APIResultMessage!B244&lt;&gt;"", "ARM"&amp;APIResultMessage!B244, "")</f>
        <v/>
      </c>
      <c r="C263" s="86" t="str">
        <f>IF(APIResultMessage!J244&lt;&gt;"",APIResultMessage!J244,"")</f>
        <v/>
      </c>
      <c r="D263" s="87"/>
      <c r="E263" s="87"/>
      <c r="F263" s="87"/>
      <c r="G263" s="88"/>
    </row>
    <row r="264" spans="1:7">
      <c r="A264" s="84" t="str">
        <f t="shared" si="3"/>
        <v/>
      </c>
      <c r="B264" s="85" t="str">
        <f>IF(APIResultMessage!B245&lt;&gt;"", "ARM"&amp;APIResultMessage!B245, "")</f>
        <v/>
      </c>
      <c r="C264" s="86" t="str">
        <f>IF(APIResultMessage!J245&lt;&gt;"",APIResultMessage!J245,"")</f>
        <v/>
      </c>
      <c r="D264" s="87"/>
      <c r="E264" s="87"/>
      <c r="F264" s="87"/>
      <c r="G264" s="88"/>
    </row>
    <row r="265" spans="1:7">
      <c r="A265" s="84" t="str">
        <f t="shared" si="3"/>
        <v/>
      </c>
      <c r="B265" s="85" t="str">
        <f>IF(APIResultMessage!B246&lt;&gt;"", "ARM"&amp;APIResultMessage!B246, "")</f>
        <v/>
      </c>
      <c r="C265" s="86" t="str">
        <f>IF(APIResultMessage!J246&lt;&gt;"",APIResultMessage!J246,"")</f>
        <v/>
      </c>
      <c r="D265" s="87"/>
      <c r="E265" s="87"/>
      <c r="F265" s="87"/>
      <c r="G265" s="88"/>
    </row>
    <row r="266" spans="1:7">
      <c r="A266" s="84" t="str">
        <f t="shared" si="3"/>
        <v/>
      </c>
      <c r="B266" s="85" t="str">
        <f>IF(APIResultMessage!B247&lt;&gt;"", "ARM"&amp;APIResultMessage!B247, "")</f>
        <v/>
      </c>
      <c r="C266" s="86" t="str">
        <f>IF(APIResultMessage!J247&lt;&gt;"",APIResultMessage!J247,"")</f>
        <v/>
      </c>
      <c r="D266" s="87"/>
      <c r="E266" s="87"/>
      <c r="F266" s="87"/>
      <c r="G266" s="88"/>
    </row>
    <row r="267" spans="1:7">
      <c r="A267" s="84" t="str">
        <f t="shared" si="3"/>
        <v/>
      </c>
      <c r="B267" s="85" t="str">
        <f>IF(APIResultMessage!B248&lt;&gt;"", "ARM"&amp;APIResultMessage!B248, "")</f>
        <v/>
      </c>
      <c r="C267" s="86" t="str">
        <f>IF(APIResultMessage!J248&lt;&gt;"",APIResultMessage!J248,"")</f>
        <v/>
      </c>
      <c r="D267" s="87"/>
      <c r="E267" s="87"/>
      <c r="F267" s="87"/>
      <c r="G267" s="88"/>
    </row>
    <row r="268" spans="1:7">
      <c r="A268" s="84" t="str">
        <f t="shared" si="3"/>
        <v/>
      </c>
      <c r="B268" s="85" t="str">
        <f>IF(APIResultMessage!B249&lt;&gt;"", "ARM"&amp;APIResultMessage!B249, "")</f>
        <v/>
      </c>
      <c r="C268" s="86" t="str">
        <f>IF(APIResultMessage!J249&lt;&gt;"",APIResultMessage!J249,"")</f>
        <v/>
      </c>
      <c r="D268" s="87"/>
      <c r="E268" s="87"/>
      <c r="F268" s="87"/>
      <c r="G268" s="88"/>
    </row>
    <row r="269" spans="1:7">
      <c r="A269" s="84" t="str">
        <f t="shared" si="3"/>
        <v/>
      </c>
      <c r="B269" s="85" t="str">
        <f>IF(APIResultMessage!B250&lt;&gt;"", "ARM"&amp;APIResultMessage!B250, "")</f>
        <v/>
      </c>
      <c r="C269" s="86" t="str">
        <f>IF(APIResultMessage!J250&lt;&gt;"",APIResultMessage!J250,"")</f>
        <v/>
      </c>
      <c r="D269" s="87"/>
      <c r="E269" s="87"/>
      <c r="F269" s="87"/>
      <c r="G269" s="88"/>
    </row>
    <row r="270" spans="1:7">
      <c r="A270" s="84" t="str">
        <f t="shared" si="3"/>
        <v/>
      </c>
      <c r="B270" s="85" t="str">
        <f>IF(APIResultMessage!B251&lt;&gt;"", "ARM"&amp;APIResultMessage!B251, "")</f>
        <v/>
      </c>
      <c r="C270" s="86" t="str">
        <f>IF(APIResultMessage!J251&lt;&gt;"",APIResultMessage!J251,"")</f>
        <v/>
      </c>
      <c r="D270" s="87"/>
      <c r="E270" s="87"/>
      <c r="F270" s="87"/>
      <c r="G270" s="88"/>
    </row>
    <row r="271" spans="1:7">
      <c r="A271" s="84" t="str">
        <f t="shared" si="3"/>
        <v/>
      </c>
      <c r="B271" s="85" t="str">
        <f>IF(APIResultMessage!B252&lt;&gt;"", "ARM"&amp;APIResultMessage!B252, "")</f>
        <v/>
      </c>
      <c r="C271" s="86" t="str">
        <f>IF(APIResultMessage!J252&lt;&gt;"",APIResultMessage!J252,"")</f>
        <v/>
      </c>
      <c r="D271" s="87"/>
      <c r="E271" s="87"/>
      <c r="F271" s="87"/>
      <c r="G271" s="88"/>
    </row>
    <row r="272" spans="1:7">
      <c r="A272" s="84" t="str">
        <f t="shared" si="3"/>
        <v/>
      </c>
      <c r="B272" s="85" t="str">
        <f>IF(APIResultMessage!B253&lt;&gt;"", "ARM"&amp;APIResultMessage!B253, "")</f>
        <v/>
      </c>
      <c r="C272" s="86" t="str">
        <f>IF(APIResultMessage!J253&lt;&gt;"",APIResultMessage!J253,"")</f>
        <v/>
      </c>
      <c r="D272" s="87"/>
      <c r="E272" s="87"/>
      <c r="F272" s="87"/>
      <c r="G272" s="88"/>
    </row>
    <row r="273" spans="1:7">
      <c r="A273" s="84" t="str">
        <f t="shared" si="3"/>
        <v/>
      </c>
      <c r="B273" s="85" t="str">
        <f>IF(APIResultMessage!B254&lt;&gt;"", "ARM"&amp;APIResultMessage!B254, "")</f>
        <v/>
      </c>
      <c r="C273" s="86" t="str">
        <f>IF(APIResultMessage!J254&lt;&gt;"",APIResultMessage!J254,"")</f>
        <v/>
      </c>
      <c r="D273" s="87"/>
      <c r="E273" s="87"/>
      <c r="F273" s="87"/>
      <c r="G273" s="88"/>
    </row>
    <row r="274" spans="1:7">
      <c r="A274" s="84" t="str">
        <f t="shared" si="3"/>
        <v/>
      </c>
      <c r="B274" s="85" t="str">
        <f>IF(APIResultMessage!B255&lt;&gt;"", "ARM"&amp;APIResultMessage!B255, "")</f>
        <v/>
      </c>
      <c r="C274" s="86" t="str">
        <f>IF(APIResultMessage!J255&lt;&gt;"",APIResultMessage!J255,"")</f>
        <v/>
      </c>
      <c r="D274" s="87"/>
      <c r="E274" s="87"/>
      <c r="F274" s="87"/>
      <c r="G274" s="88"/>
    </row>
    <row r="275" spans="1:7">
      <c r="A275" s="84" t="str">
        <f t="shared" si="3"/>
        <v/>
      </c>
      <c r="B275" s="85" t="str">
        <f>IF(APIResultMessage!B256&lt;&gt;"", "ARM"&amp;APIResultMessage!B256, "")</f>
        <v/>
      </c>
      <c r="C275" s="86" t="str">
        <f>IF(APIResultMessage!J256&lt;&gt;"",APIResultMessage!J256,"")</f>
        <v/>
      </c>
      <c r="D275" s="87"/>
      <c r="E275" s="87"/>
      <c r="F275" s="87"/>
      <c r="G275" s="88"/>
    </row>
    <row r="276" spans="1:7">
      <c r="A276" s="84" t="str">
        <f t="shared" si="3"/>
        <v/>
      </c>
      <c r="B276" s="85" t="str">
        <f>IF(APIResultMessage!B257&lt;&gt;"", "ARM"&amp;APIResultMessage!B257, "")</f>
        <v/>
      </c>
      <c r="C276" s="86" t="str">
        <f>IF(APIResultMessage!J257&lt;&gt;"",APIResultMessage!J257,"")</f>
        <v/>
      </c>
      <c r="D276" s="87"/>
      <c r="E276" s="87"/>
      <c r="F276" s="87"/>
      <c r="G276" s="88"/>
    </row>
    <row r="277" spans="1:7">
      <c r="A277" s="84" t="str">
        <f t="shared" si="3"/>
        <v/>
      </c>
      <c r="B277" s="85" t="str">
        <f>IF(APIResultMessage!B258&lt;&gt;"", "ARM"&amp;APIResultMessage!B258, "")</f>
        <v/>
      </c>
      <c r="C277" s="86" t="str">
        <f>IF(APIResultMessage!J258&lt;&gt;"",APIResultMessage!J258,"")</f>
        <v/>
      </c>
      <c r="D277" s="87"/>
      <c r="E277" s="87"/>
      <c r="F277" s="87"/>
      <c r="G277" s="88"/>
    </row>
    <row r="278" spans="1:7">
      <c r="A278" s="84" t="str">
        <f t="shared" si="3"/>
        <v/>
      </c>
      <c r="B278" s="85" t="str">
        <f>IF(APIResultMessage!B259&lt;&gt;"", "ARM"&amp;APIResultMessage!B259, "")</f>
        <v/>
      </c>
      <c r="C278" s="86" t="str">
        <f>IF(APIResultMessage!J259&lt;&gt;"",APIResultMessage!J259,"")</f>
        <v/>
      </c>
      <c r="D278" s="87"/>
      <c r="E278" s="87"/>
      <c r="F278" s="87"/>
      <c r="G278" s="88"/>
    </row>
    <row r="279" spans="1:7">
      <c r="A279" s="84" t="str">
        <f t="shared" si="3"/>
        <v/>
      </c>
      <c r="B279" s="85" t="str">
        <f>IF(APIResultMessage!B260&lt;&gt;"", "ARM"&amp;APIResultMessage!B260, "")</f>
        <v/>
      </c>
      <c r="C279" s="86" t="str">
        <f>IF(APIResultMessage!J260&lt;&gt;"",APIResultMessage!J260,"")</f>
        <v/>
      </c>
      <c r="D279" s="87"/>
      <c r="E279" s="87"/>
      <c r="F279" s="87"/>
      <c r="G279" s="88"/>
    </row>
    <row r="280" spans="1:7">
      <c r="A280" s="84" t="str">
        <f t="shared" ref="A280:A343" si="4">IF(B280&lt;&gt;"",ROW()-22,"")</f>
        <v/>
      </c>
      <c r="B280" s="85" t="str">
        <f>IF(APIResultMessage!B261&lt;&gt;"", "ARM"&amp;APIResultMessage!B261, "")</f>
        <v/>
      </c>
      <c r="C280" s="86" t="str">
        <f>IF(APIResultMessage!J261&lt;&gt;"",APIResultMessage!J261,"")</f>
        <v/>
      </c>
      <c r="D280" s="87"/>
      <c r="E280" s="87"/>
      <c r="F280" s="87"/>
      <c r="G280" s="88"/>
    </row>
    <row r="281" spans="1:7">
      <c r="A281" s="84" t="str">
        <f t="shared" si="4"/>
        <v/>
      </c>
      <c r="B281" s="85" t="str">
        <f>IF(APIResultMessage!B262&lt;&gt;"", "ARM"&amp;APIResultMessage!B262, "")</f>
        <v/>
      </c>
      <c r="C281" s="86" t="str">
        <f>IF(APIResultMessage!J262&lt;&gt;"",APIResultMessage!J262,"")</f>
        <v/>
      </c>
      <c r="D281" s="87"/>
      <c r="E281" s="87"/>
      <c r="F281" s="87"/>
      <c r="G281" s="88"/>
    </row>
    <row r="282" spans="1:7">
      <c r="A282" s="84" t="str">
        <f t="shared" si="4"/>
        <v/>
      </c>
      <c r="B282" s="85" t="str">
        <f>IF(APIResultMessage!B263&lt;&gt;"", "ARM"&amp;APIResultMessage!B263, "")</f>
        <v/>
      </c>
      <c r="C282" s="86" t="str">
        <f>IF(APIResultMessage!J263&lt;&gt;"",APIResultMessage!J263,"")</f>
        <v/>
      </c>
      <c r="D282" s="87"/>
      <c r="E282" s="87"/>
      <c r="F282" s="87"/>
      <c r="G282" s="88"/>
    </row>
    <row r="283" spans="1:7">
      <c r="A283" s="84" t="str">
        <f t="shared" si="4"/>
        <v/>
      </c>
      <c r="B283" s="85" t="str">
        <f>IF(APIResultMessage!B264&lt;&gt;"", "ARM"&amp;APIResultMessage!B264, "")</f>
        <v/>
      </c>
      <c r="C283" s="86" t="str">
        <f>IF(APIResultMessage!J264&lt;&gt;"",APIResultMessage!J264,"")</f>
        <v/>
      </c>
      <c r="D283" s="87"/>
      <c r="E283" s="87"/>
      <c r="F283" s="87"/>
      <c r="G283" s="88"/>
    </row>
    <row r="284" spans="1:7">
      <c r="A284" s="84" t="str">
        <f t="shared" si="4"/>
        <v/>
      </c>
      <c r="B284" s="85" t="str">
        <f>IF(APIResultMessage!B265&lt;&gt;"", "ARM"&amp;APIResultMessage!B265, "")</f>
        <v/>
      </c>
      <c r="C284" s="86" t="str">
        <f>IF(APIResultMessage!J265&lt;&gt;"",APIResultMessage!J265,"")</f>
        <v/>
      </c>
      <c r="D284" s="87"/>
      <c r="E284" s="87"/>
      <c r="F284" s="87"/>
      <c r="G284" s="88"/>
    </row>
    <row r="285" spans="1:7">
      <c r="A285" s="84" t="str">
        <f t="shared" si="4"/>
        <v/>
      </c>
      <c r="B285" s="85" t="str">
        <f>IF(APIResultMessage!B266&lt;&gt;"", "ARM"&amp;APIResultMessage!B266, "")</f>
        <v/>
      </c>
      <c r="C285" s="86" t="str">
        <f>IF(APIResultMessage!J266&lt;&gt;"",APIResultMessage!J266,"")</f>
        <v/>
      </c>
      <c r="D285" s="87"/>
      <c r="E285" s="87"/>
      <c r="F285" s="87"/>
      <c r="G285" s="88"/>
    </row>
    <row r="286" spans="1:7">
      <c r="A286" s="84" t="str">
        <f t="shared" si="4"/>
        <v/>
      </c>
      <c r="B286" s="85" t="str">
        <f>IF(APIResultMessage!B267&lt;&gt;"", "ARM"&amp;APIResultMessage!B267, "")</f>
        <v/>
      </c>
      <c r="C286" s="86" t="str">
        <f>IF(APIResultMessage!J267&lt;&gt;"",APIResultMessage!J267,"")</f>
        <v/>
      </c>
      <c r="D286" s="87"/>
      <c r="E286" s="87"/>
      <c r="F286" s="87"/>
      <c r="G286" s="88"/>
    </row>
    <row r="287" spans="1:7">
      <c r="A287" s="84" t="str">
        <f t="shared" si="4"/>
        <v/>
      </c>
      <c r="B287" s="85" t="str">
        <f>IF(APIResultMessage!B268&lt;&gt;"", "ARM"&amp;APIResultMessage!B268, "")</f>
        <v/>
      </c>
      <c r="C287" s="86" t="str">
        <f>IF(APIResultMessage!J268&lt;&gt;"",APIResultMessage!J268,"")</f>
        <v/>
      </c>
      <c r="D287" s="87"/>
      <c r="E287" s="87"/>
      <c r="F287" s="87"/>
      <c r="G287" s="88"/>
    </row>
    <row r="288" spans="1:7">
      <c r="A288" s="84" t="str">
        <f t="shared" si="4"/>
        <v/>
      </c>
      <c r="B288" s="85" t="str">
        <f>IF(APIResultMessage!B269&lt;&gt;"", "ARM"&amp;APIResultMessage!B269, "")</f>
        <v/>
      </c>
      <c r="C288" s="86" t="str">
        <f>IF(APIResultMessage!J269&lt;&gt;"",APIResultMessage!J269,"")</f>
        <v/>
      </c>
      <c r="D288" s="87"/>
      <c r="E288" s="87"/>
      <c r="F288" s="87"/>
      <c r="G288" s="88"/>
    </row>
    <row r="289" spans="1:7">
      <c r="A289" s="84" t="str">
        <f t="shared" si="4"/>
        <v/>
      </c>
      <c r="B289" s="85" t="str">
        <f>IF(APIResultMessage!B270&lt;&gt;"", "ARM"&amp;APIResultMessage!B270, "")</f>
        <v/>
      </c>
      <c r="C289" s="86" t="str">
        <f>IF(APIResultMessage!J270&lt;&gt;"",APIResultMessage!J270,"")</f>
        <v/>
      </c>
      <c r="D289" s="87"/>
      <c r="E289" s="87"/>
      <c r="F289" s="87"/>
      <c r="G289" s="88"/>
    </row>
    <row r="290" spans="1:7">
      <c r="A290" s="84" t="str">
        <f t="shared" si="4"/>
        <v/>
      </c>
      <c r="B290" s="85" t="str">
        <f>IF(APIResultMessage!B271&lt;&gt;"", "ARM"&amp;APIResultMessage!B271, "")</f>
        <v/>
      </c>
      <c r="C290" s="86" t="str">
        <f>IF(APIResultMessage!J271&lt;&gt;"",APIResultMessage!J271,"")</f>
        <v/>
      </c>
      <c r="D290" s="87"/>
      <c r="E290" s="87"/>
      <c r="F290" s="87"/>
      <c r="G290" s="88"/>
    </row>
    <row r="291" spans="1:7">
      <c r="A291" s="84" t="str">
        <f t="shared" si="4"/>
        <v/>
      </c>
      <c r="B291" s="85" t="str">
        <f>IF(APIResultMessage!B272&lt;&gt;"", "ARM"&amp;APIResultMessage!B272, "")</f>
        <v/>
      </c>
      <c r="C291" s="86" t="str">
        <f>IF(APIResultMessage!J272&lt;&gt;"",APIResultMessage!J272,"")</f>
        <v/>
      </c>
      <c r="D291" s="87"/>
      <c r="E291" s="87"/>
      <c r="F291" s="87"/>
      <c r="G291" s="88"/>
    </row>
    <row r="292" spans="1:7">
      <c r="A292" s="84" t="str">
        <f t="shared" si="4"/>
        <v/>
      </c>
      <c r="B292" s="85" t="str">
        <f>IF(APIResultMessage!B273&lt;&gt;"", "ARM"&amp;APIResultMessage!B273, "")</f>
        <v/>
      </c>
      <c r="C292" s="86" t="str">
        <f>IF(APIResultMessage!J273&lt;&gt;"",APIResultMessage!J273,"")</f>
        <v/>
      </c>
      <c r="D292" s="87"/>
      <c r="E292" s="87"/>
      <c r="F292" s="87"/>
      <c r="G292" s="88"/>
    </row>
    <row r="293" spans="1:7">
      <c r="A293" s="84" t="str">
        <f t="shared" si="4"/>
        <v/>
      </c>
      <c r="B293" s="85" t="str">
        <f>IF(APIResultMessage!B274&lt;&gt;"", "ARM"&amp;APIResultMessage!B274, "")</f>
        <v/>
      </c>
      <c r="C293" s="86" t="str">
        <f>IF(APIResultMessage!J274&lt;&gt;"",APIResultMessage!J274,"")</f>
        <v/>
      </c>
      <c r="D293" s="87"/>
      <c r="E293" s="87"/>
      <c r="F293" s="87"/>
      <c r="G293" s="88"/>
    </row>
    <row r="294" spans="1:7">
      <c r="A294" s="84" t="str">
        <f t="shared" si="4"/>
        <v/>
      </c>
      <c r="B294" s="85" t="str">
        <f>IF(APIResultMessage!B275&lt;&gt;"", "ARM"&amp;APIResultMessage!B275, "")</f>
        <v/>
      </c>
      <c r="C294" s="86" t="str">
        <f>IF(APIResultMessage!J275&lt;&gt;"",APIResultMessage!J275,"")</f>
        <v/>
      </c>
      <c r="D294" s="87"/>
      <c r="E294" s="87"/>
      <c r="F294" s="87"/>
      <c r="G294" s="88"/>
    </row>
    <row r="295" spans="1:7">
      <c r="A295" s="84" t="str">
        <f t="shared" si="4"/>
        <v/>
      </c>
      <c r="B295" s="85" t="str">
        <f>IF(APIResultMessage!B276&lt;&gt;"", "ARM"&amp;APIResultMessage!B276, "")</f>
        <v/>
      </c>
      <c r="C295" s="86" t="str">
        <f>IF(APIResultMessage!J276&lt;&gt;"",APIResultMessage!J276,"")</f>
        <v/>
      </c>
      <c r="D295" s="87"/>
      <c r="E295" s="87"/>
      <c r="F295" s="87"/>
      <c r="G295" s="88"/>
    </row>
    <row r="296" spans="1:7">
      <c r="A296" s="84" t="str">
        <f t="shared" si="4"/>
        <v/>
      </c>
      <c r="B296" s="85" t="str">
        <f>IF(APIResultMessage!B277&lt;&gt;"", "ARM"&amp;APIResultMessage!B277, "")</f>
        <v/>
      </c>
      <c r="C296" s="86" t="str">
        <f>IF(APIResultMessage!J277&lt;&gt;"",APIResultMessage!J277,"")</f>
        <v/>
      </c>
      <c r="D296" s="87"/>
      <c r="E296" s="87"/>
      <c r="F296" s="87"/>
      <c r="G296" s="88"/>
    </row>
    <row r="297" spans="1:7">
      <c r="A297" s="84" t="str">
        <f t="shared" si="4"/>
        <v/>
      </c>
      <c r="B297" s="85" t="str">
        <f>IF(APIResultMessage!B278&lt;&gt;"", "ARM"&amp;APIResultMessage!B278, "")</f>
        <v/>
      </c>
      <c r="C297" s="86" t="str">
        <f>IF(APIResultMessage!J278&lt;&gt;"",APIResultMessage!J278,"")</f>
        <v/>
      </c>
      <c r="D297" s="87"/>
      <c r="E297" s="87"/>
      <c r="F297" s="87"/>
      <c r="G297" s="88"/>
    </row>
    <row r="298" spans="1:7">
      <c r="A298" s="84" t="str">
        <f t="shared" si="4"/>
        <v/>
      </c>
      <c r="B298" s="85" t="str">
        <f>IF(APIResultMessage!B279&lt;&gt;"", "ARM"&amp;APIResultMessage!B279, "")</f>
        <v/>
      </c>
      <c r="C298" s="86" t="str">
        <f>IF(APIResultMessage!J279&lt;&gt;"",APIResultMessage!J279,"")</f>
        <v/>
      </c>
      <c r="D298" s="87"/>
      <c r="E298" s="87"/>
      <c r="F298" s="87"/>
      <c r="G298" s="88"/>
    </row>
    <row r="299" spans="1:7">
      <c r="A299" s="84" t="str">
        <f t="shared" si="4"/>
        <v/>
      </c>
      <c r="B299" s="85" t="str">
        <f>IF(APIResultMessage!B280&lt;&gt;"", "ARM"&amp;APIResultMessage!B280, "")</f>
        <v/>
      </c>
      <c r="C299" s="86" t="str">
        <f>IF(APIResultMessage!J280&lt;&gt;"",APIResultMessage!J280,"")</f>
        <v/>
      </c>
      <c r="D299" s="87"/>
      <c r="E299" s="87"/>
      <c r="F299" s="87"/>
      <c r="G299" s="88"/>
    </row>
    <row r="300" spans="1:7">
      <c r="A300" s="84" t="str">
        <f t="shared" si="4"/>
        <v/>
      </c>
      <c r="B300" s="85" t="str">
        <f>IF(APIResultMessage!B281&lt;&gt;"", "ARM"&amp;APIResultMessage!B281, "")</f>
        <v/>
      </c>
      <c r="C300" s="86" t="str">
        <f>IF(APIResultMessage!J281&lt;&gt;"",APIResultMessage!J281,"")</f>
        <v/>
      </c>
      <c r="D300" s="87"/>
      <c r="E300" s="87"/>
      <c r="F300" s="87"/>
      <c r="G300" s="88"/>
    </row>
    <row r="301" spans="1:7">
      <c r="A301" s="84" t="str">
        <f t="shared" si="4"/>
        <v/>
      </c>
      <c r="B301" s="85" t="str">
        <f>IF(APIResultMessage!B282&lt;&gt;"", "ARM"&amp;APIResultMessage!B282, "")</f>
        <v/>
      </c>
      <c r="C301" s="86" t="str">
        <f>IF(APIResultMessage!J282&lt;&gt;"",APIResultMessage!J282,"")</f>
        <v/>
      </c>
      <c r="D301" s="87"/>
      <c r="E301" s="87"/>
      <c r="F301" s="87"/>
      <c r="G301" s="88"/>
    </row>
    <row r="302" spans="1:7">
      <c r="A302" s="84" t="str">
        <f t="shared" si="4"/>
        <v/>
      </c>
      <c r="B302" s="85" t="str">
        <f>IF(APIResultMessage!B283&lt;&gt;"", "ARM"&amp;APIResultMessage!B283, "")</f>
        <v/>
      </c>
      <c r="C302" s="86" t="str">
        <f>IF(APIResultMessage!J283&lt;&gt;"",APIResultMessage!J283,"")</f>
        <v/>
      </c>
      <c r="D302" s="87"/>
      <c r="E302" s="87"/>
      <c r="F302" s="87"/>
      <c r="G302" s="88"/>
    </row>
    <row r="303" spans="1:7">
      <c r="A303" s="84" t="str">
        <f t="shared" si="4"/>
        <v/>
      </c>
      <c r="B303" s="85" t="str">
        <f>IF(APIResultMessage!B284&lt;&gt;"", "ARM"&amp;APIResultMessage!B284, "")</f>
        <v/>
      </c>
      <c r="C303" s="86" t="str">
        <f>IF(APIResultMessage!J284&lt;&gt;"",APIResultMessage!J284,"")</f>
        <v/>
      </c>
      <c r="D303" s="87"/>
      <c r="E303" s="87"/>
      <c r="F303" s="87"/>
      <c r="G303" s="88"/>
    </row>
    <row r="304" spans="1:7">
      <c r="A304" s="84" t="str">
        <f t="shared" si="4"/>
        <v/>
      </c>
      <c r="B304" s="85" t="str">
        <f>IF(APIResultMessage!B285&lt;&gt;"", "ARM"&amp;APIResultMessage!B285, "")</f>
        <v/>
      </c>
      <c r="C304" s="86" t="str">
        <f>IF(APIResultMessage!J285&lt;&gt;"",APIResultMessage!J285,"")</f>
        <v/>
      </c>
      <c r="D304" s="87"/>
      <c r="E304" s="87"/>
      <c r="F304" s="87"/>
      <c r="G304" s="88"/>
    </row>
    <row r="305" spans="1:7">
      <c r="A305" s="84" t="str">
        <f t="shared" si="4"/>
        <v/>
      </c>
      <c r="B305" s="85" t="str">
        <f>IF(APIResultMessage!B286&lt;&gt;"", "ARM"&amp;APIResultMessage!B286, "")</f>
        <v/>
      </c>
      <c r="C305" s="86" t="str">
        <f>IF(APIResultMessage!J286&lt;&gt;"",APIResultMessage!J286,"")</f>
        <v/>
      </c>
      <c r="D305" s="87"/>
      <c r="E305" s="87"/>
      <c r="F305" s="87"/>
      <c r="G305" s="88"/>
    </row>
    <row r="306" spans="1:7">
      <c r="A306" s="84" t="str">
        <f t="shared" si="4"/>
        <v/>
      </c>
      <c r="B306" s="85" t="str">
        <f>IF(APIResultMessage!B287&lt;&gt;"", "ARM"&amp;APIResultMessage!B287, "")</f>
        <v/>
      </c>
      <c r="C306" s="86" t="str">
        <f>IF(APIResultMessage!J287&lt;&gt;"",APIResultMessage!J287,"")</f>
        <v/>
      </c>
      <c r="D306" s="87"/>
      <c r="E306" s="87"/>
      <c r="F306" s="87"/>
      <c r="G306" s="88"/>
    </row>
    <row r="307" spans="1:7">
      <c r="A307" s="84" t="str">
        <f t="shared" si="4"/>
        <v/>
      </c>
      <c r="B307" s="85" t="str">
        <f>IF(APIResultMessage!B288&lt;&gt;"", "ARM"&amp;APIResultMessage!B288, "")</f>
        <v/>
      </c>
      <c r="C307" s="86" t="str">
        <f>IF(APIResultMessage!J288&lt;&gt;"",APIResultMessage!J288,"")</f>
        <v/>
      </c>
      <c r="D307" s="87"/>
      <c r="E307" s="87"/>
      <c r="F307" s="87"/>
      <c r="G307" s="88"/>
    </row>
    <row r="308" spans="1:7">
      <c r="A308" s="84" t="str">
        <f t="shared" si="4"/>
        <v/>
      </c>
      <c r="B308" s="85" t="str">
        <f>IF(APIResultMessage!B289&lt;&gt;"", "ARM"&amp;APIResultMessage!B289, "")</f>
        <v/>
      </c>
      <c r="C308" s="86" t="str">
        <f>IF(APIResultMessage!J289&lt;&gt;"",APIResultMessage!J289,"")</f>
        <v/>
      </c>
      <c r="D308" s="87"/>
      <c r="E308" s="87"/>
      <c r="F308" s="87"/>
      <c r="G308" s="88"/>
    </row>
    <row r="309" spans="1:7">
      <c r="A309" s="84" t="str">
        <f t="shared" si="4"/>
        <v/>
      </c>
      <c r="B309" s="85" t="str">
        <f>IF(APIResultMessage!B290&lt;&gt;"", "ARM"&amp;APIResultMessage!B290, "")</f>
        <v/>
      </c>
      <c r="C309" s="86" t="str">
        <f>IF(APIResultMessage!J290&lt;&gt;"",APIResultMessage!J290,"")</f>
        <v/>
      </c>
      <c r="D309" s="87"/>
      <c r="E309" s="87"/>
      <c r="F309" s="87"/>
      <c r="G309" s="88"/>
    </row>
    <row r="310" spans="1:7">
      <c r="A310" s="84" t="str">
        <f t="shared" si="4"/>
        <v/>
      </c>
      <c r="B310" s="85" t="str">
        <f>IF(APIResultMessage!B291&lt;&gt;"", "ARM"&amp;APIResultMessage!B291, "")</f>
        <v/>
      </c>
      <c r="C310" s="86" t="str">
        <f>IF(APIResultMessage!J291&lt;&gt;"",APIResultMessage!J291,"")</f>
        <v/>
      </c>
      <c r="D310" s="87"/>
      <c r="E310" s="87"/>
      <c r="F310" s="87"/>
      <c r="G310" s="88"/>
    </row>
    <row r="311" spans="1:7">
      <c r="A311" s="84" t="str">
        <f t="shared" si="4"/>
        <v/>
      </c>
      <c r="B311" s="85" t="str">
        <f>IF(APIResultMessage!B292&lt;&gt;"", "ARM"&amp;APIResultMessage!B292, "")</f>
        <v/>
      </c>
      <c r="C311" s="86" t="str">
        <f>IF(APIResultMessage!J292&lt;&gt;"",APIResultMessage!J292,"")</f>
        <v/>
      </c>
      <c r="D311" s="87"/>
      <c r="E311" s="87"/>
      <c r="F311" s="87"/>
      <c r="G311" s="88"/>
    </row>
    <row r="312" spans="1:7">
      <c r="A312" s="84" t="str">
        <f t="shared" si="4"/>
        <v/>
      </c>
      <c r="B312" s="85" t="str">
        <f>IF(APIResultMessage!B293&lt;&gt;"", "ARM"&amp;APIResultMessage!B293, "")</f>
        <v/>
      </c>
      <c r="C312" s="86" t="str">
        <f>IF(APIResultMessage!J293&lt;&gt;"",APIResultMessage!J293,"")</f>
        <v/>
      </c>
      <c r="D312" s="87"/>
      <c r="E312" s="87"/>
      <c r="F312" s="87"/>
      <c r="G312" s="88"/>
    </row>
    <row r="313" spans="1:7">
      <c r="A313" s="84" t="str">
        <f t="shared" si="4"/>
        <v/>
      </c>
      <c r="B313" s="85" t="str">
        <f>IF(APIResultMessage!B294&lt;&gt;"", "ARM"&amp;APIResultMessage!B294, "")</f>
        <v/>
      </c>
      <c r="C313" s="86" t="str">
        <f>IF(APIResultMessage!J294&lt;&gt;"",APIResultMessage!J294,"")</f>
        <v/>
      </c>
      <c r="D313" s="87"/>
      <c r="E313" s="87"/>
      <c r="F313" s="87"/>
      <c r="G313" s="88"/>
    </row>
    <row r="314" spans="1:7">
      <c r="A314" s="84" t="str">
        <f t="shared" si="4"/>
        <v/>
      </c>
      <c r="B314" s="85" t="str">
        <f>IF(APIResultMessage!B295&lt;&gt;"", "ARM"&amp;APIResultMessage!B295, "")</f>
        <v/>
      </c>
      <c r="C314" s="86" t="str">
        <f>IF(APIResultMessage!J295&lt;&gt;"",APIResultMessage!J295,"")</f>
        <v/>
      </c>
      <c r="D314" s="87"/>
      <c r="E314" s="87"/>
      <c r="F314" s="87"/>
      <c r="G314" s="88"/>
    </row>
    <row r="315" spans="1:7">
      <c r="A315" s="84" t="str">
        <f t="shared" si="4"/>
        <v/>
      </c>
      <c r="B315" s="85" t="str">
        <f>IF(APIResultMessage!B296&lt;&gt;"", "ARM"&amp;APIResultMessage!B296, "")</f>
        <v/>
      </c>
      <c r="C315" s="86" t="str">
        <f>IF(APIResultMessage!J296&lt;&gt;"",APIResultMessage!J296,"")</f>
        <v/>
      </c>
      <c r="D315" s="87"/>
      <c r="E315" s="87"/>
      <c r="F315" s="87"/>
      <c r="G315" s="88"/>
    </row>
    <row r="316" spans="1:7">
      <c r="A316" s="84" t="str">
        <f t="shared" si="4"/>
        <v/>
      </c>
      <c r="B316" s="85" t="str">
        <f>IF(APIResultMessage!B297&lt;&gt;"", "ARM"&amp;APIResultMessage!B297, "")</f>
        <v/>
      </c>
      <c r="C316" s="86" t="str">
        <f>IF(APIResultMessage!J297&lt;&gt;"",APIResultMessage!J297,"")</f>
        <v/>
      </c>
      <c r="D316" s="87"/>
      <c r="E316" s="87"/>
      <c r="F316" s="87"/>
      <c r="G316" s="88"/>
    </row>
    <row r="317" spans="1:7">
      <c r="A317" s="84" t="str">
        <f t="shared" si="4"/>
        <v/>
      </c>
      <c r="B317" s="85" t="str">
        <f>IF(APIResultMessage!B298&lt;&gt;"", "ARM"&amp;APIResultMessage!B298, "")</f>
        <v/>
      </c>
      <c r="C317" s="86" t="str">
        <f>IF(APIResultMessage!J298&lt;&gt;"",APIResultMessage!J298,"")</f>
        <v/>
      </c>
      <c r="D317" s="87"/>
      <c r="E317" s="87"/>
      <c r="F317" s="87"/>
      <c r="G317" s="88"/>
    </row>
    <row r="318" spans="1:7">
      <c r="A318" s="84" t="str">
        <f t="shared" si="4"/>
        <v/>
      </c>
      <c r="B318" s="85" t="str">
        <f>IF(APIResultMessage!B299&lt;&gt;"", "ARM"&amp;APIResultMessage!B299, "")</f>
        <v/>
      </c>
      <c r="C318" s="86" t="str">
        <f>IF(APIResultMessage!J299&lt;&gt;"",APIResultMessage!J299,"")</f>
        <v/>
      </c>
      <c r="D318" s="87"/>
      <c r="E318" s="87"/>
      <c r="F318" s="87"/>
      <c r="G318" s="88"/>
    </row>
    <row r="319" spans="1:7">
      <c r="A319" s="84" t="str">
        <f t="shared" si="4"/>
        <v/>
      </c>
      <c r="B319" s="85" t="str">
        <f>IF(APIResultMessage!B300&lt;&gt;"", "ARM"&amp;APIResultMessage!B300, "")</f>
        <v/>
      </c>
      <c r="C319" s="86" t="str">
        <f>IF(APIResultMessage!J300&lt;&gt;"",APIResultMessage!J300,"")</f>
        <v/>
      </c>
      <c r="D319" s="87"/>
      <c r="E319" s="87"/>
      <c r="F319" s="87"/>
      <c r="G319" s="88"/>
    </row>
    <row r="320" spans="1:7">
      <c r="A320" s="84" t="str">
        <f t="shared" si="4"/>
        <v/>
      </c>
      <c r="B320" s="85" t="str">
        <f>IF(APIResultMessage!B301&lt;&gt;"", "ARM"&amp;APIResultMessage!B301, "")</f>
        <v/>
      </c>
      <c r="C320" s="86" t="str">
        <f>IF(APIResultMessage!J301&lt;&gt;"",APIResultMessage!J301,"")</f>
        <v/>
      </c>
      <c r="D320" s="87"/>
      <c r="E320" s="87"/>
      <c r="F320" s="87"/>
      <c r="G320" s="88"/>
    </row>
    <row r="321" spans="1:7">
      <c r="A321" s="84" t="str">
        <f t="shared" si="4"/>
        <v/>
      </c>
      <c r="B321" s="85" t="str">
        <f>IF(APIResultMessage!B302&lt;&gt;"", "ARM"&amp;APIResultMessage!B302, "")</f>
        <v/>
      </c>
      <c r="C321" s="86" t="str">
        <f>IF(APIResultMessage!J302&lt;&gt;"",APIResultMessage!J302,"")</f>
        <v/>
      </c>
      <c r="D321" s="87"/>
      <c r="E321" s="87"/>
      <c r="F321" s="87"/>
      <c r="G321" s="88"/>
    </row>
    <row r="322" spans="1:7">
      <c r="A322" s="84" t="str">
        <f t="shared" si="4"/>
        <v/>
      </c>
      <c r="B322" s="85" t="str">
        <f>IF(APIResultMessage!B303&lt;&gt;"", "ARM"&amp;APIResultMessage!B303, "")</f>
        <v/>
      </c>
      <c r="C322" s="86" t="str">
        <f>IF(APIResultMessage!J303&lt;&gt;"",APIResultMessage!J303,"")</f>
        <v/>
      </c>
      <c r="D322" s="87"/>
      <c r="E322" s="87"/>
      <c r="F322" s="87"/>
      <c r="G322" s="88"/>
    </row>
    <row r="323" spans="1:7">
      <c r="A323" s="84" t="str">
        <f t="shared" si="4"/>
        <v/>
      </c>
      <c r="B323" s="85" t="str">
        <f>IF(APIResultMessage!B304&lt;&gt;"", "ARM"&amp;APIResultMessage!B304, "")</f>
        <v/>
      </c>
      <c r="C323" s="86" t="str">
        <f>IF(APIResultMessage!J304&lt;&gt;"",APIResultMessage!J304,"")</f>
        <v/>
      </c>
      <c r="D323" s="87"/>
      <c r="E323" s="87"/>
      <c r="F323" s="87"/>
      <c r="G323" s="88"/>
    </row>
    <row r="324" spans="1:7">
      <c r="A324" s="84" t="str">
        <f t="shared" si="4"/>
        <v/>
      </c>
      <c r="B324" s="85" t="str">
        <f>IF(APIResultMessage!B305&lt;&gt;"", "ARM"&amp;APIResultMessage!B305, "")</f>
        <v/>
      </c>
      <c r="C324" s="86" t="str">
        <f>IF(APIResultMessage!J305&lt;&gt;"",APIResultMessage!J305,"")</f>
        <v/>
      </c>
      <c r="D324" s="87"/>
      <c r="E324" s="87"/>
      <c r="F324" s="87"/>
      <c r="G324" s="88"/>
    </row>
    <row r="325" spans="1:7">
      <c r="A325" s="84" t="str">
        <f t="shared" si="4"/>
        <v/>
      </c>
      <c r="B325" s="85" t="str">
        <f>IF(APIResultMessage!B306&lt;&gt;"", "ARM"&amp;APIResultMessage!B306, "")</f>
        <v/>
      </c>
      <c r="C325" s="86" t="str">
        <f>IF(APIResultMessage!J306&lt;&gt;"",APIResultMessage!J306,"")</f>
        <v/>
      </c>
      <c r="D325" s="87"/>
      <c r="E325" s="87"/>
      <c r="F325" s="87"/>
      <c r="G325" s="88"/>
    </row>
    <row r="326" spans="1:7">
      <c r="A326" s="84" t="str">
        <f t="shared" si="4"/>
        <v/>
      </c>
      <c r="B326" s="85" t="str">
        <f>IF(APIResultMessage!B307&lt;&gt;"", "ARM"&amp;APIResultMessage!B307, "")</f>
        <v/>
      </c>
      <c r="C326" s="86" t="str">
        <f>IF(APIResultMessage!J307&lt;&gt;"",APIResultMessage!J307,"")</f>
        <v/>
      </c>
      <c r="D326" s="87"/>
      <c r="E326" s="87"/>
      <c r="F326" s="87"/>
      <c r="G326" s="88"/>
    </row>
    <row r="327" spans="1:7">
      <c r="A327" s="84" t="str">
        <f t="shared" si="4"/>
        <v/>
      </c>
      <c r="B327" s="85" t="str">
        <f>IF(APIResultMessage!B308&lt;&gt;"", "ARM"&amp;APIResultMessage!B308, "")</f>
        <v/>
      </c>
      <c r="C327" s="86" t="str">
        <f>IF(APIResultMessage!J308&lt;&gt;"",APIResultMessage!J308,"")</f>
        <v/>
      </c>
      <c r="D327" s="87"/>
      <c r="E327" s="87"/>
      <c r="F327" s="87"/>
      <c r="G327" s="88"/>
    </row>
    <row r="328" spans="1:7">
      <c r="A328" s="84" t="str">
        <f t="shared" si="4"/>
        <v/>
      </c>
      <c r="B328" s="85" t="str">
        <f>IF(APIResultMessage!B309&lt;&gt;"", "ARM"&amp;APIResultMessage!B309, "")</f>
        <v/>
      </c>
      <c r="C328" s="86" t="str">
        <f>IF(APIResultMessage!J309&lt;&gt;"",APIResultMessage!J309,"")</f>
        <v/>
      </c>
      <c r="D328" s="87"/>
      <c r="E328" s="87"/>
      <c r="F328" s="87"/>
      <c r="G328" s="88"/>
    </row>
    <row r="329" spans="1:7">
      <c r="A329" s="84" t="str">
        <f t="shared" si="4"/>
        <v/>
      </c>
      <c r="B329" s="85" t="str">
        <f>IF(APIResultMessage!B310&lt;&gt;"", "ARM"&amp;APIResultMessage!B310, "")</f>
        <v/>
      </c>
      <c r="C329" s="86" t="str">
        <f>IF(APIResultMessage!J310&lt;&gt;"",APIResultMessage!J310,"")</f>
        <v/>
      </c>
      <c r="D329" s="87"/>
      <c r="E329" s="87"/>
      <c r="F329" s="87"/>
      <c r="G329" s="88"/>
    </row>
    <row r="330" spans="1:7">
      <c r="A330" s="84" t="str">
        <f t="shared" si="4"/>
        <v/>
      </c>
      <c r="B330" s="85" t="str">
        <f>IF(APIResultMessage!B311&lt;&gt;"", "ARM"&amp;APIResultMessage!B311, "")</f>
        <v/>
      </c>
      <c r="C330" s="86" t="str">
        <f>IF(APIResultMessage!J311&lt;&gt;"",APIResultMessage!J311,"")</f>
        <v/>
      </c>
      <c r="D330" s="87"/>
      <c r="E330" s="87"/>
      <c r="F330" s="87"/>
      <c r="G330" s="88"/>
    </row>
    <row r="331" spans="1:7">
      <c r="A331" s="84" t="str">
        <f t="shared" si="4"/>
        <v/>
      </c>
      <c r="B331" s="85" t="str">
        <f>IF(APIResultMessage!B312&lt;&gt;"", "ARM"&amp;APIResultMessage!B312, "")</f>
        <v/>
      </c>
      <c r="C331" s="86" t="str">
        <f>IF(APIResultMessage!J312&lt;&gt;"",APIResultMessage!J312,"")</f>
        <v/>
      </c>
      <c r="D331" s="87"/>
      <c r="E331" s="87"/>
      <c r="F331" s="87"/>
      <c r="G331" s="88"/>
    </row>
    <row r="332" spans="1:7">
      <c r="A332" s="84" t="str">
        <f t="shared" si="4"/>
        <v/>
      </c>
      <c r="B332" s="85" t="str">
        <f>IF(APIResultMessage!B313&lt;&gt;"", "ARM"&amp;APIResultMessage!B313, "")</f>
        <v/>
      </c>
      <c r="C332" s="86" t="str">
        <f>IF(APIResultMessage!J313&lt;&gt;"",APIResultMessage!J313,"")</f>
        <v/>
      </c>
      <c r="D332" s="87"/>
      <c r="E332" s="87"/>
      <c r="F332" s="87"/>
      <c r="G332" s="88"/>
    </row>
    <row r="333" spans="1:7">
      <c r="A333" s="84" t="str">
        <f t="shared" si="4"/>
        <v/>
      </c>
      <c r="B333" s="85" t="str">
        <f>IF(APIResultMessage!B314&lt;&gt;"", "ARM"&amp;APIResultMessage!B314, "")</f>
        <v/>
      </c>
      <c r="C333" s="86" t="str">
        <f>IF(APIResultMessage!J314&lt;&gt;"",APIResultMessage!J314,"")</f>
        <v/>
      </c>
      <c r="D333" s="87"/>
      <c r="E333" s="87"/>
      <c r="F333" s="87"/>
      <c r="G333" s="88"/>
    </row>
    <row r="334" spans="1:7">
      <c r="A334" s="84" t="str">
        <f t="shared" si="4"/>
        <v/>
      </c>
      <c r="B334" s="85" t="str">
        <f>IF(APIResultMessage!B315&lt;&gt;"", "ARM"&amp;APIResultMessage!B315, "")</f>
        <v/>
      </c>
      <c r="C334" s="86" t="str">
        <f>IF(APIResultMessage!J315&lt;&gt;"",APIResultMessage!J315,"")</f>
        <v/>
      </c>
      <c r="D334" s="87"/>
      <c r="E334" s="87"/>
      <c r="F334" s="87"/>
      <c r="G334" s="88"/>
    </row>
    <row r="335" spans="1:7">
      <c r="A335" s="84" t="str">
        <f t="shared" si="4"/>
        <v/>
      </c>
      <c r="B335" s="85" t="str">
        <f>IF(APIResultMessage!B316&lt;&gt;"", "ARM"&amp;APIResultMessage!B316, "")</f>
        <v/>
      </c>
      <c r="C335" s="86" t="str">
        <f>IF(APIResultMessage!J316&lt;&gt;"",APIResultMessage!J316,"")</f>
        <v/>
      </c>
      <c r="D335" s="87"/>
      <c r="E335" s="87"/>
      <c r="F335" s="87"/>
      <c r="G335" s="88"/>
    </row>
    <row r="336" spans="1:7">
      <c r="A336" s="84" t="str">
        <f t="shared" si="4"/>
        <v/>
      </c>
      <c r="B336" s="85" t="str">
        <f>IF(APIResultMessage!B317&lt;&gt;"", "ARM"&amp;APIResultMessage!B317, "")</f>
        <v/>
      </c>
      <c r="C336" s="86" t="str">
        <f>IF(APIResultMessage!J317&lt;&gt;"",APIResultMessage!J317,"")</f>
        <v/>
      </c>
      <c r="D336" s="87"/>
      <c r="E336" s="87"/>
      <c r="F336" s="87"/>
      <c r="G336" s="88"/>
    </row>
    <row r="337" spans="1:7">
      <c r="A337" s="84" t="str">
        <f t="shared" si="4"/>
        <v/>
      </c>
      <c r="B337" s="85" t="str">
        <f>IF(APIResultMessage!B318&lt;&gt;"", "ARM"&amp;APIResultMessage!B318, "")</f>
        <v/>
      </c>
      <c r="C337" s="86" t="str">
        <f>IF(APIResultMessage!J318&lt;&gt;"",APIResultMessage!J318,"")</f>
        <v/>
      </c>
      <c r="D337" s="87"/>
      <c r="E337" s="87"/>
      <c r="F337" s="87"/>
      <c r="G337" s="88"/>
    </row>
    <row r="338" spans="1:7">
      <c r="A338" s="84" t="str">
        <f t="shared" si="4"/>
        <v/>
      </c>
      <c r="B338" s="85" t="str">
        <f>IF(APIResultMessage!B319&lt;&gt;"", "ARM"&amp;APIResultMessage!B319, "")</f>
        <v/>
      </c>
      <c r="C338" s="86" t="str">
        <f>IF(APIResultMessage!J319&lt;&gt;"",APIResultMessage!J319,"")</f>
        <v/>
      </c>
      <c r="D338" s="87"/>
      <c r="E338" s="87"/>
      <c r="F338" s="87"/>
      <c r="G338" s="88"/>
    </row>
    <row r="339" spans="1:7">
      <c r="A339" s="84" t="str">
        <f t="shared" si="4"/>
        <v/>
      </c>
      <c r="B339" s="85" t="str">
        <f>IF(APIResultMessage!B320&lt;&gt;"", "ARM"&amp;APIResultMessage!B320, "")</f>
        <v/>
      </c>
      <c r="C339" s="86" t="str">
        <f>IF(APIResultMessage!J320&lt;&gt;"",APIResultMessage!J320,"")</f>
        <v/>
      </c>
      <c r="D339" s="87"/>
      <c r="E339" s="87"/>
      <c r="F339" s="87"/>
      <c r="G339" s="88"/>
    </row>
    <row r="340" spans="1:7">
      <c r="A340" s="84" t="str">
        <f t="shared" si="4"/>
        <v/>
      </c>
      <c r="B340" s="85" t="str">
        <f>IF(APIResultMessage!B321&lt;&gt;"", "ARM"&amp;APIResultMessage!B321, "")</f>
        <v/>
      </c>
      <c r="C340" s="86" t="str">
        <f>IF(APIResultMessage!J321&lt;&gt;"",APIResultMessage!J321,"")</f>
        <v/>
      </c>
      <c r="D340" s="87"/>
      <c r="E340" s="87"/>
      <c r="F340" s="87"/>
      <c r="G340" s="88"/>
    </row>
    <row r="341" spans="1:7">
      <c r="A341" s="84" t="str">
        <f t="shared" si="4"/>
        <v/>
      </c>
      <c r="B341" s="85" t="str">
        <f>IF(APIResultMessage!B322&lt;&gt;"", "ARM"&amp;APIResultMessage!B322, "")</f>
        <v/>
      </c>
      <c r="C341" s="86" t="str">
        <f>IF(APIResultMessage!J322&lt;&gt;"",APIResultMessage!J322,"")</f>
        <v/>
      </c>
      <c r="D341" s="87"/>
      <c r="E341" s="87"/>
      <c r="F341" s="87"/>
      <c r="G341" s="88"/>
    </row>
    <row r="342" spans="1:7">
      <c r="A342" s="84" t="str">
        <f t="shared" si="4"/>
        <v/>
      </c>
      <c r="B342" s="85" t="str">
        <f>IF(APIResultMessage!B323&lt;&gt;"", "ARM"&amp;APIResultMessage!B323, "")</f>
        <v/>
      </c>
      <c r="C342" s="86" t="str">
        <f>IF(APIResultMessage!J323&lt;&gt;"",APIResultMessage!J323,"")</f>
        <v/>
      </c>
      <c r="D342" s="87"/>
      <c r="E342" s="87"/>
      <c r="F342" s="87"/>
      <c r="G342" s="88"/>
    </row>
    <row r="343" spans="1:7">
      <c r="A343" s="84" t="str">
        <f t="shared" si="4"/>
        <v/>
      </c>
      <c r="B343" s="85" t="str">
        <f>IF(APIResultMessage!B324&lt;&gt;"", "ARM"&amp;APIResultMessage!B324, "")</f>
        <v/>
      </c>
      <c r="C343" s="86" t="str">
        <f>IF(APIResultMessage!J324&lt;&gt;"",APIResultMessage!J324,"")</f>
        <v/>
      </c>
      <c r="D343" s="87"/>
      <c r="E343" s="87"/>
      <c r="F343" s="87"/>
      <c r="G343" s="88"/>
    </row>
    <row r="344" spans="1:7">
      <c r="A344" s="84" t="str">
        <f>IF(B344&lt;&gt;"",ROW()-22,"")</f>
        <v/>
      </c>
      <c r="B344" s="85" t="str">
        <f>IF(APIResultMessage!B325&lt;&gt;"", "ARM"&amp;APIResultMessage!B325, "")</f>
        <v/>
      </c>
      <c r="C344" s="86" t="str">
        <f>IF(APIResultMessage!J325&lt;&gt;"",APIResultMessage!J325,"")</f>
        <v/>
      </c>
      <c r="D344" s="87"/>
      <c r="E344" s="87"/>
      <c r="F344" s="87"/>
      <c r="G344" s="88"/>
    </row>
  </sheetData>
  <mergeCells count="3">
    <mergeCell ref="A21:A22"/>
    <mergeCell ref="B21:B22"/>
    <mergeCell ref="C21:D22"/>
  </mergeCells>
  <phoneticPr fontId="28"/>
  <dataValidations disablePrompts="1" count="1">
    <dataValidation type="list" allowBlank="1" showInputMessage="1" showErrorMessage="1" sqref="D360">
      <formula1>型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126"/>
  <sheetViews>
    <sheetView workbookViewId="0">
      <selection activeCell="B35" sqref="B35"/>
    </sheetView>
  </sheetViews>
  <sheetFormatPr baseColWidth="10" defaultColWidth="9" defaultRowHeight="14"/>
  <cols>
    <col min="1" max="1" width="5" style="92" customWidth="1"/>
    <col min="2" max="2" width="18.1640625" style="92" customWidth="1"/>
    <col min="3" max="3" width="30.6640625" style="92" customWidth="1"/>
    <col min="4" max="4" width="36.5" style="92" bestFit="1" customWidth="1"/>
    <col min="5" max="6" width="22.33203125" style="92" customWidth="1"/>
    <col min="7" max="7" width="33.33203125" style="92" customWidth="1"/>
    <col min="8" max="16384" width="9" style="92"/>
  </cols>
  <sheetData>
    <row r="1" spans="1:6" ht="19">
      <c r="A1" s="91" t="s">
        <v>138</v>
      </c>
      <c r="F1" s="93" t="s">
        <v>32</v>
      </c>
    </row>
    <row r="2" spans="1:6">
      <c r="B2" s="181" t="s">
        <v>139</v>
      </c>
    </row>
    <row r="3" spans="1:6">
      <c r="B3" s="181" t="s">
        <v>140</v>
      </c>
    </row>
    <row r="5" spans="1:6">
      <c r="A5" s="94" t="s">
        <v>144</v>
      </c>
      <c r="B5" s="95"/>
      <c r="C5" s="95"/>
      <c r="D5" s="96"/>
    </row>
    <row r="6" spans="1:6">
      <c r="A6" s="94" t="s">
        <v>141</v>
      </c>
      <c r="B6" s="97"/>
      <c r="C6" s="98" t="s">
        <v>125</v>
      </c>
      <c r="D6" s="99"/>
      <c r="E6" s="100"/>
    </row>
    <row r="7" spans="1:6">
      <c r="A7" s="94" t="s">
        <v>33</v>
      </c>
      <c r="B7" s="97"/>
      <c r="C7" s="207" t="s">
        <v>166</v>
      </c>
      <c r="D7" s="101"/>
      <c r="E7" s="100"/>
    </row>
    <row r="8" spans="1:6">
      <c r="A8" s="94" t="s">
        <v>34</v>
      </c>
      <c r="B8" s="97"/>
      <c r="C8" s="98" t="s">
        <v>118</v>
      </c>
      <c r="D8" s="102"/>
      <c r="E8" s="102"/>
      <c r="F8" s="99"/>
    </row>
    <row r="9" spans="1:6">
      <c r="A9" s="94" t="s">
        <v>143</v>
      </c>
      <c r="B9" s="97"/>
      <c r="C9" s="103"/>
      <c r="D9" s="104"/>
      <c r="E9" s="104"/>
    </row>
    <row r="10" spans="1:6" s="161" customFormat="1" ht="17">
      <c r="A10" s="157" t="s">
        <v>132</v>
      </c>
      <c r="B10" s="158"/>
      <c r="C10" s="180" t="s">
        <v>133</v>
      </c>
      <c r="D10"/>
      <c r="E10"/>
    </row>
    <row r="11" spans="1:6">
      <c r="A11" s="105" t="s">
        <v>35</v>
      </c>
      <c r="B11" s="106"/>
      <c r="C11" s="107" t="s">
        <v>36</v>
      </c>
      <c r="D11" s="104"/>
      <c r="E11" s="104"/>
    </row>
    <row r="12" spans="1:6">
      <c r="A12" s="105" t="s">
        <v>37</v>
      </c>
      <c r="B12" s="106"/>
      <c r="C12" s="107"/>
      <c r="D12" s="104"/>
      <c r="E12" s="104"/>
    </row>
    <row r="13" spans="1:6">
      <c r="A13" s="105" t="s">
        <v>38</v>
      </c>
      <c r="B13" s="106"/>
      <c r="C13" s="107"/>
      <c r="D13" s="104"/>
      <c r="E13" s="104"/>
    </row>
    <row r="14" spans="1:6">
      <c r="A14" s="104"/>
      <c r="B14" s="104"/>
      <c r="C14" s="104"/>
      <c r="D14" s="104"/>
      <c r="E14" s="104"/>
    </row>
    <row r="15" spans="1:6" ht="17">
      <c r="A15"/>
      <c r="B15"/>
      <c r="C15"/>
      <c r="D15"/>
      <c r="E15"/>
    </row>
    <row r="16" spans="1:6" ht="17">
      <c r="A16"/>
      <c r="B16"/>
      <c r="C16"/>
      <c r="D16"/>
      <c r="E16"/>
    </row>
    <row r="17" spans="1:10">
      <c r="A17" s="104"/>
      <c r="B17" s="104"/>
      <c r="C17" s="104"/>
      <c r="D17" s="104"/>
      <c r="E17" s="104"/>
      <c r="F17" s="104"/>
    </row>
    <row r="18" spans="1:10" s="161" customFormat="1">
      <c r="A18" s="162" t="s">
        <v>145</v>
      </c>
      <c r="B18" s="163"/>
      <c r="C18" s="163"/>
      <c r="D18" s="163"/>
      <c r="E18" s="163"/>
      <c r="F18" s="163"/>
      <c r="G18" s="164"/>
    </row>
    <row r="19" spans="1:10" s="161" customFormat="1" ht="17">
      <c r="A19" s="165" t="s">
        <v>135</v>
      </c>
      <c r="B19" s="166" t="s">
        <v>136</v>
      </c>
      <c r="C19" s="166"/>
      <c r="D19" s="166"/>
      <c r="E19" s="166"/>
      <c r="F19" s="167"/>
      <c r="G19" s="168"/>
      <c r="I19" s="169"/>
      <c r="J19" s="169"/>
    </row>
    <row r="20" spans="1:10" s="161" customFormat="1" ht="17">
      <c r="A20" s="170">
        <v>1</v>
      </c>
      <c r="B20" s="171" t="s">
        <v>137</v>
      </c>
      <c r="C20" s="172"/>
      <c r="D20" s="172"/>
      <c r="E20" s="172"/>
      <c r="F20" s="173"/>
      <c r="G20" s="164"/>
      <c r="H20"/>
      <c r="I20"/>
      <c r="J20"/>
    </row>
    <row r="21" spans="1:10" s="161" customFormat="1" ht="17">
      <c r="A21" s="170"/>
      <c r="B21" s="171"/>
      <c r="C21" s="174"/>
      <c r="D21" s="174"/>
      <c r="E21" s="174"/>
      <c r="F21" s="175"/>
      <c r="G21" s="164"/>
      <c r="H21"/>
      <c r="I21"/>
      <c r="J21"/>
    </row>
    <row r="22" spans="1:10" s="161" customFormat="1" ht="17">
      <c r="A22" s="176"/>
      <c r="B22" s="177"/>
      <c r="C22" s="178"/>
      <c r="D22" s="178"/>
      <c r="E22" s="178"/>
      <c r="F22" s="179"/>
      <c r="G22" s="164"/>
      <c r="H22"/>
      <c r="I22"/>
      <c r="J22"/>
    </row>
    <row r="23" spans="1:10" s="161" customFormat="1" ht="17">
      <c r="A23"/>
      <c r="B23"/>
      <c r="C23"/>
      <c r="D23"/>
      <c r="E23"/>
      <c r="F23"/>
      <c r="G23"/>
      <c r="H23"/>
    </row>
    <row r="24" spans="1:10">
      <c r="A24" s="94" t="s">
        <v>146</v>
      </c>
      <c r="B24" s="106"/>
      <c r="C24" s="106"/>
      <c r="D24" s="106"/>
      <c r="E24" s="106"/>
      <c r="F24" s="97"/>
      <c r="G24" s="104"/>
      <c r="H24" s="104"/>
    </row>
    <row r="25" spans="1:10" ht="13.5" customHeight="1">
      <c r="A25" s="233" t="s">
        <v>39</v>
      </c>
      <c r="B25" s="233" t="s">
        <v>40</v>
      </c>
      <c r="C25" s="234" t="s">
        <v>41</v>
      </c>
      <c r="D25" s="234" t="s">
        <v>142</v>
      </c>
      <c r="E25" s="234" t="s">
        <v>34</v>
      </c>
      <c r="F25" s="108"/>
      <c r="G25" s="104"/>
      <c r="H25" s="104"/>
    </row>
    <row r="26" spans="1:10">
      <c r="A26" s="233"/>
      <c r="B26" s="233"/>
      <c r="C26" s="234"/>
      <c r="D26" s="234"/>
      <c r="E26" s="234"/>
      <c r="F26" s="109"/>
      <c r="G26" s="104"/>
      <c r="H26" s="104"/>
    </row>
    <row r="27" spans="1:10" ht="119" customHeight="1">
      <c r="A27" s="110">
        <f>IF(B27&lt;&gt;"",ROW()-26,"")</f>
        <v>1</v>
      </c>
      <c r="B27" s="85" t="str">
        <f>IF(APIResultMessage!B4&lt;&gt;"", "ARM"&amp;APIResultMessage!B4, "")</f>
        <v>ARM90001</v>
      </c>
      <c r="C27" s="111" t="str">
        <f>IF(B27&lt;&gt;"","io.micronaut.http.HttpStatus","")</f>
        <v>io.micronaut.http.HttpStatus</v>
      </c>
      <c r="D27" s="111" t="str">
        <f>IF(B27&lt;&gt;"", IFERROR("HttpStatus."&amp;INDEX(httpCodeStatus, MATCH(APIResultMessage!F4, httpCode, 0), 2), "null"), "")</f>
        <v>HttpStatus.BAD_REQUEST</v>
      </c>
      <c r="E27" s="231" t="str">
        <f>IF(B27&lt;&gt;"", APIResultMessage!D4&amp;"&lt;BR&gt;"&amp;CHAR(10)&amp;"&lt;BR&gt;"&amp;CHAR(10)&amp;APIResultMessage!$E$3&amp;": "&amp;APIResultMessage!E4&amp;"&lt;BR&gt;"&amp;CHAR(10)&amp;APIResultMessage!$I$3&amp;": "&amp;APIResultMessage!I4, "")</f>
        <v>リクエストパラメータに不正な値が設定されています。項目：{0}, 設定値：{1}&lt;BR&gt;
&lt;BR&gt;
可変文字: &lt;BR&gt;
用途、使う箇所: パラメータに不正な値（存在しない選択肢など）が設定されていた場合</v>
      </c>
      <c r="F27" s="232"/>
      <c r="G27" s="104"/>
      <c r="H27" s="104"/>
    </row>
    <row r="28" spans="1:10" ht="119" customHeight="1">
      <c r="A28" s="110">
        <f t="shared" ref="A28:A91" si="0">IF(B28&lt;&gt;"",ROW()-26,"")</f>
        <v>2</v>
      </c>
      <c r="B28" s="85" t="str">
        <f>IF(APIResultMessage!B5&lt;&gt;"", "ARM"&amp;APIResultMessage!B5, "")</f>
        <v>ARM90002</v>
      </c>
      <c r="C28" s="111" t="str">
        <f t="shared" ref="C28:C91" si="1">IF(B28&lt;&gt;"","io.micronaut.http.HttpStatus","")</f>
        <v>io.micronaut.http.HttpStatus</v>
      </c>
      <c r="D28" s="111" t="str">
        <f>IF(B28&lt;&gt;"", IFERROR("HttpStatus."&amp;INDEX(httpCodeStatus, MATCH(APIResultMessage!F5, httpCode, 0), 2), "null"), "")</f>
        <v>HttpStatus.FORBIDDEN</v>
      </c>
      <c r="E28" s="231" t="str">
        <f>IF(B28&lt;&gt;"", APIResultMessage!D5&amp;"&lt;BR&gt;"&amp;CHAR(10)&amp;"&lt;BR&gt;"&amp;CHAR(10)&amp;APIResultMessage!$E$3&amp;": "&amp;APIResultMessage!E5&amp;"&lt;BR&gt;"&amp;CHAR(10)&amp;APIResultMessage!$I$3&amp;": "&amp;APIResultMessage!I5, "")</f>
        <v>そのユーザーIDはすでに登録されています。&lt;BR&gt;
&lt;BR&gt;
可変文字: &lt;BR&gt;
用途、使う箇所: ユーザー登録エラー</v>
      </c>
      <c r="F28" s="232"/>
      <c r="G28" s="104"/>
      <c r="H28" s="104"/>
    </row>
    <row r="29" spans="1:10" ht="119" customHeight="1">
      <c r="A29" s="110">
        <f t="shared" si="0"/>
        <v>3</v>
      </c>
      <c r="B29" s="85" t="str">
        <f>IF(APIResultMessage!B6&lt;&gt;"", "ARM"&amp;APIResultMessage!B6, "")</f>
        <v>ARM90003</v>
      </c>
      <c r="C29" s="111" t="str">
        <f t="shared" si="1"/>
        <v>io.micronaut.http.HttpStatus</v>
      </c>
      <c r="D29" s="111" t="str">
        <f>IF(B29&lt;&gt;"", IFERROR("HttpStatus."&amp;INDEX(httpCodeStatus, MATCH(APIResultMessage!F6, httpCode, 0), 2), "null"), "")</f>
        <v>HttpStatus.FORBIDDEN</v>
      </c>
      <c r="E29" s="231" t="str">
        <f>IF(B29&lt;&gt;"", APIResultMessage!D6&amp;"&lt;BR&gt;"&amp;CHAR(10)&amp;"&lt;BR&gt;"&amp;CHAR(10)&amp;APIResultMessage!$E$3&amp;": "&amp;APIResultMessage!E6&amp;"&lt;BR&gt;"&amp;CHAR(10)&amp;APIResultMessage!$I$3&amp;": "&amp;APIResultMessage!I6, "")</f>
        <v>そのユーザーIDは登録されていません。&lt;BR&gt;
&lt;BR&gt;
可変文字: &lt;BR&gt;
用途、使う箇所: ユーザー認証エラー</v>
      </c>
      <c r="F29" s="232"/>
      <c r="G29" s="104"/>
      <c r="H29" s="104"/>
    </row>
    <row r="30" spans="1:10" ht="119" customHeight="1">
      <c r="A30" s="110">
        <f t="shared" si="0"/>
        <v>4</v>
      </c>
      <c r="B30" s="85" t="str">
        <f>IF(APIResultMessage!B7&lt;&gt;"", "ARM"&amp;APIResultMessage!B7, "")</f>
        <v>ARM90004</v>
      </c>
      <c r="C30" s="111" t="str">
        <f t="shared" si="1"/>
        <v>io.micronaut.http.HttpStatus</v>
      </c>
      <c r="D30" s="111" t="str">
        <f>IF(B30&lt;&gt;"", IFERROR("HttpStatus."&amp;INDEX(httpCodeStatus, MATCH(APIResultMessage!F7, httpCode, 0), 2), "null"), "")</f>
        <v>HttpStatus.FORBIDDEN</v>
      </c>
      <c r="E30" s="231" t="str">
        <f>IF(B30&lt;&gt;"", APIResultMessage!D7&amp;"&lt;BR&gt;"&amp;CHAR(10)&amp;"&lt;BR&gt;"&amp;CHAR(10)&amp;APIResultMessage!$E$3&amp;": "&amp;APIResultMessage!E7&amp;"&lt;BR&gt;"&amp;CHAR(10)&amp;APIResultMessage!$I$3&amp;": "&amp;APIResultMessage!I7, "")</f>
        <v>パスワードが間違っています。&lt;BR&gt;
&lt;BR&gt;
可変文字: &lt;BR&gt;
用途、使う箇所: ユーザー認証エラー</v>
      </c>
      <c r="F30" s="232"/>
      <c r="G30" s="104"/>
      <c r="H30" s="104"/>
    </row>
    <row r="31" spans="1:10" ht="119" customHeight="1">
      <c r="A31" s="110">
        <f t="shared" si="0"/>
        <v>5</v>
      </c>
      <c r="B31" s="85" t="str">
        <f>IF(APIResultMessage!B8&lt;&gt;"", "ARM"&amp;APIResultMessage!B8, "")</f>
        <v>ARM90005</v>
      </c>
      <c r="C31" s="111" t="str">
        <f t="shared" si="1"/>
        <v>io.micronaut.http.HttpStatus</v>
      </c>
      <c r="D31" s="111" t="str">
        <f>IF(B31&lt;&gt;"", IFERROR("HttpStatus."&amp;INDEX(httpCodeStatus, MATCH(APIResultMessage!F8, httpCode, 0), 2), "null"), "")</f>
        <v>HttpStatus.FORBIDDEN</v>
      </c>
      <c r="E31" s="231" t="str">
        <f>IF(B31&lt;&gt;"", APIResultMessage!D8&amp;"&lt;BR&gt;"&amp;CHAR(10)&amp;"&lt;BR&gt;"&amp;CHAR(10)&amp;APIResultMessage!$E$3&amp;": "&amp;APIResultMessage!E8&amp;"&lt;BR&gt;"&amp;CHAR(10)&amp;APIResultMessage!$I$3&amp;": "&amp;APIResultMessage!I8, "")</f>
        <v>トークン認証に失敗しました。&lt;BR&gt;
&lt;BR&gt;
可変文字: &lt;BR&gt;
用途、使う箇所: トークン認証エラー</v>
      </c>
      <c r="F31" s="232"/>
      <c r="G31" s="104"/>
      <c r="H31" s="104"/>
    </row>
    <row r="32" spans="1:10" ht="119" customHeight="1">
      <c r="A32" s="110">
        <f t="shared" si="0"/>
        <v>6</v>
      </c>
      <c r="B32" s="85" t="str">
        <f>IF(APIResultMessage!B9&lt;&gt;"", "ARM"&amp;APIResultMessage!B9, "")</f>
        <v>ARM99999</v>
      </c>
      <c r="C32" s="111" t="str">
        <f t="shared" si="1"/>
        <v>io.micronaut.http.HttpStatus</v>
      </c>
      <c r="D32" s="111" t="str">
        <f>IF(B32&lt;&gt;"", IFERROR("HttpStatus."&amp;INDEX(httpCodeStatus, MATCH(APIResultMessage!F9, httpCode, 0), 2), "null"), "")</f>
        <v>HttpStatus.INTERNAL_SERVER_ERROR</v>
      </c>
      <c r="E32" s="231" t="str">
        <f>IF(B32&lt;&gt;"", APIResultMessage!D9&amp;"&lt;BR&gt;"&amp;CHAR(10)&amp;"&lt;BR&gt;"&amp;CHAR(10)&amp;APIResultMessage!$E$3&amp;": "&amp;APIResultMessage!E9&amp;"&lt;BR&gt;"&amp;CHAR(10)&amp;APIResultMessage!$I$3&amp;": "&amp;APIResultMessage!I9, "")</f>
        <v>システムエラー。システム管理者にお問い合わせください。&lt;BR&gt;
&lt;BR&gt;
可変文字: &lt;BR&gt;
用途、使う箇所: 上記に定義できないエラーが発生した場合に返却</v>
      </c>
      <c r="F32" s="232"/>
      <c r="G32" s="104"/>
      <c r="H32" s="104"/>
    </row>
    <row r="33" spans="1:8" ht="119" customHeight="1">
      <c r="A33" s="110">
        <f t="shared" si="0"/>
        <v>7</v>
      </c>
      <c r="B33" s="85" t="str">
        <f>IF(APIResultMessage!B10&lt;&gt;"", "ARM"&amp;APIResultMessage!B10, "")</f>
        <v>ARM90006</v>
      </c>
      <c r="C33" s="111" t="str">
        <f t="shared" si="1"/>
        <v>io.micronaut.http.HttpStatus</v>
      </c>
      <c r="D33" s="111" t="str">
        <f>IF(B33&lt;&gt;"", IFERROR("HttpStatus."&amp;INDEX(httpCodeStatus, MATCH(APIResultMessage!F10, httpCode, 0), 2), "null"), "")</f>
        <v>HttpStatus.BAD_REQUEST</v>
      </c>
      <c r="E33" s="231" t="str">
        <f>IF(B33&lt;&gt;"", APIResultMessage!D10&amp;"&lt;BR&gt;"&amp;CHAR(10)&amp;"&lt;BR&gt;"&amp;CHAR(10)&amp;APIResultMessage!$E$3&amp;": "&amp;APIResultMessage!E10&amp;"&lt;BR&gt;"&amp;CHAR(10)&amp;APIResultMessage!$I$3&amp;": "&amp;APIResultMessage!I10, "")</f>
        <v>バリデーションエラーです。（{0}）&lt;BR&gt;
&lt;BR&gt;
可変文字: &lt;BR&gt;
用途、使う箇所: バリデーションエラーが発生した場合</v>
      </c>
      <c r="F33" s="232"/>
      <c r="G33" s="104"/>
      <c r="H33" s="104"/>
    </row>
    <row r="34" spans="1:8" ht="119" customHeight="1">
      <c r="A34" s="110">
        <f t="shared" si="0"/>
        <v>8</v>
      </c>
      <c r="B34" s="85" t="str">
        <f>IF(APIResultMessage!B11&lt;&gt;"", "ARM"&amp;APIResultMessage!B11, "")</f>
        <v>ARM90007</v>
      </c>
      <c r="C34" s="111" t="str">
        <f t="shared" si="1"/>
        <v>io.micronaut.http.HttpStatus</v>
      </c>
      <c r="D34" s="111" t="str">
        <f>IF(B34&lt;&gt;"", IFERROR("HttpStatus."&amp;INDEX(httpCodeStatus, MATCH(APIResultMessage!F11, httpCode, 0), 2), "null"), "")</f>
        <v>HttpStatus.METHOD_NOT_ALLOWED</v>
      </c>
      <c r="E34" s="231" t="str">
        <f>IF(B34&lt;&gt;"", APIResultMessage!D11&amp;"&lt;BR&gt;"&amp;CHAR(10)&amp;"&lt;BR&gt;"&amp;CHAR(10)&amp;APIResultMessage!$E$3&amp;": "&amp;APIResultMessage!E11&amp;"&lt;BR&gt;"&amp;CHAR(10)&amp;APIResultMessage!$I$3&amp;": "&amp;APIResultMessage!I11, "")</f>
        <v>このリクエストメソッドを使用することはできません。&lt;BR&gt;
&lt;BR&gt;
可変文字: &lt;BR&gt;
用途、使う箇所: リクエストメソッドが無効になっている場合</v>
      </c>
      <c r="F34" s="232"/>
      <c r="G34" s="104"/>
      <c r="H34" s="104"/>
    </row>
    <row r="35" spans="1:8" ht="119" customHeight="1">
      <c r="A35" s="110">
        <f t="shared" si="0"/>
        <v>9</v>
      </c>
      <c r="B35" s="85" t="str">
        <f>IF(APIResultMessage!B12&lt;&gt;"", "ARM"&amp;APIResultMessage!B12, "")</f>
        <v>ARM90009</v>
      </c>
      <c r="C35" s="111" t="str">
        <f t="shared" si="1"/>
        <v>io.micronaut.http.HttpStatus</v>
      </c>
      <c r="D35" s="111" t="str">
        <f>IF(B35&lt;&gt;"", IFERROR("HttpStatus."&amp;INDEX(httpCodeStatus, MATCH(APIResultMessage!F12, httpCode, 0), 2), "null"), "")</f>
        <v>HttpStatus.FORBIDDEN</v>
      </c>
      <c r="E35" s="231" t="str">
        <f>IF(B35&lt;&gt;"", APIResultMessage!D12&amp;"&lt;BR&gt;"&amp;CHAR(10)&amp;"&lt;BR&gt;"&amp;CHAR(10)&amp;APIResultMessage!$E$3&amp;": "&amp;APIResultMessage!E12&amp;"&lt;BR&gt;"&amp;CHAR(10)&amp;APIResultMessage!$I$3&amp;": "&amp;APIResultMessage!I12, "")</f>
        <v>認証できませんでした。&lt;BR&gt;
&lt;BR&gt;
可変文字: &lt;BR&gt;
用途、使う箇所: 認証エラー</v>
      </c>
      <c r="F35" s="232"/>
      <c r="G35" s="104"/>
      <c r="H35" s="104"/>
    </row>
    <row r="36" spans="1:8" ht="119" customHeight="1">
      <c r="A36" s="110">
        <f t="shared" si="0"/>
        <v>10</v>
      </c>
      <c r="B36" s="85" t="str">
        <f>IF(APIResultMessage!B13&lt;&gt;"", "ARM"&amp;APIResultMessage!B13, "")</f>
        <v>ARM90010</v>
      </c>
      <c r="C36" s="111" t="str">
        <f t="shared" si="1"/>
        <v>io.micronaut.http.HttpStatus</v>
      </c>
      <c r="D36" s="111" t="str">
        <f>IF(B36&lt;&gt;"", IFERROR("HttpStatus."&amp;INDEX(httpCodeStatus, MATCH(APIResultMessage!F13, httpCode, 0), 2), "null"), "")</f>
        <v>HttpStatus.FORBIDDEN</v>
      </c>
      <c r="E36" s="231" t="str">
        <f>IF(B36&lt;&gt;"", APIResultMessage!D13&amp;"&lt;BR&gt;"&amp;CHAR(10)&amp;"&lt;BR&gt;"&amp;CHAR(10)&amp;APIResultMessage!$E$3&amp;": "&amp;APIResultMessage!E13&amp;"&lt;BR&gt;"&amp;CHAR(10)&amp;APIResultMessage!$I$3&amp;": "&amp;APIResultMessage!I13, "")</f>
        <v>権限がありません。&lt;BR&gt;
&lt;BR&gt;
可変文字: &lt;BR&gt;
用途、使う箇所: 権限エラー</v>
      </c>
      <c r="F36" s="232"/>
      <c r="G36" s="104"/>
      <c r="H36" s="104"/>
    </row>
    <row r="37" spans="1:8" ht="119" customHeight="1">
      <c r="A37" s="110" t="str">
        <f t="shared" si="0"/>
        <v/>
      </c>
      <c r="B37" s="85" t="str">
        <f>IF(APIResultMessage!B14&lt;&gt;"", "ARM"&amp;APIResultMessage!B14, "")</f>
        <v/>
      </c>
      <c r="C37" s="111" t="str">
        <f t="shared" si="1"/>
        <v/>
      </c>
      <c r="D37" s="111" t="str">
        <f>IF(B37&lt;&gt;"", IFERROR("HttpStatus."&amp;INDEX(httpCodeStatus, MATCH(APIResultMessage!F14, httpCode, 0), 2), "null"), "")</f>
        <v/>
      </c>
      <c r="E37" s="231" t="str">
        <f>IF(B37&lt;&gt;"", APIResultMessage!D14&amp;"&lt;BR&gt;"&amp;CHAR(10)&amp;"&lt;BR&gt;"&amp;CHAR(10)&amp;APIResultMessage!$E$3&amp;": "&amp;APIResultMessage!E14&amp;"&lt;BR&gt;"&amp;CHAR(10)&amp;APIResultMessage!$I$3&amp;": "&amp;APIResultMessage!I14, "")</f>
        <v/>
      </c>
      <c r="F37" s="232"/>
      <c r="G37" s="104"/>
      <c r="H37" s="104"/>
    </row>
    <row r="38" spans="1:8" ht="119" customHeight="1">
      <c r="A38" s="110" t="str">
        <f t="shared" si="0"/>
        <v/>
      </c>
      <c r="B38" s="85" t="str">
        <f>IF(APIResultMessage!B15&lt;&gt;"", "ARM"&amp;APIResultMessage!B15, "")</f>
        <v/>
      </c>
      <c r="C38" s="111" t="str">
        <f t="shared" si="1"/>
        <v/>
      </c>
      <c r="D38" s="111" t="str">
        <f>IF(B38&lt;&gt;"", IFERROR("HttpStatus."&amp;INDEX(httpCodeStatus, MATCH(APIResultMessage!F15, httpCode, 0), 2), "null"), "")</f>
        <v/>
      </c>
      <c r="E38" s="231" t="str">
        <f>IF(B38&lt;&gt;"", APIResultMessage!D15&amp;"&lt;BR&gt;"&amp;CHAR(10)&amp;"&lt;BR&gt;"&amp;CHAR(10)&amp;APIResultMessage!$E$3&amp;": "&amp;APIResultMessage!E15&amp;"&lt;BR&gt;"&amp;CHAR(10)&amp;APIResultMessage!$I$3&amp;": "&amp;APIResultMessage!I15, "")</f>
        <v/>
      </c>
      <c r="F38" s="232"/>
      <c r="G38" s="104"/>
      <c r="H38" s="104"/>
    </row>
    <row r="39" spans="1:8" ht="119" customHeight="1">
      <c r="A39" s="110" t="str">
        <f t="shared" si="0"/>
        <v/>
      </c>
      <c r="B39" s="85" t="str">
        <f>IF(APIResultMessage!B16&lt;&gt;"", "ARM"&amp;APIResultMessage!B16, "")</f>
        <v/>
      </c>
      <c r="C39" s="111" t="str">
        <f t="shared" si="1"/>
        <v/>
      </c>
      <c r="D39" s="111" t="str">
        <f>IF(B39&lt;&gt;"", IFERROR("HttpStatus."&amp;INDEX(httpCodeStatus, MATCH(APIResultMessage!F16, httpCode, 0), 2), "null"), "")</f>
        <v/>
      </c>
      <c r="E39" s="231" t="str">
        <f>IF(B39&lt;&gt;"", APIResultMessage!D16&amp;"&lt;BR&gt;"&amp;CHAR(10)&amp;"&lt;BR&gt;"&amp;CHAR(10)&amp;APIResultMessage!$E$3&amp;": "&amp;APIResultMessage!E16&amp;"&lt;BR&gt;"&amp;CHAR(10)&amp;APIResultMessage!$I$3&amp;": "&amp;APIResultMessage!I16, "")</f>
        <v/>
      </c>
      <c r="F39" s="232"/>
      <c r="G39" s="104"/>
      <c r="H39" s="104"/>
    </row>
    <row r="40" spans="1:8" ht="119" customHeight="1">
      <c r="A40" s="110" t="str">
        <f t="shared" si="0"/>
        <v/>
      </c>
      <c r="B40" s="85" t="str">
        <f>IF(APIResultMessage!B17&lt;&gt;"", "ARM"&amp;APIResultMessage!B17, "")</f>
        <v/>
      </c>
      <c r="C40" s="111" t="str">
        <f t="shared" si="1"/>
        <v/>
      </c>
      <c r="D40" s="111" t="str">
        <f>IF(B40&lt;&gt;"", IFERROR("HttpStatus."&amp;INDEX(httpCodeStatus, MATCH(APIResultMessage!F17, httpCode, 0), 2), "null"), "")</f>
        <v/>
      </c>
      <c r="E40" s="231" t="str">
        <f>IF(B40&lt;&gt;"", APIResultMessage!D17&amp;"&lt;BR&gt;"&amp;CHAR(10)&amp;"&lt;BR&gt;"&amp;CHAR(10)&amp;APIResultMessage!$E$3&amp;": "&amp;APIResultMessage!E17&amp;"&lt;BR&gt;"&amp;CHAR(10)&amp;APIResultMessage!$I$3&amp;": "&amp;APIResultMessage!I17, "")</f>
        <v/>
      </c>
      <c r="F40" s="232"/>
      <c r="G40" s="104"/>
      <c r="H40" s="104"/>
    </row>
    <row r="41" spans="1:8" ht="119" customHeight="1">
      <c r="A41" s="110" t="str">
        <f t="shared" si="0"/>
        <v/>
      </c>
      <c r="B41" s="85" t="str">
        <f>IF(APIResultMessage!B18&lt;&gt;"", "ARM"&amp;APIResultMessage!B18, "")</f>
        <v/>
      </c>
      <c r="C41" s="111" t="str">
        <f t="shared" si="1"/>
        <v/>
      </c>
      <c r="D41" s="111" t="str">
        <f>IF(B41&lt;&gt;"", IFERROR("HttpStatus."&amp;INDEX(httpCodeStatus, MATCH(APIResultMessage!F18, httpCode, 0), 2), "null"), "")</f>
        <v/>
      </c>
      <c r="E41" s="231" t="str">
        <f>IF(B41&lt;&gt;"", APIResultMessage!D18&amp;"&lt;BR&gt;"&amp;CHAR(10)&amp;"&lt;BR&gt;"&amp;CHAR(10)&amp;APIResultMessage!$E$3&amp;": "&amp;APIResultMessage!E18&amp;"&lt;BR&gt;"&amp;CHAR(10)&amp;APIResultMessage!$I$3&amp;": "&amp;APIResultMessage!I18, "")</f>
        <v/>
      </c>
      <c r="F41" s="232"/>
      <c r="G41" s="104"/>
      <c r="H41" s="104"/>
    </row>
    <row r="42" spans="1:8" ht="119" customHeight="1">
      <c r="A42" s="110" t="str">
        <f t="shared" si="0"/>
        <v/>
      </c>
      <c r="B42" s="85" t="str">
        <f>IF(APIResultMessage!B19&lt;&gt;"", "ARM"&amp;APIResultMessage!B19, "")</f>
        <v/>
      </c>
      <c r="C42" s="111" t="str">
        <f t="shared" si="1"/>
        <v/>
      </c>
      <c r="D42" s="111" t="str">
        <f>IF(B42&lt;&gt;"", IFERROR("HttpStatus."&amp;INDEX(httpCodeStatus, MATCH(APIResultMessage!F19, httpCode, 0), 2), "null"), "")</f>
        <v/>
      </c>
      <c r="E42" s="231" t="str">
        <f>IF(B42&lt;&gt;"", APIResultMessage!D19&amp;"&lt;BR&gt;"&amp;CHAR(10)&amp;"&lt;BR&gt;"&amp;CHAR(10)&amp;APIResultMessage!$E$3&amp;": "&amp;APIResultMessage!E19&amp;"&lt;BR&gt;"&amp;CHAR(10)&amp;APIResultMessage!$I$3&amp;": "&amp;APIResultMessage!I19, "")</f>
        <v/>
      </c>
      <c r="F42" s="232"/>
      <c r="G42" s="104"/>
      <c r="H42" s="104"/>
    </row>
    <row r="43" spans="1:8" ht="119" customHeight="1">
      <c r="A43" s="110" t="str">
        <f t="shared" si="0"/>
        <v/>
      </c>
      <c r="B43" s="85" t="str">
        <f>IF(APIResultMessage!B20&lt;&gt;"", "ARM"&amp;APIResultMessage!B20, "")</f>
        <v/>
      </c>
      <c r="C43" s="111" t="str">
        <f t="shared" si="1"/>
        <v/>
      </c>
      <c r="D43" s="111" t="str">
        <f>IF(B43&lt;&gt;"", IFERROR("HttpStatus."&amp;INDEX(httpCodeStatus, MATCH(APIResultMessage!F20, httpCode, 0), 2), "null"), "")</f>
        <v/>
      </c>
      <c r="E43" s="231" t="str">
        <f>IF(B43&lt;&gt;"", APIResultMessage!D20&amp;"&lt;BR&gt;"&amp;CHAR(10)&amp;"&lt;BR&gt;"&amp;CHAR(10)&amp;APIResultMessage!$E$3&amp;": "&amp;APIResultMessage!E20&amp;"&lt;BR&gt;"&amp;CHAR(10)&amp;APIResultMessage!$I$3&amp;": "&amp;APIResultMessage!I20, "")</f>
        <v/>
      </c>
      <c r="F43" s="232"/>
      <c r="G43" s="104"/>
      <c r="H43" s="104"/>
    </row>
    <row r="44" spans="1:8" ht="119" customHeight="1">
      <c r="A44" s="110" t="str">
        <f t="shared" si="0"/>
        <v/>
      </c>
      <c r="B44" s="85" t="str">
        <f>IF(APIResultMessage!B21&lt;&gt;"", "ARM"&amp;APIResultMessage!B21, "")</f>
        <v/>
      </c>
      <c r="C44" s="111" t="str">
        <f t="shared" si="1"/>
        <v/>
      </c>
      <c r="D44" s="111" t="str">
        <f>IF(B44&lt;&gt;"", IFERROR("HttpStatus."&amp;INDEX(httpCodeStatus, MATCH(APIResultMessage!F21, httpCode, 0), 2), "null"), "")</f>
        <v/>
      </c>
      <c r="E44" s="231" t="str">
        <f>IF(B44&lt;&gt;"", APIResultMessage!D21&amp;"&lt;BR&gt;"&amp;CHAR(10)&amp;"&lt;BR&gt;"&amp;CHAR(10)&amp;APIResultMessage!$E$3&amp;": "&amp;APIResultMessage!E21&amp;"&lt;BR&gt;"&amp;CHAR(10)&amp;APIResultMessage!$I$3&amp;": "&amp;APIResultMessage!I21, "")</f>
        <v/>
      </c>
      <c r="F44" s="232"/>
      <c r="G44" s="104"/>
      <c r="H44" s="104"/>
    </row>
    <row r="45" spans="1:8" ht="119" customHeight="1">
      <c r="A45" s="110" t="str">
        <f t="shared" si="0"/>
        <v/>
      </c>
      <c r="B45" s="85" t="str">
        <f>IF(APIResultMessage!B22&lt;&gt;"", "ARM"&amp;APIResultMessage!B22, "")</f>
        <v/>
      </c>
      <c r="C45" s="111" t="str">
        <f t="shared" si="1"/>
        <v/>
      </c>
      <c r="D45" s="111" t="str">
        <f>IF(B45&lt;&gt;"", IFERROR("HttpStatus."&amp;INDEX(httpCodeStatus, MATCH(APIResultMessage!F22, httpCode, 0), 2), "null"), "")</f>
        <v/>
      </c>
      <c r="E45" s="231" t="str">
        <f>IF(B45&lt;&gt;"", APIResultMessage!D22&amp;"&lt;BR&gt;"&amp;CHAR(10)&amp;"&lt;BR&gt;"&amp;CHAR(10)&amp;APIResultMessage!$E$3&amp;": "&amp;APIResultMessage!E22&amp;"&lt;BR&gt;"&amp;CHAR(10)&amp;APIResultMessage!$I$3&amp;": "&amp;APIResultMessage!I22, "")</f>
        <v/>
      </c>
      <c r="F45" s="232"/>
      <c r="G45" s="104"/>
      <c r="H45" s="104"/>
    </row>
    <row r="46" spans="1:8" ht="119" customHeight="1">
      <c r="A46" s="110" t="str">
        <f t="shared" si="0"/>
        <v/>
      </c>
      <c r="B46" s="85" t="str">
        <f>IF(APIResultMessage!B23&lt;&gt;"", "ARM"&amp;APIResultMessage!B23, "")</f>
        <v/>
      </c>
      <c r="C46" s="111" t="str">
        <f t="shared" si="1"/>
        <v/>
      </c>
      <c r="D46" s="111" t="str">
        <f>IF(B46&lt;&gt;"", IFERROR("HttpStatus."&amp;INDEX(httpCodeStatus, MATCH(APIResultMessage!F23, httpCode, 0), 2), "null"), "")</f>
        <v/>
      </c>
      <c r="E46" s="231" t="str">
        <f>IF(B46&lt;&gt;"", APIResultMessage!D23&amp;"&lt;BR&gt;"&amp;CHAR(10)&amp;"&lt;BR&gt;"&amp;CHAR(10)&amp;APIResultMessage!$E$3&amp;": "&amp;APIResultMessage!E23&amp;"&lt;BR&gt;"&amp;CHAR(10)&amp;APIResultMessage!$I$3&amp;": "&amp;APIResultMessage!I23, "")</f>
        <v/>
      </c>
      <c r="F46" s="232"/>
      <c r="G46" s="104"/>
      <c r="H46" s="104"/>
    </row>
    <row r="47" spans="1:8" ht="119" customHeight="1">
      <c r="A47" s="110" t="str">
        <f t="shared" si="0"/>
        <v/>
      </c>
      <c r="B47" s="85" t="str">
        <f>IF(APIResultMessage!B24&lt;&gt;"", "ARM"&amp;APIResultMessage!B24, "")</f>
        <v/>
      </c>
      <c r="C47" s="111" t="str">
        <f t="shared" si="1"/>
        <v/>
      </c>
      <c r="D47" s="111" t="str">
        <f>IF(B47&lt;&gt;"", IFERROR("HttpStatus."&amp;INDEX(httpCodeStatus, MATCH(APIResultMessage!F24, httpCode, 0), 2), "null"), "")</f>
        <v/>
      </c>
      <c r="E47" s="231" t="str">
        <f>IF(B47&lt;&gt;"", APIResultMessage!D24&amp;"&lt;BR&gt;"&amp;CHAR(10)&amp;"&lt;BR&gt;"&amp;CHAR(10)&amp;APIResultMessage!$E$3&amp;": "&amp;APIResultMessage!E24&amp;"&lt;BR&gt;"&amp;CHAR(10)&amp;APIResultMessage!$I$3&amp;": "&amp;APIResultMessage!I24, "")</f>
        <v/>
      </c>
      <c r="F47" s="232"/>
      <c r="G47" s="104"/>
      <c r="H47" s="104"/>
    </row>
    <row r="48" spans="1:8" ht="119" customHeight="1">
      <c r="A48" s="110" t="str">
        <f t="shared" si="0"/>
        <v/>
      </c>
      <c r="B48" s="85" t="str">
        <f>IF(APIResultMessage!B25&lt;&gt;"", "ARM"&amp;APIResultMessage!B25, "")</f>
        <v/>
      </c>
      <c r="C48" s="111" t="str">
        <f t="shared" si="1"/>
        <v/>
      </c>
      <c r="D48" s="111" t="str">
        <f>IF(B48&lt;&gt;"", IFERROR("HttpStatus."&amp;INDEX(httpCodeStatus, MATCH(APIResultMessage!F25, httpCode, 0), 2), "null"), "")</f>
        <v/>
      </c>
      <c r="E48" s="231" t="str">
        <f>IF(B48&lt;&gt;"", APIResultMessage!D25&amp;"&lt;BR&gt;"&amp;CHAR(10)&amp;"&lt;BR&gt;"&amp;CHAR(10)&amp;APIResultMessage!$E$3&amp;": "&amp;APIResultMessage!E25&amp;"&lt;BR&gt;"&amp;CHAR(10)&amp;APIResultMessage!$I$3&amp;": "&amp;APIResultMessage!I25, "")</f>
        <v/>
      </c>
      <c r="F48" s="232"/>
      <c r="G48" s="104"/>
      <c r="H48" s="104"/>
    </row>
    <row r="49" spans="1:8" ht="119" customHeight="1">
      <c r="A49" s="110" t="str">
        <f t="shared" si="0"/>
        <v/>
      </c>
      <c r="B49" s="85" t="str">
        <f>IF(APIResultMessage!B26&lt;&gt;"", "ARM"&amp;APIResultMessage!B26, "")</f>
        <v/>
      </c>
      <c r="C49" s="111" t="str">
        <f t="shared" si="1"/>
        <v/>
      </c>
      <c r="D49" s="111" t="str">
        <f>IF(B49&lt;&gt;"", IFERROR("HttpStatus."&amp;INDEX(httpCodeStatus, MATCH(APIResultMessage!F26, httpCode, 0), 2), "null"), "")</f>
        <v/>
      </c>
      <c r="E49" s="231" t="str">
        <f>IF(B49&lt;&gt;"", APIResultMessage!D26&amp;"&lt;BR&gt;"&amp;CHAR(10)&amp;"&lt;BR&gt;"&amp;CHAR(10)&amp;APIResultMessage!$E$3&amp;": "&amp;APIResultMessage!E26&amp;"&lt;BR&gt;"&amp;CHAR(10)&amp;APIResultMessage!$I$3&amp;": "&amp;APIResultMessage!I26, "")</f>
        <v/>
      </c>
      <c r="F49" s="232"/>
      <c r="G49" s="104"/>
      <c r="H49" s="104"/>
    </row>
    <row r="50" spans="1:8" ht="119" customHeight="1">
      <c r="A50" s="110" t="str">
        <f t="shared" si="0"/>
        <v/>
      </c>
      <c r="B50" s="85" t="str">
        <f>IF(APIResultMessage!B27&lt;&gt;"", "ARM"&amp;APIResultMessage!B27, "")</f>
        <v/>
      </c>
      <c r="C50" s="111" t="str">
        <f t="shared" si="1"/>
        <v/>
      </c>
      <c r="D50" s="111" t="str">
        <f>IF(B50&lt;&gt;"", IFERROR("HttpStatus."&amp;INDEX(httpCodeStatus, MATCH(APIResultMessage!F27, httpCode, 0), 2), "null"), "")</f>
        <v/>
      </c>
      <c r="E50" s="231" t="str">
        <f>IF(B50&lt;&gt;"", APIResultMessage!D27&amp;"&lt;BR&gt;"&amp;CHAR(10)&amp;"&lt;BR&gt;"&amp;CHAR(10)&amp;APIResultMessage!$E$3&amp;": "&amp;APIResultMessage!E27&amp;"&lt;BR&gt;"&amp;CHAR(10)&amp;APIResultMessage!$I$3&amp;": "&amp;APIResultMessage!I27, "")</f>
        <v/>
      </c>
      <c r="F50" s="232"/>
      <c r="G50" s="104"/>
      <c r="H50" s="104"/>
    </row>
    <row r="51" spans="1:8" ht="119" customHeight="1">
      <c r="A51" s="110" t="str">
        <f t="shared" si="0"/>
        <v/>
      </c>
      <c r="B51" s="85" t="str">
        <f>IF(APIResultMessage!B28&lt;&gt;"", "ARM"&amp;APIResultMessage!B28, "")</f>
        <v/>
      </c>
      <c r="C51" s="111" t="str">
        <f t="shared" si="1"/>
        <v/>
      </c>
      <c r="D51" s="111" t="str">
        <f>IF(B51&lt;&gt;"", IFERROR("HttpStatus."&amp;INDEX(httpCodeStatus, MATCH(APIResultMessage!F28, httpCode, 0), 2), "null"), "")</f>
        <v/>
      </c>
      <c r="E51" s="231" t="str">
        <f>IF(B51&lt;&gt;"", APIResultMessage!D28&amp;"&lt;BR&gt;"&amp;CHAR(10)&amp;"&lt;BR&gt;"&amp;CHAR(10)&amp;APIResultMessage!$E$3&amp;": "&amp;APIResultMessage!E28&amp;"&lt;BR&gt;"&amp;CHAR(10)&amp;APIResultMessage!$I$3&amp;": "&amp;APIResultMessage!I28, "")</f>
        <v/>
      </c>
      <c r="F51" s="232"/>
      <c r="G51" s="104"/>
      <c r="H51" s="104"/>
    </row>
    <row r="52" spans="1:8" ht="119" customHeight="1">
      <c r="A52" s="110" t="str">
        <f t="shared" si="0"/>
        <v/>
      </c>
      <c r="B52" s="85" t="str">
        <f>IF(APIResultMessage!B29&lt;&gt;"", "ARM"&amp;APIResultMessage!B29, "")</f>
        <v/>
      </c>
      <c r="C52" s="111" t="str">
        <f t="shared" si="1"/>
        <v/>
      </c>
      <c r="D52" s="111" t="str">
        <f>IF(B52&lt;&gt;"", IFERROR("HttpStatus."&amp;INDEX(httpCodeStatus, MATCH(APIResultMessage!F29, httpCode, 0), 2), "null"), "")</f>
        <v/>
      </c>
      <c r="E52" s="231" t="str">
        <f>IF(B52&lt;&gt;"", APIResultMessage!D29&amp;"&lt;BR&gt;"&amp;CHAR(10)&amp;"&lt;BR&gt;"&amp;CHAR(10)&amp;APIResultMessage!$E$3&amp;": "&amp;APIResultMessage!E29&amp;"&lt;BR&gt;"&amp;CHAR(10)&amp;APIResultMessage!$I$3&amp;": "&amp;APIResultMessage!I29, "")</f>
        <v/>
      </c>
      <c r="F52" s="232"/>
      <c r="G52" s="104"/>
      <c r="H52" s="104"/>
    </row>
    <row r="53" spans="1:8" ht="119" customHeight="1">
      <c r="A53" s="110" t="str">
        <f t="shared" si="0"/>
        <v/>
      </c>
      <c r="B53" s="85" t="str">
        <f>IF(APIResultMessage!B30&lt;&gt;"", "ARM"&amp;APIResultMessage!B30, "")</f>
        <v/>
      </c>
      <c r="C53" s="111" t="str">
        <f t="shared" si="1"/>
        <v/>
      </c>
      <c r="D53" s="111" t="str">
        <f>IF(B53&lt;&gt;"", IFERROR("HttpStatus."&amp;INDEX(httpCodeStatus, MATCH(APIResultMessage!F30, httpCode, 0), 2), "null"), "")</f>
        <v/>
      </c>
      <c r="E53" s="231" t="str">
        <f>IF(B53&lt;&gt;"", APIResultMessage!D30&amp;"&lt;BR&gt;"&amp;CHAR(10)&amp;"&lt;BR&gt;"&amp;CHAR(10)&amp;APIResultMessage!$E$3&amp;": "&amp;APIResultMessage!E30&amp;"&lt;BR&gt;"&amp;CHAR(10)&amp;APIResultMessage!$I$3&amp;": "&amp;APIResultMessage!I30, "")</f>
        <v/>
      </c>
      <c r="F53" s="232"/>
      <c r="G53" s="104"/>
      <c r="H53" s="104"/>
    </row>
    <row r="54" spans="1:8" ht="119" customHeight="1">
      <c r="A54" s="110" t="str">
        <f t="shared" si="0"/>
        <v/>
      </c>
      <c r="B54" s="85" t="str">
        <f>IF(APIResultMessage!B31&lt;&gt;"", "ARM"&amp;APIResultMessage!B31, "")</f>
        <v/>
      </c>
      <c r="C54" s="111" t="str">
        <f t="shared" si="1"/>
        <v/>
      </c>
      <c r="D54" s="111" t="str">
        <f>IF(B54&lt;&gt;"", IFERROR("HttpStatus."&amp;INDEX(httpCodeStatus, MATCH(APIResultMessage!F31, httpCode, 0), 2), "null"), "")</f>
        <v/>
      </c>
      <c r="E54" s="231" t="str">
        <f>IF(B54&lt;&gt;"", APIResultMessage!D31&amp;"&lt;BR&gt;"&amp;CHAR(10)&amp;"&lt;BR&gt;"&amp;CHAR(10)&amp;APIResultMessage!$E$3&amp;": "&amp;APIResultMessage!E31&amp;"&lt;BR&gt;"&amp;CHAR(10)&amp;APIResultMessage!$I$3&amp;": "&amp;APIResultMessage!I31, "")</f>
        <v/>
      </c>
      <c r="F54" s="232"/>
      <c r="G54" s="104"/>
      <c r="H54" s="104"/>
    </row>
    <row r="55" spans="1:8" ht="119" customHeight="1">
      <c r="A55" s="110" t="str">
        <f t="shared" si="0"/>
        <v/>
      </c>
      <c r="B55" s="85" t="str">
        <f>IF(APIResultMessage!B32&lt;&gt;"", "ARM"&amp;APIResultMessage!B32, "")</f>
        <v/>
      </c>
      <c r="C55" s="111" t="str">
        <f t="shared" si="1"/>
        <v/>
      </c>
      <c r="D55" s="111" t="str">
        <f>IF(B55&lt;&gt;"", IFERROR("HttpStatus."&amp;INDEX(httpCodeStatus, MATCH(APIResultMessage!F32, httpCode, 0), 2), "null"), "")</f>
        <v/>
      </c>
      <c r="E55" s="231" t="str">
        <f>IF(B55&lt;&gt;"", APIResultMessage!D32&amp;"&lt;BR&gt;"&amp;CHAR(10)&amp;"&lt;BR&gt;"&amp;CHAR(10)&amp;APIResultMessage!$E$3&amp;": "&amp;APIResultMessage!E32&amp;"&lt;BR&gt;"&amp;CHAR(10)&amp;APIResultMessage!$I$3&amp;": "&amp;APIResultMessage!I32, "")</f>
        <v/>
      </c>
      <c r="F55" s="232"/>
      <c r="G55" s="104"/>
      <c r="H55" s="104"/>
    </row>
    <row r="56" spans="1:8" ht="119" customHeight="1">
      <c r="A56" s="110" t="str">
        <f t="shared" si="0"/>
        <v/>
      </c>
      <c r="B56" s="85" t="str">
        <f>IF(APIResultMessage!B33&lt;&gt;"", "ARM"&amp;APIResultMessage!B33, "")</f>
        <v/>
      </c>
      <c r="C56" s="111" t="str">
        <f t="shared" si="1"/>
        <v/>
      </c>
      <c r="D56" s="111" t="str">
        <f>IF(B56&lt;&gt;"", IFERROR("HttpStatus."&amp;INDEX(httpCodeStatus, MATCH(APIResultMessage!F33, httpCode, 0), 2), "null"), "")</f>
        <v/>
      </c>
      <c r="E56" s="231" t="str">
        <f>IF(B56&lt;&gt;"", APIResultMessage!D33&amp;"&lt;BR&gt;"&amp;CHAR(10)&amp;"&lt;BR&gt;"&amp;CHAR(10)&amp;APIResultMessage!$E$3&amp;": "&amp;APIResultMessage!E33&amp;"&lt;BR&gt;"&amp;CHAR(10)&amp;APIResultMessage!$I$3&amp;": "&amp;APIResultMessage!I33, "")</f>
        <v/>
      </c>
      <c r="F56" s="232"/>
      <c r="G56" s="104"/>
      <c r="H56" s="104"/>
    </row>
    <row r="57" spans="1:8" ht="119" customHeight="1">
      <c r="A57" s="110" t="str">
        <f t="shared" si="0"/>
        <v/>
      </c>
      <c r="B57" s="85" t="str">
        <f>IF(APIResultMessage!B34&lt;&gt;"", "ARM"&amp;APIResultMessage!B34, "")</f>
        <v/>
      </c>
      <c r="C57" s="111" t="str">
        <f t="shared" si="1"/>
        <v/>
      </c>
      <c r="D57" s="111" t="str">
        <f>IF(B57&lt;&gt;"", IFERROR("HttpStatus."&amp;INDEX(httpCodeStatus, MATCH(APIResultMessage!F34, httpCode, 0), 2), "null"), "")</f>
        <v/>
      </c>
      <c r="E57" s="231" t="str">
        <f>IF(B57&lt;&gt;"", APIResultMessage!D34&amp;"&lt;BR&gt;"&amp;CHAR(10)&amp;"&lt;BR&gt;"&amp;CHAR(10)&amp;APIResultMessage!$E$3&amp;": "&amp;APIResultMessage!E34&amp;"&lt;BR&gt;"&amp;CHAR(10)&amp;APIResultMessage!$I$3&amp;": "&amp;APIResultMessage!I34, "")</f>
        <v/>
      </c>
      <c r="F57" s="232"/>
      <c r="G57" s="104"/>
      <c r="H57" s="104"/>
    </row>
    <row r="58" spans="1:8" ht="119" customHeight="1">
      <c r="A58" s="110" t="str">
        <f t="shared" si="0"/>
        <v/>
      </c>
      <c r="B58" s="85" t="str">
        <f>IF(APIResultMessage!B35&lt;&gt;"", "ARM"&amp;APIResultMessage!B35, "")</f>
        <v/>
      </c>
      <c r="C58" s="111" t="str">
        <f t="shared" si="1"/>
        <v/>
      </c>
      <c r="D58" s="111" t="str">
        <f>IF(B58&lt;&gt;"", IFERROR("HttpStatus."&amp;INDEX(httpCodeStatus, MATCH(APIResultMessage!F35, httpCode, 0), 2), "null"), "")</f>
        <v/>
      </c>
      <c r="E58" s="231" t="str">
        <f>IF(B58&lt;&gt;"", APIResultMessage!D35&amp;"&lt;BR&gt;"&amp;CHAR(10)&amp;"&lt;BR&gt;"&amp;CHAR(10)&amp;APIResultMessage!$E$3&amp;": "&amp;APIResultMessage!E35&amp;"&lt;BR&gt;"&amp;CHAR(10)&amp;APIResultMessage!$I$3&amp;": "&amp;APIResultMessage!I35, "")</f>
        <v/>
      </c>
      <c r="F58" s="232"/>
      <c r="G58" s="104"/>
      <c r="H58" s="104"/>
    </row>
    <row r="59" spans="1:8" ht="119" customHeight="1">
      <c r="A59" s="110" t="str">
        <f t="shared" si="0"/>
        <v/>
      </c>
      <c r="B59" s="85" t="str">
        <f>IF(APIResultMessage!B36&lt;&gt;"", "ARM"&amp;APIResultMessage!B36, "")</f>
        <v/>
      </c>
      <c r="C59" s="111" t="str">
        <f t="shared" si="1"/>
        <v/>
      </c>
      <c r="D59" s="111" t="str">
        <f>IF(B59&lt;&gt;"", IFERROR("HttpStatus."&amp;INDEX(httpCodeStatus, MATCH(APIResultMessage!F36, httpCode, 0), 2), "null"), "")</f>
        <v/>
      </c>
      <c r="E59" s="231" t="str">
        <f>IF(B59&lt;&gt;"", APIResultMessage!D36&amp;"&lt;BR&gt;"&amp;CHAR(10)&amp;"&lt;BR&gt;"&amp;CHAR(10)&amp;APIResultMessage!$E$3&amp;": "&amp;APIResultMessage!E36&amp;"&lt;BR&gt;"&amp;CHAR(10)&amp;APIResultMessage!$I$3&amp;": "&amp;APIResultMessage!I36, "")</f>
        <v/>
      </c>
      <c r="F59" s="232"/>
      <c r="G59" s="104"/>
      <c r="H59" s="104"/>
    </row>
    <row r="60" spans="1:8" ht="119" customHeight="1">
      <c r="A60" s="110" t="str">
        <f t="shared" si="0"/>
        <v/>
      </c>
      <c r="B60" s="85" t="str">
        <f>IF(APIResultMessage!B37&lt;&gt;"", "ARM"&amp;APIResultMessage!B37, "")</f>
        <v/>
      </c>
      <c r="C60" s="111" t="str">
        <f t="shared" si="1"/>
        <v/>
      </c>
      <c r="D60" s="111" t="str">
        <f>IF(B60&lt;&gt;"", IFERROR("HttpStatus."&amp;INDEX(httpCodeStatus, MATCH(APIResultMessage!F37, httpCode, 0), 2), "null"), "")</f>
        <v/>
      </c>
      <c r="E60" s="231" t="str">
        <f>IF(B60&lt;&gt;"", APIResultMessage!D37&amp;"&lt;BR&gt;"&amp;CHAR(10)&amp;"&lt;BR&gt;"&amp;CHAR(10)&amp;APIResultMessage!$E$3&amp;": "&amp;APIResultMessage!E37&amp;"&lt;BR&gt;"&amp;CHAR(10)&amp;APIResultMessage!$I$3&amp;": "&amp;APIResultMessage!I37, "")</f>
        <v/>
      </c>
      <c r="F60" s="232"/>
      <c r="G60" s="104"/>
      <c r="H60" s="104"/>
    </row>
    <row r="61" spans="1:8" ht="119" customHeight="1">
      <c r="A61" s="110" t="str">
        <f t="shared" si="0"/>
        <v/>
      </c>
      <c r="B61" s="85" t="str">
        <f>IF(APIResultMessage!B38&lt;&gt;"", "ARM"&amp;APIResultMessage!B38, "")</f>
        <v/>
      </c>
      <c r="C61" s="111" t="str">
        <f t="shared" si="1"/>
        <v/>
      </c>
      <c r="D61" s="111" t="str">
        <f>IF(B61&lt;&gt;"", IFERROR("HttpStatus."&amp;INDEX(httpCodeStatus, MATCH(APIResultMessage!F38, httpCode, 0), 2), "null"), "")</f>
        <v/>
      </c>
      <c r="E61" s="231" t="str">
        <f>IF(B61&lt;&gt;"", APIResultMessage!D38&amp;"&lt;BR&gt;"&amp;CHAR(10)&amp;"&lt;BR&gt;"&amp;CHAR(10)&amp;APIResultMessage!$E$3&amp;": "&amp;APIResultMessage!E38&amp;"&lt;BR&gt;"&amp;CHAR(10)&amp;APIResultMessage!$I$3&amp;": "&amp;APIResultMessage!I38, "")</f>
        <v/>
      </c>
      <c r="F61" s="232"/>
      <c r="G61" s="104"/>
      <c r="H61" s="104"/>
    </row>
    <row r="62" spans="1:8" ht="119" customHeight="1">
      <c r="A62" s="110" t="str">
        <f t="shared" si="0"/>
        <v/>
      </c>
      <c r="B62" s="85" t="str">
        <f>IF(APIResultMessage!B39&lt;&gt;"", "ARM"&amp;APIResultMessage!B39, "")</f>
        <v/>
      </c>
      <c r="C62" s="111" t="str">
        <f t="shared" si="1"/>
        <v/>
      </c>
      <c r="D62" s="111" t="str">
        <f>IF(B62&lt;&gt;"", IFERROR("HttpStatus."&amp;INDEX(httpCodeStatus, MATCH(APIResultMessage!F39, httpCode, 0), 2), "null"), "")</f>
        <v/>
      </c>
      <c r="E62" s="231" t="str">
        <f>IF(B62&lt;&gt;"", APIResultMessage!D39&amp;"&lt;BR&gt;"&amp;CHAR(10)&amp;"&lt;BR&gt;"&amp;CHAR(10)&amp;APIResultMessage!$E$3&amp;": "&amp;APIResultMessage!E39&amp;"&lt;BR&gt;"&amp;CHAR(10)&amp;APIResultMessage!$I$3&amp;": "&amp;APIResultMessage!I39, "")</f>
        <v/>
      </c>
      <c r="F62" s="232"/>
      <c r="G62" s="104"/>
      <c r="H62" s="104"/>
    </row>
    <row r="63" spans="1:8" ht="119" customHeight="1">
      <c r="A63" s="110" t="str">
        <f t="shared" si="0"/>
        <v/>
      </c>
      <c r="B63" s="85" t="str">
        <f>IF(APIResultMessage!B40&lt;&gt;"", "ARM"&amp;APIResultMessage!B40, "")</f>
        <v/>
      </c>
      <c r="C63" s="111" t="str">
        <f t="shared" si="1"/>
        <v/>
      </c>
      <c r="D63" s="111" t="str">
        <f>IF(B63&lt;&gt;"", IFERROR("HttpStatus."&amp;INDEX(httpCodeStatus, MATCH(APIResultMessage!F40, httpCode, 0), 2), "null"), "")</f>
        <v/>
      </c>
      <c r="E63" s="231" t="str">
        <f>IF(B63&lt;&gt;"", APIResultMessage!D40&amp;"&lt;BR&gt;"&amp;CHAR(10)&amp;"&lt;BR&gt;"&amp;CHAR(10)&amp;APIResultMessage!$E$3&amp;": "&amp;APIResultMessage!E40&amp;"&lt;BR&gt;"&amp;CHAR(10)&amp;APIResultMessage!$I$3&amp;": "&amp;APIResultMessage!I40, "")</f>
        <v/>
      </c>
      <c r="F63" s="232"/>
      <c r="G63" s="104"/>
      <c r="H63" s="104"/>
    </row>
    <row r="64" spans="1:8" ht="119" customHeight="1">
      <c r="A64" s="110" t="str">
        <f t="shared" si="0"/>
        <v/>
      </c>
      <c r="B64" s="85" t="str">
        <f>IF(APIResultMessage!B41&lt;&gt;"", "ARM"&amp;APIResultMessage!B41, "")</f>
        <v/>
      </c>
      <c r="C64" s="111" t="str">
        <f t="shared" si="1"/>
        <v/>
      </c>
      <c r="D64" s="111" t="str">
        <f>IF(B64&lt;&gt;"", IFERROR("HttpStatus."&amp;INDEX(httpCodeStatus, MATCH(APIResultMessage!F41, httpCode, 0), 2), "null"), "")</f>
        <v/>
      </c>
      <c r="E64" s="231" t="str">
        <f>IF(B64&lt;&gt;"", APIResultMessage!D41&amp;"&lt;BR&gt;"&amp;CHAR(10)&amp;"&lt;BR&gt;"&amp;CHAR(10)&amp;APIResultMessage!$E$3&amp;": "&amp;APIResultMessage!E41&amp;"&lt;BR&gt;"&amp;CHAR(10)&amp;APIResultMessage!$I$3&amp;": "&amp;APIResultMessage!I41, "")</f>
        <v/>
      </c>
      <c r="F64" s="232"/>
      <c r="G64" s="104"/>
      <c r="H64" s="104"/>
    </row>
    <row r="65" spans="1:8" ht="119" customHeight="1">
      <c r="A65" s="110" t="str">
        <f t="shared" si="0"/>
        <v/>
      </c>
      <c r="B65" s="85" t="str">
        <f>IF(APIResultMessage!B42&lt;&gt;"", "ARM"&amp;APIResultMessage!B42, "")</f>
        <v/>
      </c>
      <c r="C65" s="111" t="str">
        <f t="shared" si="1"/>
        <v/>
      </c>
      <c r="D65" s="111" t="str">
        <f>IF(B65&lt;&gt;"", IFERROR("HttpStatus."&amp;INDEX(httpCodeStatus, MATCH(APIResultMessage!F42, httpCode, 0), 2), "null"), "")</f>
        <v/>
      </c>
      <c r="E65" s="231" t="str">
        <f>IF(B65&lt;&gt;"", APIResultMessage!D42&amp;"&lt;BR&gt;"&amp;CHAR(10)&amp;"&lt;BR&gt;"&amp;CHAR(10)&amp;APIResultMessage!$E$3&amp;": "&amp;APIResultMessage!E42&amp;"&lt;BR&gt;"&amp;CHAR(10)&amp;APIResultMessage!$I$3&amp;": "&amp;APIResultMessage!I42, "")</f>
        <v/>
      </c>
      <c r="F65" s="232"/>
      <c r="G65" s="104"/>
      <c r="H65" s="104"/>
    </row>
    <row r="66" spans="1:8" ht="119" customHeight="1">
      <c r="A66" s="110" t="str">
        <f t="shared" si="0"/>
        <v/>
      </c>
      <c r="B66" s="85" t="str">
        <f>IF(APIResultMessage!B43&lt;&gt;"", "ARM"&amp;APIResultMessage!B43, "")</f>
        <v/>
      </c>
      <c r="C66" s="111" t="str">
        <f t="shared" si="1"/>
        <v/>
      </c>
      <c r="D66" s="111" t="str">
        <f>IF(B66&lt;&gt;"", IFERROR("HttpStatus."&amp;INDEX(httpCodeStatus, MATCH(APIResultMessage!F43, httpCode, 0), 2), "null"), "")</f>
        <v/>
      </c>
      <c r="E66" s="231" t="str">
        <f>IF(B66&lt;&gt;"", APIResultMessage!D43&amp;"&lt;BR&gt;"&amp;CHAR(10)&amp;"&lt;BR&gt;"&amp;CHAR(10)&amp;APIResultMessage!$E$3&amp;": "&amp;APIResultMessage!E43&amp;"&lt;BR&gt;"&amp;CHAR(10)&amp;APIResultMessage!$I$3&amp;": "&amp;APIResultMessage!I43, "")</f>
        <v/>
      </c>
      <c r="F66" s="232"/>
      <c r="G66" s="104"/>
      <c r="H66" s="104"/>
    </row>
    <row r="67" spans="1:8" ht="119" customHeight="1">
      <c r="A67" s="110" t="str">
        <f t="shared" si="0"/>
        <v/>
      </c>
      <c r="B67" s="85" t="str">
        <f>IF(APIResultMessage!B44&lt;&gt;"", "ARM"&amp;APIResultMessage!B44, "")</f>
        <v/>
      </c>
      <c r="C67" s="111" t="str">
        <f t="shared" si="1"/>
        <v/>
      </c>
      <c r="D67" s="111" t="str">
        <f>IF(B67&lt;&gt;"", IFERROR("HttpStatus."&amp;INDEX(httpCodeStatus, MATCH(APIResultMessage!F44, httpCode, 0), 2), "null"), "")</f>
        <v/>
      </c>
      <c r="E67" s="231" t="str">
        <f>IF(B67&lt;&gt;"", APIResultMessage!D44&amp;"&lt;BR&gt;"&amp;CHAR(10)&amp;"&lt;BR&gt;"&amp;CHAR(10)&amp;APIResultMessage!$E$3&amp;": "&amp;APIResultMessage!E44&amp;"&lt;BR&gt;"&amp;CHAR(10)&amp;APIResultMessage!$I$3&amp;": "&amp;APIResultMessage!I44, "")</f>
        <v/>
      </c>
      <c r="F67" s="232"/>
      <c r="G67" s="104"/>
      <c r="H67" s="104"/>
    </row>
    <row r="68" spans="1:8" ht="119" customHeight="1">
      <c r="A68" s="110" t="str">
        <f t="shared" si="0"/>
        <v/>
      </c>
      <c r="B68" s="85" t="str">
        <f>IF(APIResultMessage!B45&lt;&gt;"", "ARM"&amp;APIResultMessage!B45, "")</f>
        <v/>
      </c>
      <c r="C68" s="111" t="str">
        <f t="shared" si="1"/>
        <v/>
      </c>
      <c r="D68" s="111" t="str">
        <f>IF(B68&lt;&gt;"", IFERROR("HttpStatus."&amp;INDEX(httpCodeStatus, MATCH(APIResultMessage!F45, httpCode, 0), 2), "null"), "")</f>
        <v/>
      </c>
      <c r="E68" s="231" t="str">
        <f>IF(B68&lt;&gt;"", APIResultMessage!D45&amp;"&lt;BR&gt;"&amp;CHAR(10)&amp;"&lt;BR&gt;"&amp;CHAR(10)&amp;APIResultMessage!$E$3&amp;": "&amp;APIResultMessage!E45&amp;"&lt;BR&gt;"&amp;CHAR(10)&amp;APIResultMessage!$I$3&amp;": "&amp;APIResultMessage!I45, "")</f>
        <v/>
      </c>
      <c r="F68" s="232"/>
      <c r="G68" s="104"/>
      <c r="H68" s="104"/>
    </row>
    <row r="69" spans="1:8" ht="119" customHeight="1">
      <c r="A69" s="110" t="str">
        <f t="shared" si="0"/>
        <v/>
      </c>
      <c r="B69" s="85" t="str">
        <f>IF(APIResultMessage!B46&lt;&gt;"", "ARM"&amp;APIResultMessage!B46, "")</f>
        <v/>
      </c>
      <c r="C69" s="111" t="str">
        <f t="shared" si="1"/>
        <v/>
      </c>
      <c r="D69" s="111" t="str">
        <f>IF(B69&lt;&gt;"", IFERROR("HttpStatus."&amp;INDEX(httpCodeStatus, MATCH(APIResultMessage!F46, httpCode, 0), 2), "null"), "")</f>
        <v/>
      </c>
      <c r="E69" s="231" t="str">
        <f>IF(B69&lt;&gt;"", APIResultMessage!D46&amp;"&lt;BR&gt;"&amp;CHAR(10)&amp;"&lt;BR&gt;"&amp;CHAR(10)&amp;APIResultMessage!$E$3&amp;": "&amp;APIResultMessage!E46&amp;"&lt;BR&gt;"&amp;CHAR(10)&amp;APIResultMessage!$I$3&amp;": "&amp;APIResultMessage!I46, "")</f>
        <v/>
      </c>
      <c r="F69" s="232"/>
      <c r="G69" s="104"/>
      <c r="H69" s="104"/>
    </row>
    <row r="70" spans="1:8" ht="119" customHeight="1">
      <c r="A70" s="110" t="str">
        <f t="shared" si="0"/>
        <v/>
      </c>
      <c r="B70" s="85" t="str">
        <f>IF(APIResultMessage!B47&lt;&gt;"", "ARM"&amp;APIResultMessage!B47, "")</f>
        <v/>
      </c>
      <c r="C70" s="111" t="str">
        <f t="shared" si="1"/>
        <v/>
      </c>
      <c r="D70" s="111" t="str">
        <f>IF(B70&lt;&gt;"", IFERROR("HttpStatus."&amp;INDEX(httpCodeStatus, MATCH(APIResultMessage!F47, httpCode, 0), 2), "null"), "")</f>
        <v/>
      </c>
      <c r="E70" s="231" t="str">
        <f>IF(B70&lt;&gt;"", APIResultMessage!D47&amp;"&lt;BR&gt;"&amp;CHAR(10)&amp;"&lt;BR&gt;"&amp;CHAR(10)&amp;APIResultMessage!$E$3&amp;": "&amp;APIResultMessage!E47&amp;"&lt;BR&gt;"&amp;CHAR(10)&amp;APIResultMessage!$I$3&amp;": "&amp;APIResultMessage!I47, "")</f>
        <v/>
      </c>
      <c r="F70" s="232"/>
      <c r="G70" s="104"/>
      <c r="H70" s="104"/>
    </row>
    <row r="71" spans="1:8" ht="119" customHeight="1">
      <c r="A71" s="110" t="str">
        <f t="shared" si="0"/>
        <v/>
      </c>
      <c r="B71" s="85" t="str">
        <f>IF(APIResultMessage!B48&lt;&gt;"", "ARM"&amp;APIResultMessage!B48, "")</f>
        <v/>
      </c>
      <c r="C71" s="111" t="str">
        <f t="shared" si="1"/>
        <v/>
      </c>
      <c r="D71" s="111" t="str">
        <f>IF(B71&lt;&gt;"", IFERROR("HttpStatus."&amp;INDEX(httpCodeStatus, MATCH(APIResultMessage!F48, httpCode, 0), 2), "null"), "")</f>
        <v/>
      </c>
      <c r="E71" s="231" t="str">
        <f>IF(B71&lt;&gt;"", APIResultMessage!D48&amp;"&lt;BR&gt;"&amp;CHAR(10)&amp;"&lt;BR&gt;"&amp;CHAR(10)&amp;APIResultMessage!$E$3&amp;": "&amp;APIResultMessage!E48&amp;"&lt;BR&gt;"&amp;CHAR(10)&amp;APIResultMessage!$I$3&amp;": "&amp;APIResultMessage!I48, "")</f>
        <v/>
      </c>
      <c r="F71" s="232"/>
      <c r="G71" s="104"/>
      <c r="H71" s="104"/>
    </row>
    <row r="72" spans="1:8" ht="119" customHeight="1">
      <c r="A72" s="110" t="str">
        <f t="shared" si="0"/>
        <v/>
      </c>
      <c r="B72" s="85" t="str">
        <f>IF(APIResultMessage!B49&lt;&gt;"", "ARM"&amp;APIResultMessage!B49, "")</f>
        <v/>
      </c>
      <c r="C72" s="111" t="str">
        <f t="shared" si="1"/>
        <v/>
      </c>
      <c r="D72" s="111" t="str">
        <f>IF(B72&lt;&gt;"", IFERROR("HttpStatus."&amp;INDEX(httpCodeStatus, MATCH(APIResultMessage!F49, httpCode, 0), 2), "null"), "")</f>
        <v/>
      </c>
      <c r="E72" s="231" t="str">
        <f>IF(B72&lt;&gt;"", APIResultMessage!D49&amp;"&lt;BR&gt;"&amp;CHAR(10)&amp;"&lt;BR&gt;"&amp;CHAR(10)&amp;APIResultMessage!$E$3&amp;": "&amp;APIResultMessage!E49&amp;"&lt;BR&gt;"&amp;CHAR(10)&amp;APIResultMessage!$I$3&amp;": "&amp;APIResultMessage!I49, "")</f>
        <v/>
      </c>
      <c r="F72" s="232"/>
      <c r="G72" s="104"/>
      <c r="H72" s="104"/>
    </row>
    <row r="73" spans="1:8" ht="119" customHeight="1">
      <c r="A73" s="110" t="str">
        <f t="shared" si="0"/>
        <v/>
      </c>
      <c r="B73" s="85" t="str">
        <f>IF(APIResultMessage!B50&lt;&gt;"", "ARM"&amp;APIResultMessage!B50, "")</f>
        <v/>
      </c>
      <c r="C73" s="111" t="str">
        <f t="shared" si="1"/>
        <v/>
      </c>
      <c r="D73" s="111" t="str">
        <f>IF(B73&lt;&gt;"", IFERROR("HttpStatus."&amp;INDEX(httpCodeStatus, MATCH(APIResultMessage!F50, httpCode, 0), 2), "null"), "")</f>
        <v/>
      </c>
      <c r="E73" s="231" t="str">
        <f>IF(B73&lt;&gt;"", APIResultMessage!D50&amp;"&lt;BR&gt;"&amp;CHAR(10)&amp;"&lt;BR&gt;"&amp;CHAR(10)&amp;APIResultMessage!$E$3&amp;": "&amp;APIResultMessage!E50&amp;"&lt;BR&gt;"&amp;CHAR(10)&amp;APIResultMessage!$I$3&amp;": "&amp;APIResultMessage!I50, "")</f>
        <v/>
      </c>
      <c r="F73" s="232"/>
      <c r="G73" s="104"/>
      <c r="H73" s="104"/>
    </row>
    <row r="74" spans="1:8" ht="119" customHeight="1">
      <c r="A74" s="110" t="str">
        <f t="shared" si="0"/>
        <v/>
      </c>
      <c r="B74" s="85" t="str">
        <f>IF(APIResultMessage!B51&lt;&gt;"", "ARM"&amp;APIResultMessage!B51, "")</f>
        <v/>
      </c>
      <c r="C74" s="111" t="str">
        <f t="shared" si="1"/>
        <v/>
      </c>
      <c r="D74" s="111" t="str">
        <f>IF(B74&lt;&gt;"", IFERROR("HttpStatus."&amp;INDEX(httpCodeStatus, MATCH(APIResultMessage!F51, httpCode, 0), 2), "null"), "")</f>
        <v/>
      </c>
      <c r="E74" s="231" t="str">
        <f>IF(B74&lt;&gt;"", APIResultMessage!D51&amp;"&lt;BR&gt;"&amp;CHAR(10)&amp;"&lt;BR&gt;"&amp;CHAR(10)&amp;APIResultMessage!$E$3&amp;": "&amp;APIResultMessage!E51&amp;"&lt;BR&gt;"&amp;CHAR(10)&amp;APIResultMessage!$I$3&amp;": "&amp;APIResultMessage!I51, "")</f>
        <v/>
      </c>
      <c r="F74" s="232"/>
      <c r="G74" s="104"/>
      <c r="H74" s="104"/>
    </row>
    <row r="75" spans="1:8" ht="119" customHeight="1">
      <c r="A75" s="110" t="str">
        <f t="shared" si="0"/>
        <v/>
      </c>
      <c r="B75" s="85" t="str">
        <f>IF(APIResultMessage!B52&lt;&gt;"", "ARM"&amp;APIResultMessage!B52, "")</f>
        <v/>
      </c>
      <c r="C75" s="111" t="str">
        <f t="shared" si="1"/>
        <v/>
      </c>
      <c r="D75" s="111" t="str">
        <f>IF(B75&lt;&gt;"", IFERROR("HttpStatus."&amp;INDEX(httpCodeStatus, MATCH(APIResultMessage!F52, httpCode, 0), 2), "null"), "")</f>
        <v/>
      </c>
      <c r="E75" s="231" t="str">
        <f>IF(B75&lt;&gt;"", APIResultMessage!D52&amp;"&lt;BR&gt;"&amp;CHAR(10)&amp;"&lt;BR&gt;"&amp;CHAR(10)&amp;APIResultMessage!$E$3&amp;": "&amp;APIResultMessage!E52&amp;"&lt;BR&gt;"&amp;CHAR(10)&amp;APIResultMessage!$I$3&amp;": "&amp;APIResultMessage!I52, "")</f>
        <v/>
      </c>
      <c r="F75" s="232"/>
      <c r="G75" s="104"/>
      <c r="H75" s="104"/>
    </row>
    <row r="76" spans="1:8" ht="119" customHeight="1">
      <c r="A76" s="110" t="str">
        <f t="shared" si="0"/>
        <v/>
      </c>
      <c r="B76" s="85" t="str">
        <f>IF(APIResultMessage!B53&lt;&gt;"", "ARM"&amp;APIResultMessage!B53, "")</f>
        <v/>
      </c>
      <c r="C76" s="111" t="str">
        <f t="shared" si="1"/>
        <v/>
      </c>
      <c r="D76" s="111" t="str">
        <f>IF(B76&lt;&gt;"", IFERROR("HttpStatus."&amp;INDEX(httpCodeStatus, MATCH(APIResultMessage!F53, httpCode, 0), 2), "null"), "")</f>
        <v/>
      </c>
      <c r="E76" s="231" t="str">
        <f>IF(B76&lt;&gt;"", APIResultMessage!D53&amp;"&lt;BR&gt;"&amp;CHAR(10)&amp;"&lt;BR&gt;"&amp;CHAR(10)&amp;APIResultMessage!$E$3&amp;": "&amp;APIResultMessage!E53&amp;"&lt;BR&gt;"&amp;CHAR(10)&amp;APIResultMessage!$I$3&amp;": "&amp;APIResultMessage!I53, "")</f>
        <v/>
      </c>
      <c r="F76" s="232"/>
      <c r="G76" s="104"/>
      <c r="H76" s="104"/>
    </row>
    <row r="77" spans="1:8" ht="119" customHeight="1">
      <c r="A77" s="110" t="str">
        <f t="shared" si="0"/>
        <v/>
      </c>
      <c r="B77" s="85" t="str">
        <f>IF(APIResultMessage!B54&lt;&gt;"", "ARM"&amp;APIResultMessage!B54, "")</f>
        <v/>
      </c>
      <c r="C77" s="111" t="str">
        <f t="shared" si="1"/>
        <v/>
      </c>
      <c r="D77" s="111" t="str">
        <f>IF(B77&lt;&gt;"", IFERROR("HttpStatus."&amp;INDEX(httpCodeStatus, MATCH(APIResultMessage!F54, httpCode, 0), 2), "null"), "")</f>
        <v/>
      </c>
      <c r="E77" s="231" t="str">
        <f>IF(B77&lt;&gt;"", APIResultMessage!D54&amp;"&lt;BR&gt;"&amp;CHAR(10)&amp;"&lt;BR&gt;"&amp;CHAR(10)&amp;APIResultMessage!$E$3&amp;": "&amp;APIResultMessage!E54&amp;"&lt;BR&gt;"&amp;CHAR(10)&amp;APIResultMessage!$I$3&amp;": "&amp;APIResultMessage!I54, "")</f>
        <v/>
      </c>
      <c r="F77" s="232"/>
      <c r="G77" s="104"/>
      <c r="H77" s="104"/>
    </row>
    <row r="78" spans="1:8" ht="119" customHeight="1">
      <c r="A78" s="110" t="str">
        <f t="shared" si="0"/>
        <v/>
      </c>
      <c r="B78" s="85" t="str">
        <f>IF(APIResultMessage!B55&lt;&gt;"", "ARM"&amp;APIResultMessage!B55, "")</f>
        <v/>
      </c>
      <c r="C78" s="111" t="str">
        <f t="shared" si="1"/>
        <v/>
      </c>
      <c r="D78" s="111" t="str">
        <f>IF(B78&lt;&gt;"", IFERROR("HttpStatus."&amp;INDEX(httpCodeStatus, MATCH(APIResultMessage!F55, httpCode, 0), 2), "null"), "")</f>
        <v/>
      </c>
      <c r="E78" s="231" t="str">
        <f>IF(B78&lt;&gt;"", APIResultMessage!D55&amp;"&lt;BR&gt;"&amp;CHAR(10)&amp;"&lt;BR&gt;"&amp;CHAR(10)&amp;APIResultMessage!$E$3&amp;": "&amp;APIResultMessage!E55&amp;"&lt;BR&gt;"&amp;CHAR(10)&amp;APIResultMessage!$I$3&amp;": "&amp;APIResultMessage!I55, "")</f>
        <v/>
      </c>
      <c r="F78" s="232"/>
      <c r="G78" s="104"/>
      <c r="H78" s="104"/>
    </row>
    <row r="79" spans="1:8" ht="119" customHeight="1">
      <c r="A79" s="110" t="str">
        <f t="shared" si="0"/>
        <v/>
      </c>
      <c r="B79" s="85" t="str">
        <f>IF(APIResultMessage!B56&lt;&gt;"", "ARM"&amp;APIResultMessage!B56, "")</f>
        <v/>
      </c>
      <c r="C79" s="111" t="str">
        <f t="shared" si="1"/>
        <v/>
      </c>
      <c r="D79" s="111" t="str">
        <f>IF(B79&lt;&gt;"", IFERROR("HttpStatus."&amp;INDEX(httpCodeStatus, MATCH(APIResultMessage!F56, httpCode, 0), 2), "null"), "")</f>
        <v/>
      </c>
      <c r="E79" s="231" t="str">
        <f>IF(B79&lt;&gt;"", APIResultMessage!D56&amp;"&lt;BR&gt;"&amp;CHAR(10)&amp;"&lt;BR&gt;"&amp;CHAR(10)&amp;APIResultMessage!$E$3&amp;": "&amp;APIResultMessage!E56&amp;"&lt;BR&gt;"&amp;CHAR(10)&amp;APIResultMessage!$I$3&amp;": "&amp;APIResultMessage!I56, "")</f>
        <v/>
      </c>
      <c r="F79" s="232"/>
      <c r="G79" s="104"/>
      <c r="H79" s="104"/>
    </row>
    <row r="80" spans="1:8" ht="119" customHeight="1">
      <c r="A80" s="110" t="str">
        <f t="shared" si="0"/>
        <v/>
      </c>
      <c r="B80" s="85" t="str">
        <f>IF(APIResultMessage!B57&lt;&gt;"", "ARM"&amp;APIResultMessage!B57, "")</f>
        <v/>
      </c>
      <c r="C80" s="111" t="str">
        <f t="shared" si="1"/>
        <v/>
      </c>
      <c r="D80" s="111" t="str">
        <f>IF(B80&lt;&gt;"", IFERROR("HttpStatus."&amp;INDEX(httpCodeStatus, MATCH(APIResultMessage!F57, httpCode, 0), 2), "null"), "")</f>
        <v/>
      </c>
      <c r="E80" s="231" t="str">
        <f>IF(B80&lt;&gt;"", APIResultMessage!D57&amp;"&lt;BR&gt;"&amp;CHAR(10)&amp;"&lt;BR&gt;"&amp;CHAR(10)&amp;APIResultMessage!$E$3&amp;": "&amp;APIResultMessage!E57&amp;"&lt;BR&gt;"&amp;CHAR(10)&amp;APIResultMessage!$I$3&amp;": "&amp;APIResultMessage!I57, "")</f>
        <v/>
      </c>
      <c r="F80" s="232"/>
      <c r="G80" s="104"/>
      <c r="H80" s="104"/>
    </row>
    <row r="81" spans="1:8" ht="119" customHeight="1">
      <c r="A81" s="110" t="str">
        <f t="shared" si="0"/>
        <v/>
      </c>
      <c r="B81" s="85" t="str">
        <f>IF(APIResultMessage!B58&lt;&gt;"", "ARM"&amp;APIResultMessage!B58, "")</f>
        <v/>
      </c>
      <c r="C81" s="111" t="str">
        <f t="shared" si="1"/>
        <v/>
      </c>
      <c r="D81" s="111" t="str">
        <f>IF(B81&lt;&gt;"", IFERROR("HttpStatus."&amp;INDEX(httpCodeStatus, MATCH(APIResultMessage!F58, httpCode, 0), 2), "null"), "")</f>
        <v/>
      </c>
      <c r="E81" s="231" t="str">
        <f>IF(B81&lt;&gt;"", APIResultMessage!D58&amp;"&lt;BR&gt;"&amp;CHAR(10)&amp;"&lt;BR&gt;"&amp;CHAR(10)&amp;APIResultMessage!$E$3&amp;": "&amp;APIResultMessage!E58&amp;"&lt;BR&gt;"&amp;CHAR(10)&amp;APIResultMessage!$I$3&amp;": "&amp;APIResultMessage!I58, "")</f>
        <v/>
      </c>
      <c r="F81" s="232"/>
      <c r="G81" s="104"/>
      <c r="H81" s="104"/>
    </row>
    <row r="82" spans="1:8" ht="119" customHeight="1">
      <c r="A82" s="110" t="str">
        <f t="shared" si="0"/>
        <v/>
      </c>
      <c r="B82" s="85" t="str">
        <f>IF(APIResultMessage!B59&lt;&gt;"", "ARM"&amp;APIResultMessage!B59, "")</f>
        <v/>
      </c>
      <c r="C82" s="111" t="str">
        <f t="shared" si="1"/>
        <v/>
      </c>
      <c r="D82" s="111" t="str">
        <f>IF(B82&lt;&gt;"", IFERROR("HttpStatus."&amp;INDEX(httpCodeStatus, MATCH(APIResultMessage!F59, httpCode, 0), 2), "null"), "")</f>
        <v/>
      </c>
      <c r="E82" s="231" t="str">
        <f>IF(B82&lt;&gt;"", APIResultMessage!D59&amp;"&lt;BR&gt;"&amp;CHAR(10)&amp;"&lt;BR&gt;"&amp;CHAR(10)&amp;APIResultMessage!$E$3&amp;": "&amp;APIResultMessage!E59&amp;"&lt;BR&gt;"&amp;CHAR(10)&amp;APIResultMessage!$I$3&amp;": "&amp;APIResultMessage!I59, "")</f>
        <v/>
      </c>
      <c r="F82" s="232"/>
      <c r="G82" s="104"/>
      <c r="H82" s="104"/>
    </row>
    <row r="83" spans="1:8" ht="119" customHeight="1">
      <c r="A83" s="110" t="str">
        <f t="shared" si="0"/>
        <v/>
      </c>
      <c r="B83" s="85" t="str">
        <f>IF(APIResultMessage!B60&lt;&gt;"", "ARM"&amp;APIResultMessage!B60, "")</f>
        <v/>
      </c>
      <c r="C83" s="111" t="str">
        <f t="shared" si="1"/>
        <v/>
      </c>
      <c r="D83" s="111" t="str">
        <f>IF(B83&lt;&gt;"", IFERROR("HttpStatus."&amp;INDEX(httpCodeStatus, MATCH(APIResultMessage!F60, httpCode, 0), 2), "null"), "")</f>
        <v/>
      </c>
      <c r="E83" s="231" t="str">
        <f>IF(B83&lt;&gt;"", APIResultMessage!D60&amp;"&lt;BR&gt;"&amp;CHAR(10)&amp;"&lt;BR&gt;"&amp;CHAR(10)&amp;APIResultMessage!$E$3&amp;": "&amp;APIResultMessage!E60&amp;"&lt;BR&gt;"&amp;CHAR(10)&amp;APIResultMessage!$I$3&amp;": "&amp;APIResultMessage!I60, "")</f>
        <v/>
      </c>
      <c r="F83" s="232"/>
      <c r="G83" s="104"/>
      <c r="H83" s="104"/>
    </row>
    <row r="84" spans="1:8" ht="119" customHeight="1">
      <c r="A84" s="110" t="str">
        <f t="shared" si="0"/>
        <v/>
      </c>
      <c r="B84" s="85" t="str">
        <f>IF(APIResultMessage!B61&lt;&gt;"", "ARM"&amp;APIResultMessage!B61, "")</f>
        <v/>
      </c>
      <c r="C84" s="111" t="str">
        <f t="shared" si="1"/>
        <v/>
      </c>
      <c r="D84" s="111" t="str">
        <f>IF(B84&lt;&gt;"", IFERROR("HttpStatus."&amp;INDEX(httpCodeStatus, MATCH(APIResultMessage!F61, httpCode, 0), 2), "null"), "")</f>
        <v/>
      </c>
      <c r="E84" s="231" t="str">
        <f>IF(B84&lt;&gt;"", APIResultMessage!D61&amp;"&lt;BR&gt;"&amp;CHAR(10)&amp;"&lt;BR&gt;"&amp;CHAR(10)&amp;APIResultMessage!$E$3&amp;": "&amp;APIResultMessage!E61&amp;"&lt;BR&gt;"&amp;CHAR(10)&amp;APIResultMessage!$I$3&amp;": "&amp;APIResultMessage!I61, "")</f>
        <v/>
      </c>
      <c r="F84" s="232"/>
      <c r="G84" s="104"/>
      <c r="H84" s="104"/>
    </row>
    <row r="85" spans="1:8" ht="119" customHeight="1">
      <c r="A85" s="110" t="str">
        <f t="shared" si="0"/>
        <v/>
      </c>
      <c r="B85" s="85" t="str">
        <f>IF(APIResultMessage!B62&lt;&gt;"", "ARM"&amp;APIResultMessage!B62, "")</f>
        <v/>
      </c>
      <c r="C85" s="111" t="str">
        <f t="shared" si="1"/>
        <v/>
      </c>
      <c r="D85" s="111" t="str">
        <f>IF(B85&lt;&gt;"", IFERROR("HttpStatus."&amp;INDEX(httpCodeStatus, MATCH(APIResultMessage!F62, httpCode, 0), 2), "null"), "")</f>
        <v/>
      </c>
      <c r="E85" s="231" t="str">
        <f>IF(B85&lt;&gt;"", APIResultMessage!D62&amp;"&lt;BR&gt;"&amp;CHAR(10)&amp;"&lt;BR&gt;"&amp;CHAR(10)&amp;APIResultMessage!$E$3&amp;": "&amp;APIResultMessage!E62&amp;"&lt;BR&gt;"&amp;CHAR(10)&amp;APIResultMessage!$I$3&amp;": "&amp;APIResultMessage!I62, "")</f>
        <v/>
      </c>
      <c r="F85" s="232"/>
      <c r="G85" s="104"/>
      <c r="H85" s="104"/>
    </row>
    <row r="86" spans="1:8" ht="119" customHeight="1">
      <c r="A86" s="110" t="str">
        <f t="shared" si="0"/>
        <v/>
      </c>
      <c r="B86" s="85" t="str">
        <f>IF(APIResultMessage!B63&lt;&gt;"", "ARM"&amp;APIResultMessage!B63, "")</f>
        <v/>
      </c>
      <c r="C86" s="111" t="str">
        <f t="shared" si="1"/>
        <v/>
      </c>
      <c r="D86" s="111" t="str">
        <f>IF(B86&lt;&gt;"", IFERROR("HttpStatus."&amp;INDEX(httpCodeStatus, MATCH(APIResultMessage!F63, httpCode, 0), 2), "null"), "")</f>
        <v/>
      </c>
      <c r="E86" s="231" t="str">
        <f>IF(B86&lt;&gt;"", APIResultMessage!D63&amp;"&lt;BR&gt;"&amp;CHAR(10)&amp;"&lt;BR&gt;"&amp;CHAR(10)&amp;APIResultMessage!$E$3&amp;": "&amp;APIResultMessage!E63&amp;"&lt;BR&gt;"&amp;CHAR(10)&amp;APIResultMessage!$I$3&amp;": "&amp;APIResultMessage!I63, "")</f>
        <v/>
      </c>
      <c r="F86" s="232"/>
      <c r="G86" s="104"/>
      <c r="H86" s="104"/>
    </row>
    <row r="87" spans="1:8" ht="119" customHeight="1">
      <c r="A87" s="110" t="str">
        <f t="shared" si="0"/>
        <v/>
      </c>
      <c r="B87" s="85" t="str">
        <f>IF(APIResultMessage!B64&lt;&gt;"", "ARM"&amp;APIResultMessage!B64, "")</f>
        <v/>
      </c>
      <c r="C87" s="111" t="str">
        <f t="shared" si="1"/>
        <v/>
      </c>
      <c r="D87" s="111" t="str">
        <f>IF(B87&lt;&gt;"", IFERROR("HttpStatus."&amp;INDEX(httpCodeStatus, MATCH(APIResultMessage!F64, httpCode, 0), 2), "null"), "")</f>
        <v/>
      </c>
      <c r="E87" s="231" t="str">
        <f>IF(B87&lt;&gt;"", APIResultMessage!D64&amp;"&lt;BR&gt;"&amp;CHAR(10)&amp;"&lt;BR&gt;"&amp;CHAR(10)&amp;APIResultMessage!$E$3&amp;": "&amp;APIResultMessage!E64&amp;"&lt;BR&gt;"&amp;CHAR(10)&amp;APIResultMessage!$I$3&amp;": "&amp;APIResultMessage!I64, "")</f>
        <v/>
      </c>
      <c r="F87" s="232"/>
      <c r="G87" s="104"/>
      <c r="H87" s="104"/>
    </row>
    <row r="88" spans="1:8" ht="119" customHeight="1">
      <c r="A88" s="110" t="str">
        <f t="shared" si="0"/>
        <v/>
      </c>
      <c r="B88" s="85" t="str">
        <f>IF(APIResultMessage!B65&lt;&gt;"", "ARM"&amp;APIResultMessage!B65, "")</f>
        <v/>
      </c>
      <c r="C88" s="111" t="str">
        <f t="shared" si="1"/>
        <v/>
      </c>
      <c r="D88" s="111" t="str">
        <f>IF(B88&lt;&gt;"", IFERROR("HttpStatus."&amp;INDEX(httpCodeStatus, MATCH(APIResultMessage!F65, httpCode, 0), 2), "null"), "")</f>
        <v/>
      </c>
      <c r="E88" s="231" t="str">
        <f>IF(B88&lt;&gt;"", APIResultMessage!D65&amp;"&lt;BR&gt;"&amp;CHAR(10)&amp;"&lt;BR&gt;"&amp;CHAR(10)&amp;APIResultMessage!$E$3&amp;": "&amp;APIResultMessage!E65&amp;"&lt;BR&gt;"&amp;CHAR(10)&amp;APIResultMessage!$I$3&amp;": "&amp;APIResultMessage!I65, "")</f>
        <v/>
      </c>
      <c r="F88" s="232"/>
      <c r="G88" s="104"/>
      <c r="H88" s="104"/>
    </row>
    <row r="89" spans="1:8" ht="119" customHeight="1">
      <c r="A89" s="110" t="str">
        <f t="shared" si="0"/>
        <v/>
      </c>
      <c r="B89" s="85" t="str">
        <f>IF(APIResultMessage!B66&lt;&gt;"", "ARM"&amp;APIResultMessage!B66, "")</f>
        <v/>
      </c>
      <c r="C89" s="111" t="str">
        <f t="shared" si="1"/>
        <v/>
      </c>
      <c r="D89" s="111" t="str">
        <f>IF(B89&lt;&gt;"", IFERROR("HttpStatus."&amp;INDEX(httpCodeStatus, MATCH(APIResultMessage!F66, httpCode, 0), 2), "null"), "")</f>
        <v/>
      </c>
      <c r="E89" s="231" t="str">
        <f>IF(B89&lt;&gt;"", APIResultMessage!D66&amp;"&lt;BR&gt;"&amp;CHAR(10)&amp;"&lt;BR&gt;"&amp;CHAR(10)&amp;APIResultMessage!$E$3&amp;": "&amp;APIResultMessage!E66&amp;"&lt;BR&gt;"&amp;CHAR(10)&amp;APIResultMessage!$I$3&amp;": "&amp;APIResultMessage!I66, "")</f>
        <v/>
      </c>
      <c r="F89" s="232"/>
      <c r="G89" s="104"/>
      <c r="H89" s="104"/>
    </row>
    <row r="90" spans="1:8" ht="119" customHeight="1">
      <c r="A90" s="110" t="str">
        <f t="shared" si="0"/>
        <v/>
      </c>
      <c r="B90" s="85" t="str">
        <f>IF(APIResultMessage!B67&lt;&gt;"", "ARM"&amp;APIResultMessage!B67, "")</f>
        <v/>
      </c>
      <c r="C90" s="111" t="str">
        <f t="shared" si="1"/>
        <v/>
      </c>
      <c r="D90" s="111" t="str">
        <f>IF(B90&lt;&gt;"", IFERROR("HttpStatus."&amp;INDEX(httpCodeStatus, MATCH(APIResultMessage!F67, httpCode, 0), 2), "null"), "")</f>
        <v/>
      </c>
      <c r="E90" s="231" t="str">
        <f>IF(B90&lt;&gt;"", APIResultMessage!D67&amp;"&lt;BR&gt;"&amp;CHAR(10)&amp;"&lt;BR&gt;"&amp;CHAR(10)&amp;APIResultMessage!$E$3&amp;": "&amp;APIResultMessage!E67&amp;"&lt;BR&gt;"&amp;CHAR(10)&amp;APIResultMessage!$I$3&amp;": "&amp;APIResultMessage!I67, "")</f>
        <v/>
      </c>
      <c r="F90" s="232"/>
      <c r="G90" s="104"/>
      <c r="H90" s="104"/>
    </row>
    <row r="91" spans="1:8" ht="119" customHeight="1">
      <c r="A91" s="110" t="str">
        <f t="shared" si="0"/>
        <v/>
      </c>
      <c r="B91" s="85" t="str">
        <f>IF(APIResultMessage!B68&lt;&gt;"", "ARM"&amp;APIResultMessage!B68, "")</f>
        <v/>
      </c>
      <c r="C91" s="111" t="str">
        <f t="shared" si="1"/>
        <v/>
      </c>
      <c r="D91" s="111" t="str">
        <f>IF(B91&lt;&gt;"", IFERROR("HttpStatus."&amp;INDEX(httpCodeStatus, MATCH(APIResultMessage!F68, httpCode, 0), 2), "null"), "")</f>
        <v/>
      </c>
      <c r="E91" s="231" t="str">
        <f>IF(B91&lt;&gt;"", APIResultMessage!D68&amp;"&lt;BR&gt;"&amp;CHAR(10)&amp;"&lt;BR&gt;"&amp;CHAR(10)&amp;APIResultMessage!$E$3&amp;": "&amp;APIResultMessage!E68&amp;"&lt;BR&gt;"&amp;CHAR(10)&amp;APIResultMessage!$I$3&amp;": "&amp;APIResultMessage!I68, "")</f>
        <v/>
      </c>
      <c r="F91" s="232"/>
      <c r="G91" s="104"/>
      <c r="H91" s="104"/>
    </row>
    <row r="92" spans="1:8" ht="119" customHeight="1">
      <c r="A92" s="110" t="str">
        <f t="shared" ref="A92:A124" si="2">IF(B92&lt;&gt;"",ROW()-26,"")</f>
        <v/>
      </c>
      <c r="B92" s="85" t="str">
        <f>IF(APIResultMessage!B69&lt;&gt;"", "ARM"&amp;APIResultMessage!B69, "")</f>
        <v/>
      </c>
      <c r="C92" s="111" t="str">
        <f t="shared" ref="C92:C124" si="3">IF(B92&lt;&gt;"","io.micronaut.http.HttpStatus","")</f>
        <v/>
      </c>
      <c r="D92" s="111" t="str">
        <f>IF(B92&lt;&gt;"", IFERROR("HttpStatus."&amp;INDEX(httpCodeStatus, MATCH(APIResultMessage!F69, httpCode, 0), 2), "null"), "")</f>
        <v/>
      </c>
      <c r="E92" s="231" t="str">
        <f>IF(B92&lt;&gt;"", APIResultMessage!D69&amp;"&lt;BR&gt;"&amp;CHAR(10)&amp;"&lt;BR&gt;"&amp;CHAR(10)&amp;APIResultMessage!$E$3&amp;": "&amp;APIResultMessage!E69&amp;"&lt;BR&gt;"&amp;CHAR(10)&amp;APIResultMessage!$I$3&amp;": "&amp;APIResultMessage!I69, "")</f>
        <v/>
      </c>
      <c r="F92" s="232"/>
      <c r="G92" s="104"/>
      <c r="H92" s="104"/>
    </row>
    <row r="93" spans="1:8" ht="119" customHeight="1">
      <c r="A93" s="110" t="str">
        <f t="shared" si="2"/>
        <v/>
      </c>
      <c r="B93" s="85" t="str">
        <f>IF(APIResultMessage!B70&lt;&gt;"", "ARM"&amp;APIResultMessage!B70, "")</f>
        <v/>
      </c>
      <c r="C93" s="111" t="str">
        <f t="shared" si="3"/>
        <v/>
      </c>
      <c r="D93" s="111" t="str">
        <f>IF(B93&lt;&gt;"", IFERROR("HttpStatus."&amp;INDEX(httpCodeStatus, MATCH(APIResultMessage!F70, httpCode, 0), 2), "null"), "")</f>
        <v/>
      </c>
      <c r="E93" s="231" t="str">
        <f>IF(B93&lt;&gt;"", APIResultMessage!D70&amp;"&lt;BR&gt;"&amp;CHAR(10)&amp;"&lt;BR&gt;"&amp;CHAR(10)&amp;APIResultMessage!$E$3&amp;": "&amp;APIResultMessage!E70&amp;"&lt;BR&gt;"&amp;CHAR(10)&amp;APIResultMessage!$I$3&amp;": "&amp;APIResultMessage!I70, "")</f>
        <v/>
      </c>
      <c r="F93" s="232"/>
      <c r="G93" s="104"/>
      <c r="H93" s="104"/>
    </row>
    <row r="94" spans="1:8" ht="119" customHeight="1">
      <c r="A94" s="110" t="str">
        <f t="shared" si="2"/>
        <v/>
      </c>
      <c r="B94" s="85" t="str">
        <f>IF(APIResultMessage!B71&lt;&gt;"", "ARM"&amp;APIResultMessage!B71, "")</f>
        <v/>
      </c>
      <c r="C94" s="111" t="str">
        <f t="shared" si="3"/>
        <v/>
      </c>
      <c r="D94" s="111" t="str">
        <f>IF(B94&lt;&gt;"", IFERROR("HttpStatus."&amp;INDEX(httpCodeStatus, MATCH(APIResultMessage!F71, httpCode, 0), 2), "null"), "")</f>
        <v/>
      </c>
      <c r="E94" s="231" t="str">
        <f>IF(B94&lt;&gt;"", APIResultMessage!D71&amp;"&lt;BR&gt;"&amp;CHAR(10)&amp;"&lt;BR&gt;"&amp;CHAR(10)&amp;APIResultMessage!$E$3&amp;": "&amp;APIResultMessage!E71&amp;"&lt;BR&gt;"&amp;CHAR(10)&amp;APIResultMessage!$I$3&amp;": "&amp;APIResultMessage!I71, "")</f>
        <v/>
      </c>
      <c r="F94" s="232"/>
      <c r="G94" s="104"/>
      <c r="H94" s="104"/>
    </row>
    <row r="95" spans="1:8" ht="119" customHeight="1">
      <c r="A95" s="110" t="str">
        <f t="shared" si="2"/>
        <v/>
      </c>
      <c r="B95" s="85" t="str">
        <f>IF(APIResultMessage!B72&lt;&gt;"", "ARM"&amp;APIResultMessage!B72, "")</f>
        <v/>
      </c>
      <c r="C95" s="111" t="str">
        <f t="shared" si="3"/>
        <v/>
      </c>
      <c r="D95" s="111" t="str">
        <f>IF(B95&lt;&gt;"", IFERROR("HttpStatus."&amp;INDEX(httpCodeStatus, MATCH(APIResultMessage!F72, httpCode, 0), 2), "null"), "")</f>
        <v/>
      </c>
      <c r="E95" s="231" t="str">
        <f>IF(B95&lt;&gt;"", APIResultMessage!D72&amp;"&lt;BR&gt;"&amp;CHAR(10)&amp;"&lt;BR&gt;"&amp;CHAR(10)&amp;APIResultMessage!$E$3&amp;": "&amp;APIResultMessage!E72&amp;"&lt;BR&gt;"&amp;CHAR(10)&amp;APIResultMessage!$I$3&amp;": "&amp;APIResultMessage!I72, "")</f>
        <v/>
      </c>
      <c r="F95" s="232"/>
      <c r="G95" s="104"/>
      <c r="H95" s="104"/>
    </row>
    <row r="96" spans="1:8" ht="119" customHeight="1">
      <c r="A96" s="110" t="str">
        <f t="shared" si="2"/>
        <v/>
      </c>
      <c r="B96" s="85" t="str">
        <f>IF(APIResultMessage!B73&lt;&gt;"", "ARM"&amp;APIResultMessage!B73, "")</f>
        <v/>
      </c>
      <c r="C96" s="111" t="str">
        <f t="shared" si="3"/>
        <v/>
      </c>
      <c r="D96" s="111" t="str">
        <f>IF(B96&lt;&gt;"", IFERROR("HttpStatus."&amp;INDEX(httpCodeStatus, MATCH(APIResultMessage!F73, httpCode, 0), 2), "null"), "")</f>
        <v/>
      </c>
      <c r="E96" s="231" t="str">
        <f>IF(B96&lt;&gt;"", APIResultMessage!D73&amp;"&lt;BR&gt;"&amp;CHAR(10)&amp;"&lt;BR&gt;"&amp;CHAR(10)&amp;APIResultMessage!$E$3&amp;": "&amp;APIResultMessage!E73&amp;"&lt;BR&gt;"&amp;CHAR(10)&amp;APIResultMessage!$I$3&amp;": "&amp;APIResultMessage!I73, "")</f>
        <v/>
      </c>
      <c r="F96" s="232"/>
      <c r="G96" s="104"/>
      <c r="H96" s="104"/>
    </row>
    <row r="97" spans="1:8" ht="119" customHeight="1">
      <c r="A97" s="110" t="str">
        <f t="shared" si="2"/>
        <v/>
      </c>
      <c r="B97" s="85" t="str">
        <f>IF(APIResultMessage!B74&lt;&gt;"", "ARM"&amp;APIResultMessage!B74, "")</f>
        <v/>
      </c>
      <c r="C97" s="111" t="str">
        <f t="shared" si="3"/>
        <v/>
      </c>
      <c r="D97" s="111" t="str">
        <f>IF(B97&lt;&gt;"", IFERROR("HttpStatus."&amp;INDEX(httpCodeStatus, MATCH(APIResultMessage!F74, httpCode, 0), 2), "null"), "")</f>
        <v/>
      </c>
      <c r="E97" s="231" t="str">
        <f>IF(B97&lt;&gt;"", APIResultMessage!D74&amp;"&lt;BR&gt;"&amp;CHAR(10)&amp;"&lt;BR&gt;"&amp;CHAR(10)&amp;APIResultMessage!$E$3&amp;": "&amp;APIResultMessage!E74&amp;"&lt;BR&gt;"&amp;CHAR(10)&amp;APIResultMessage!$I$3&amp;": "&amp;APIResultMessage!I74, "")</f>
        <v/>
      </c>
      <c r="F97" s="232"/>
      <c r="G97" s="104"/>
      <c r="H97" s="104"/>
    </row>
    <row r="98" spans="1:8" ht="119" customHeight="1">
      <c r="A98" s="110" t="str">
        <f t="shared" si="2"/>
        <v/>
      </c>
      <c r="B98" s="85" t="str">
        <f>IF(APIResultMessage!B75&lt;&gt;"", "ARM"&amp;APIResultMessage!B75, "")</f>
        <v/>
      </c>
      <c r="C98" s="111" t="str">
        <f t="shared" si="3"/>
        <v/>
      </c>
      <c r="D98" s="111" t="str">
        <f>IF(B98&lt;&gt;"", IFERROR("HttpStatus."&amp;INDEX(httpCodeStatus, MATCH(APIResultMessage!F75, httpCode, 0), 2), "null"), "")</f>
        <v/>
      </c>
      <c r="E98" s="231" t="str">
        <f>IF(B98&lt;&gt;"", APIResultMessage!D75&amp;"&lt;BR&gt;"&amp;CHAR(10)&amp;"&lt;BR&gt;"&amp;CHAR(10)&amp;APIResultMessage!$E$3&amp;": "&amp;APIResultMessage!E75&amp;"&lt;BR&gt;"&amp;CHAR(10)&amp;APIResultMessage!$I$3&amp;": "&amp;APIResultMessage!I75, "")</f>
        <v/>
      </c>
      <c r="F98" s="232"/>
      <c r="G98" s="104"/>
      <c r="H98" s="104"/>
    </row>
    <row r="99" spans="1:8" ht="119" customHeight="1">
      <c r="A99" s="110" t="str">
        <f t="shared" si="2"/>
        <v/>
      </c>
      <c r="B99" s="85" t="str">
        <f>IF(APIResultMessage!B76&lt;&gt;"", "ARM"&amp;APIResultMessage!B76, "")</f>
        <v/>
      </c>
      <c r="C99" s="111" t="str">
        <f t="shared" si="3"/>
        <v/>
      </c>
      <c r="D99" s="111" t="str">
        <f>IF(B99&lt;&gt;"", IFERROR("HttpStatus."&amp;INDEX(httpCodeStatus, MATCH(APIResultMessage!F76, httpCode, 0), 2), "null"), "")</f>
        <v/>
      </c>
      <c r="E99" s="231" t="str">
        <f>IF(B99&lt;&gt;"", APIResultMessage!D76&amp;"&lt;BR&gt;"&amp;CHAR(10)&amp;"&lt;BR&gt;"&amp;CHAR(10)&amp;APIResultMessage!$E$3&amp;": "&amp;APIResultMessage!E76&amp;"&lt;BR&gt;"&amp;CHAR(10)&amp;APIResultMessage!$I$3&amp;": "&amp;APIResultMessage!I76, "")</f>
        <v/>
      </c>
      <c r="F99" s="232"/>
      <c r="G99" s="104"/>
      <c r="H99" s="104"/>
    </row>
    <row r="100" spans="1:8" ht="119" customHeight="1">
      <c r="A100" s="110" t="str">
        <f t="shared" si="2"/>
        <v/>
      </c>
      <c r="B100" s="85" t="str">
        <f>IF(APIResultMessage!B77&lt;&gt;"", "ARM"&amp;APIResultMessage!B77, "")</f>
        <v/>
      </c>
      <c r="C100" s="111" t="str">
        <f t="shared" si="3"/>
        <v/>
      </c>
      <c r="D100" s="111" t="str">
        <f>IF(B100&lt;&gt;"", IFERROR("HttpStatus."&amp;INDEX(httpCodeStatus, MATCH(APIResultMessage!F77, httpCode, 0), 2), "null"), "")</f>
        <v/>
      </c>
      <c r="E100" s="231" t="str">
        <f>IF(B100&lt;&gt;"", APIResultMessage!D77&amp;"&lt;BR&gt;"&amp;CHAR(10)&amp;"&lt;BR&gt;"&amp;CHAR(10)&amp;APIResultMessage!$E$3&amp;": "&amp;APIResultMessage!E77&amp;"&lt;BR&gt;"&amp;CHAR(10)&amp;APIResultMessage!$I$3&amp;": "&amp;APIResultMessage!I77, "")</f>
        <v/>
      </c>
      <c r="F100" s="232"/>
      <c r="G100" s="104"/>
      <c r="H100" s="104"/>
    </row>
    <row r="101" spans="1:8" ht="119" customHeight="1">
      <c r="A101" s="110" t="str">
        <f t="shared" si="2"/>
        <v/>
      </c>
      <c r="B101" s="85" t="str">
        <f>IF(APIResultMessage!B78&lt;&gt;"", "ARM"&amp;APIResultMessage!B78, "")</f>
        <v/>
      </c>
      <c r="C101" s="111" t="str">
        <f t="shared" si="3"/>
        <v/>
      </c>
      <c r="D101" s="111" t="str">
        <f>IF(B101&lt;&gt;"", IFERROR("HttpStatus."&amp;INDEX(httpCodeStatus, MATCH(APIResultMessage!F78, httpCode, 0), 2), "null"), "")</f>
        <v/>
      </c>
      <c r="E101" s="231" t="str">
        <f>IF(B101&lt;&gt;"", APIResultMessage!D78&amp;"&lt;BR&gt;"&amp;CHAR(10)&amp;"&lt;BR&gt;"&amp;CHAR(10)&amp;APIResultMessage!$E$3&amp;": "&amp;APIResultMessage!E78&amp;"&lt;BR&gt;"&amp;CHAR(10)&amp;APIResultMessage!$I$3&amp;": "&amp;APIResultMessage!I78, "")</f>
        <v/>
      </c>
      <c r="F101" s="232"/>
      <c r="G101" s="104"/>
      <c r="H101" s="104"/>
    </row>
    <row r="102" spans="1:8" ht="119" customHeight="1">
      <c r="A102" s="110" t="str">
        <f t="shared" si="2"/>
        <v/>
      </c>
      <c r="B102" s="85" t="str">
        <f>IF(APIResultMessage!B79&lt;&gt;"", "ARM"&amp;APIResultMessage!B79, "")</f>
        <v/>
      </c>
      <c r="C102" s="111" t="str">
        <f t="shared" si="3"/>
        <v/>
      </c>
      <c r="D102" s="111" t="str">
        <f>IF(B102&lt;&gt;"", IFERROR("HttpStatus."&amp;INDEX(httpCodeStatus, MATCH(APIResultMessage!F79, httpCode, 0), 2), "null"), "")</f>
        <v/>
      </c>
      <c r="E102" s="231" t="str">
        <f>IF(B102&lt;&gt;"", APIResultMessage!D79&amp;"&lt;BR&gt;"&amp;CHAR(10)&amp;"&lt;BR&gt;"&amp;CHAR(10)&amp;APIResultMessage!$E$3&amp;": "&amp;APIResultMessage!E79&amp;"&lt;BR&gt;"&amp;CHAR(10)&amp;APIResultMessage!$I$3&amp;": "&amp;APIResultMessage!I79, "")</f>
        <v/>
      </c>
      <c r="F102" s="232"/>
      <c r="G102" s="104"/>
      <c r="H102" s="104"/>
    </row>
    <row r="103" spans="1:8" ht="119" customHeight="1">
      <c r="A103" s="110" t="str">
        <f t="shared" si="2"/>
        <v/>
      </c>
      <c r="B103" s="85" t="str">
        <f>IF(APIResultMessage!B80&lt;&gt;"", "ARM"&amp;APIResultMessage!B80, "")</f>
        <v/>
      </c>
      <c r="C103" s="111" t="str">
        <f t="shared" si="3"/>
        <v/>
      </c>
      <c r="D103" s="111" t="str">
        <f>IF(B103&lt;&gt;"", IFERROR("HttpStatus."&amp;INDEX(httpCodeStatus, MATCH(APIResultMessage!F80, httpCode, 0), 2), "null"), "")</f>
        <v/>
      </c>
      <c r="E103" s="231" t="str">
        <f>IF(B103&lt;&gt;"", APIResultMessage!D80&amp;"&lt;BR&gt;"&amp;CHAR(10)&amp;"&lt;BR&gt;"&amp;CHAR(10)&amp;APIResultMessage!$E$3&amp;": "&amp;APIResultMessage!E80&amp;"&lt;BR&gt;"&amp;CHAR(10)&amp;APIResultMessage!$I$3&amp;": "&amp;APIResultMessage!I80, "")</f>
        <v/>
      </c>
      <c r="F103" s="232"/>
      <c r="G103" s="104"/>
      <c r="H103" s="104"/>
    </row>
    <row r="104" spans="1:8" ht="119" customHeight="1">
      <c r="A104" s="110" t="str">
        <f t="shared" si="2"/>
        <v/>
      </c>
      <c r="B104" s="85" t="str">
        <f>IF(APIResultMessage!B81&lt;&gt;"", "ARM"&amp;APIResultMessage!B81, "")</f>
        <v/>
      </c>
      <c r="C104" s="111" t="str">
        <f t="shared" si="3"/>
        <v/>
      </c>
      <c r="D104" s="111" t="str">
        <f>IF(B104&lt;&gt;"", IFERROR("HttpStatus."&amp;INDEX(httpCodeStatus, MATCH(APIResultMessage!F81, httpCode, 0), 2), "null"), "")</f>
        <v/>
      </c>
      <c r="E104" s="231" t="str">
        <f>IF(B104&lt;&gt;"", APIResultMessage!D81&amp;"&lt;BR&gt;"&amp;CHAR(10)&amp;"&lt;BR&gt;"&amp;CHAR(10)&amp;APIResultMessage!$E$3&amp;": "&amp;APIResultMessage!E81&amp;"&lt;BR&gt;"&amp;CHAR(10)&amp;APIResultMessage!$I$3&amp;": "&amp;APIResultMessage!I81, "")</f>
        <v/>
      </c>
      <c r="F104" s="232"/>
      <c r="G104" s="104"/>
      <c r="H104" s="104"/>
    </row>
    <row r="105" spans="1:8" ht="119" customHeight="1">
      <c r="A105" s="110" t="str">
        <f t="shared" si="2"/>
        <v/>
      </c>
      <c r="B105" s="85" t="str">
        <f>IF(APIResultMessage!B82&lt;&gt;"", "ARM"&amp;APIResultMessage!B82, "")</f>
        <v/>
      </c>
      <c r="C105" s="111" t="str">
        <f t="shared" si="3"/>
        <v/>
      </c>
      <c r="D105" s="111" t="str">
        <f>IF(B105&lt;&gt;"", IFERROR("HttpStatus."&amp;INDEX(httpCodeStatus, MATCH(APIResultMessage!F82, httpCode, 0), 2), "null"), "")</f>
        <v/>
      </c>
      <c r="E105" s="231" t="str">
        <f>IF(B105&lt;&gt;"", APIResultMessage!D82&amp;"&lt;BR&gt;"&amp;CHAR(10)&amp;"&lt;BR&gt;"&amp;CHAR(10)&amp;APIResultMessage!$E$3&amp;": "&amp;APIResultMessage!E82&amp;"&lt;BR&gt;"&amp;CHAR(10)&amp;APIResultMessage!$I$3&amp;": "&amp;APIResultMessage!I82, "")</f>
        <v/>
      </c>
      <c r="F105" s="232"/>
      <c r="G105" s="104"/>
      <c r="H105" s="104"/>
    </row>
    <row r="106" spans="1:8" ht="119" customHeight="1">
      <c r="A106" s="110" t="str">
        <f t="shared" si="2"/>
        <v/>
      </c>
      <c r="B106" s="85" t="str">
        <f>IF(APIResultMessage!B83&lt;&gt;"", "ARM"&amp;APIResultMessage!B83, "")</f>
        <v/>
      </c>
      <c r="C106" s="111" t="str">
        <f t="shared" si="3"/>
        <v/>
      </c>
      <c r="D106" s="111" t="str">
        <f>IF(B106&lt;&gt;"", IFERROR("HttpStatus."&amp;INDEX(httpCodeStatus, MATCH(APIResultMessage!F83, httpCode, 0), 2), "null"), "")</f>
        <v/>
      </c>
      <c r="E106" s="231" t="str">
        <f>IF(B106&lt;&gt;"", APIResultMessage!D83&amp;"&lt;BR&gt;"&amp;CHAR(10)&amp;"&lt;BR&gt;"&amp;CHAR(10)&amp;APIResultMessage!$E$3&amp;": "&amp;APIResultMessage!E83&amp;"&lt;BR&gt;"&amp;CHAR(10)&amp;APIResultMessage!$I$3&amp;": "&amp;APIResultMessage!I83, "")</f>
        <v/>
      </c>
      <c r="F106" s="232"/>
      <c r="G106" s="104"/>
      <c r="H106" s="104"/>
    </row>
    <row r="107" spans="1:8" ht="119" customHeight="1">
      <c r="A107" s="110" t="str">
        <f t="shared" si="2"/>
        <v/>
      </c>
      <c r="B107" s="85" t="str">
        <f>IF(APIResultMessage!B84&lt;&gt;"", "ARM"&amp;APIResultMessage!B84, "")</f>
        <v/>
      </c>
      <c r="C107" s="111" t="str">
        <f t="shared" si="3"/>
        <v/>
      </c>
      <c r="D107" s="111" t="str">
        <f>IF(B107&lt;&gt;"", IFERROR("HttpStatus."&amp;INDEX(httpCodeStatus, MATCH(APIResultMessage!F84, httpCode, 0), 2), "null"), "")</f>
        <v/>
      </c>
      <c r="E107" s="231" t="str">
        <f>IF(B107&lt;&gt;"", APIResultMessage!D84&amp;"&lt;BR&gt;"&amp;CHAR(10)&amp;"&lt;BR&gt;"&amp;CHAR(10)&amp;APIResultMessage!$E$3&amp;": "&amp;APIResultMessage!E84&amp;"&lt;BR&gt;"&amp;CHAR(10)&amp;APIResultMessage!$I$3&amp;": "&amp;APIResultMessage!I84, "")</f>
        <v/>
      </c>
      <c r="F107" s="232"/>
      <c r="G107" s="104"/>
      <c r="H107" s="104"/>
    </row>
    <row r="108" spans="1:8" ht="119" customHeight="1">
      <c r="A108" s="110" t="str">
        <f t="shared" si="2"/>
        <v/>
      </c>
      <c r="B108" s="85" t="str">
        <f>IF(APIResultMessage!B85&lt;&gt;"", "ARM"&amp;APIResultMessage!B85, "")</f>
        <v/>
      </c>
      <c r="C108" s="111" t="str">
        <f t="shared" si="3"/>
        <v/>
      </c>
      <c r="D108" s="111" t="str">
        <f>IF(B108&lt;&gt;"", IFERROR("HttpStatus."&amp;INDEX(httpCodeStatus, MATCH(APIResultMessage!F85, httpCode, 0), 2), "null"), "")</f>
        <v/>
      </c>
      <c r="E108" s="231" t="str">
        <f>IF(B108&lt;&gt;"", APIResultMessage!D85&amp;"&lt;BR&gt;"&amp;CHAR(10)&amp;"&lt;BR&gt;"&amp;CHAR(10)&amp;APIResultMessage!$E$3&amp;": "&amp;APIResultMessage!E85&amp;"&lt;BR&gt;"&amp;CHAR(10)&amp;APIResultMessage!$I$3&amp;": "&amp;APIResultMessage!I85, "")</f>
        <v/>
      </c>
      <c r="F108" s="232"/>
      <c r="G108" s="104"/>
      <c r="H108" s="104"/>
    </row>
    <row r="109" spans="1:8" ht="119" customHeight="1">
      <c r="A109" s="110" t="str">
        <f t="shared" si="2"/>
        <v/>
      </c>
      <c r="B109" s="85" t="str">
        <f>IF(APIResultMessage!B86&lt;&gt;"", "ARM"&amp;APIResultMessage!B86, "")</f>
        <v/>
      </c>
      <c r="C109" s="111" t="str">
        <f t="shared" si="3"/>
        <v/>
      </c>
      <c r="D109" s="111" t="str">
        <f>IF(B109&lt;&gt;"", IFERROR("HttpStatus."&amp;INDEX(httpCodeStatus, MATCH(APIResultMessage!F86, httpCode, 0), 2), "null"), "")</f>
        <v/>
      </c>
      <c r="E109" s="231" t="str">
        <f>IF(B109&lt;&gt;"", APIResultMessage!D86&amp;"&lt;BR&gt;"&amp;CHAR(10)&amp;"&lt;BR&gt;"&amp;CHAR(10)&amp;APIResultMessage!$E$3&amp;": "&amp;APIResultMessage!E86&amp;"&lt;BR&gt;"&amp;CHAR(10)&amp;APIResultMessage!$I$3&amp;": "&amp;APIResultMessage!I86, "")</f>
        <v/>
      </c>
      <c r="F109" s="232"/>
      <c r="G109" s="104"/>
      <c r="H109" s="104"/>
    </row>
    <row r="110" spans="1:8" ht="119" customHeight="1">
      <c r="A110" s="110" t="str">
        <f t="shared" si="2"/>
        <v/>
      </c>
      <c r="B110" s="85" t="str">
        <f>IF(APIResultMessage!B87&lt;&gt;"", "ARM"&amp;APIResultMessage!B87, "")</f>
        <v/>
      </c>
      <c r="C110" s="111" t="str">
        <f t="shared" si="3"/>
        <v/>
      </c>
      <c r="D110" s="111" t="str">
        <f>IF(B110&lt;&gt;"", IFERROR("HttpStatus."&amp;INDEX(httpCodeStatus, MATCH(APIResultMessage!F87, httpCode, 0), 2), "null"), "")</f>
        <v/>
      </c>
      <c r="E110" s="231" t="str">
        <f>IF(B110&lt;&gt;"", APIResultMessage!D87&amp;"&lt;BR&gt;"&amp;CHAR(10)&amp;"&lt;BR&gt;"&amp;CHAR(10)&amp;APIResultMessage!$E$3&amp;": "&amp;APIResultMessage!E87&amp;"&lt;BR&gt;"&amp;CHAR(10)&amp;APIResultMessage!$I$3&amp;": "&amp;APIResultMessage!I87, "")</f>
        <v/>
      </c>
      <c r="F110" s="232"/>
      <c r="G110" s="104"/>
      <c r="H110" s="104"/>
    </row>
    <row r="111" spans="1:8" ht="119" customHeight="1">
      <c r="A111" s="110" t="str">
        <f t="shared" si="2"/>
        <v/>
      </c>
      <c r="B111" s="85" t="str">
        <f>IF(APIResultMessage!B88&lt;&gt;"", "ARM"&amp;APIResultMessage!B88, "")</f>
        <v/>
      </c>
      <c r="C111" s="111" t="str">
        <f t="shared" si="3"/>
        <v/>
      </c>
      <c r="D111" s="111" t="str">
        <f>IF(B111&lt;&gt;"", IFERROR("HttpStatus."&amp;INDEX(httpCodeStatus, MATCH(APIResultMessage!F88, httpCode, 0), 2), "null"), "")</f>
        <v/>
      </c>
      <c r="E111" s="231" t="str">
        <f>IF(B111&lt;&gt;"", APIResultMessage!D88&amp;"&lt;BR&gt;"&amp;CHAR(10)&amp;"&lt;BR&gt;"&amp;CHAR(10)&amp;APIResultMessage!$E$3&amp;": "&amp;APIResultMessage!E88&amp;"&lt;BR&gt;"&amp;CHAR(10)&amp;APIResultMessage!$I$3&amp;": "&amp;APIResultMessage!I88, "")</f>
        <v/>
      </c>
      <c r="F111" s="232"/>
      <c r="G111" s="104"/>
      <c r="H111" s="104"/>
    </row>
    <row r="112" spans="1:8" ht="119" customHeight="1">
      <c r="A112" s="110" t="str">
        <f t="shared" si="2"/>
        <v/>
      </c>
      <c r="B112" s="85" t="str">
        <f>IF(APIResultMessage!B89&lt;&gt;"", "ARM"&amp;APIResultMessage!B89, "")</f>
        <v/>
      </c>
      <c r="C112" s="111" t="str">
        <f t="shared" si="3"/>
        <v/>
      </c>
      <c r="D112" s="111" t="str">
        <f>IF(B112&lt;&gt;"", IFERROR("HttpStatus."&amp;INDEX(httpCodeStatus, MATCH(APIResultMessage!F89, httpCode, 0), 2), "null"), "")</f>
        <v/>
      </c>
      <c r="E112" s="231" t="str">
        <f>IF(B112&lt;&gt;"", APIResultMessage!D89&amp;"&lt;BR&gt;"&amp;CHAR(10)&amp;"&lt;BR&gt;"&amp;CHAR(10)&amp;APIResultMessage!$E$3&amp;": "&amp;APIResultMessage!E89&amp;"&lt;BR&gt;"&amp;CHAR(10)&amp;APIResultMessage!$I$3&amp;": "&amp;APIResultMessage!I89, "")</f>
        <v/>
      </c>
      <c r="F112" s="232"/>
      <c r="G112" s="104"/>
      <c r="H112" s="104"/>
    </row>
    <row r="113" spans="1:8" ht="119" customHeight="1">
      <c r="A113" s="110" t="str">
        <f t="shared" si="2"/>
        <v/>
      </c>
      <c r="B113" s="85" t="str">
        <f>IF(APIResultMessage!B90&lt;&gt;"", "ARM"&amp;APIResultMessage!B90, "")</f>
        <v/>
      </c>
      <c r="C113" s="111" t="str">
        <f t="shared" si="3"/>
        <v/>
      </c>
      <c r="D113" s="111" t="str">
        <f>IF(B113&lt;&gt;"", IFERROR("HttpStatus."&amp;INDEX(httpCodeStatus, MATCH(APIResultMessage!F90, httpCode, 0), 2), "null"), "")</f>
        <v/>
      </c>
      <c r="E113" s="231" t="str">
        <f>IF(B113&lt;&gt;"", APIResultMessage!D90&amp;"&lt;BR&gt;"&amp;CHAR(10)&amp;"&lt;BR&gt;"&amp;CHAR(10)&amp;APIResultMessage!$E$3&amp;": "&amp;APIResultMessage!E90&amp;"&lt;BR&gt;"&amp;CHAR(10)&amp;APIResultMessage!$I$3&amp;": "&amp;APIResultMessage!I90, "")</f>
        <v/>
      </c>
      <c r="F113" s="232"/>
      <c r="G113" s="104"/>
      <c r="H113" s="104"/>
    </row>
    <row r="114" spans="1:8" ht="119" customHeight="1">
      <c r="A114" s="110" t="str">
        <f t="shared" si="2"/>
        <v/>
      </c>
      <c r="B114" s="85" t="str">
        <f>IF(APIResultMessage!B91&lt;&gt;"", "ARM"&amp;APIResultMessage!B91, "")</f>
        <v/>
      </c>
      <c r="C114" s="111" t="str">
        <f t="shared" si="3"/>
        <v/>
      </c>
      <c r="D114" s="111" t="str">
        <f>IF(B114&lt;&gt;"", IFERROR("HttpStatus."&amp;INDEX(httpCodeStatus, MATCH(APIResultMessage!F91, httpCode, 0), 2), "null"), "")</f>
        <v/>
      </c>
      <c r="E114" s="231" t="str">
        <f>IF(B114&lt;&gt;"", APIResultMessage!D91&amp;"&lt;BR&gt;"&amp;CHAR(10)&amp;"&lt;BR&gt;"&amp;CHAR(10)&amp;APIResultMessage!$E$3&amp;": "&amp;APIResultMessage!E91&amp;"&lt;BR&gt;"&amp;CHAR(10)&amp;APIResultMessage!$I$3&amp;": "&amp;APIResultMessage!I91, "")</f>
        <v/>
      </c>
      <c r="F114" s="232"/>
      <c r="G114" s="104"/>
      <c r="H114" s="104"/>
    </row>
    <row r="115" spans="1:8" ht="119" customHeight="1">
      <c r="A115" s="110" t="str">
        <f t="shared" si="2"/>
        <v/>
      </c>
      <c r="B115" s="85" t="str">
        <f>IF(APIResultMessage!B92&lt;&gt;"", "ARM"&amp;APIResultMessage!B92, "")</f>
        <v/>
      </c>
      <c r="C115" s="111" t="str">
        <f t="shared" si="3"/>
        <v/>
      </c>
      <c r="D115" s="111" t="str">
        <f>IF(B115&lt;&gt;"", IFERROR("HttpStatus."&amp;INDEX(httpCodeStatus, MATCH(APIResultMessage!F92, httpCode, 0), 2), "null"), "")</f>
        <v/>
      </c>
      <c r="E115" s="231" t="str">
        <f>IF(B115&lt;&gt;"", APIResultMessage!D92&amp;"&lt;BR&gt;"&amp;CHAR(10)&amp;"&lt;BR&gt;"&amp;CHAR(10)&amp;APIResultMessage!$E$3&amp;": "&amp;APIResultMessage!E92&amp;"&lt;BR&gt;"&amp;CHAR(10)&amp;APIResultMessage!$I$3&amp;": "&amp;APIResultMessage!I92, "")</f>
        <v/>
      </c>
      <c r="F115" s="232"/>
      <c r="G115" s="104"/>
      <c r="H115" s="104"/>
    </row>
    <row r="116" spans="1:8" ht="119" customHeight="1">
      <c r="A116" s="110" t="str">
        <f t="shared" si="2"/>
        <v/>
      </c>
      <c r="B116" s="85" t="str">
        <f>IF(APIResultMessage!B93&lt;&gt;"", "ARM"&amp;APIResultMessage!B93, "")</f>
        <v/>
      </c>
      <c r="C116" s="111" t="str">
        <f t="shared" si="3"/>
        <v/>
      </c>
      <c r="D116" s="111" t="str">
        <f>IF(B116&lt;&gt;"", IFERROR("HttpStatus."&amp;INDEX(httpCodeStatus, MATCH(APIResultMessage!F93, httpCode, 0), 2), "null"), "")</f>
        <v/>
      </c>
      <c r="E116" s="231" t="str">
        <f>IF(B116&lt;&gt;"", APIResultMessage!D93&amp;"&lt;BR&gt;"&amp;CHAR(10)&amp;"&lt;BR&gt;"&amp;CHAR(10)&amp;APIResultMessage!$E$3&amp;": "&amp;APIResultMessage!E93&amp;"&lt;BR&gt;"&amp;CHAR(10)&amp;APIResultMessage!$I$3&amp;": "&amp;APIResultMessage!I93, "")</f>
        <v/>
      </c>
      <c r="F116" s="232"/>
      <c r="G116" s="104"/>
      <c r="H116" s="104"/>
    </row>
    <row r="117" spans="1:8" ht="119" customHeight="1">
      <c r="A117" s="110" t="str">
        <f t="shared" si="2"/>
        <v/>
      </c>
      <c r="B117" s="85" t="str">
        <f>IF(APIResultMessage!B94&lt;&gt;"", "ARM"&amp;APIResultMessage!B94, "")</f>
        <v/>
      </c>
      <c r="C117" s="111" t="str">
        <f t="shared" si="3"/>
        <v/>
      </c>
      <c r="D117" s="111" t="str">
        <f>IF(B117&lt;&gt;"", IFERROR("HttpStatus."&amp;INDEX(httpCodeStatus, MATCH(APIResultMessage!F94, httpCode, 0), 2), "null"), "")</f>
        <v/>
      </c>
      <c r="E117" s="231" t="str">
        <f>IF(B117&lt;&gt;"", APIResultMessage!D94&amp;"&lt;BR&gt;"&amp;CHAR(10)&amp;"&lt;BR&gt;"&amp;CHAR(10)&amp;APIResultMessage!$E$3&amp;": "&amp;APIResultMessage!E94&amp;"&lt;BR&gt;"&amp;CHAR(10)&amp;APIResultMessage!$I$3&amp;": "&amp;APIResultMessage!I94, "")</f>
        <v/>
      </c>
      <c r="F117" s="232"/>
      <c r="G117" s="104"/>
      <c r="H117" s="104"/>
    </row>
    <row r="118" spans="1:8" ht="119" customHeight="1">
      <c r="A118" s="110" t="str">
        <f t="shared" si="2"/>
        <v/>
      </c>
      <c r="B118" s="85" t="str">
        <f>IF(APIResultMessage!B95&lt;&gt;"", "ARM"&amp;APIResultMessage!B95, "")</f>
        <v/>
      </c>
      <c r="C118" s="111" t="str">
        <f t="shared" si="3"/>
        <v/>
      </c>
      <c r="D118" s="111" t="str">
        <f>IF(B118&lt;&gt;"", IFERROR("HttpStatus."&amp;INDEX(httpCodeStatus, MATCH(APIResultMessage!F95, httpCode, 0), 2), "null"), "")</f>
        <v/>
      </c>
      <c r="E118" s="231" t="str">
        <f>IF(B118&lt;&gt;"", APIResultMessage!D95&amp;"&lt;BR&gt;"&amp;CHAR(10)&amp;"&lt;BR&gt;"&amp;CHAR(10)&amp;APIResultMessage!$E$3&amp;": "&amp;APIResultMessage!E95&amp;"&lt;BR&gt;"&amp;CHAR(10)&amp;APIResultMessage!$I$3&amp;": "&amp;APIResultMessage!I95, "")</f>
        <v/>
      </c>
      <c r="F118" s="232"/>
      <c r="G118" s="104"/>
      <c r="H118" s="104"/>
    </row>
    <row r="119" spans="1:8" ht="119" customHeight="1">
      <c r="A119" s="110" t="str">
        <f t="shared" si="2"/>
        <v/>
      </c>
      <c r="B119" s="85" t="str">
        <f>IF(APIResultMessage!B96&lt;&gt;"", "ARM"&amp;APIResultMessage!B96, "")</f>
        <v/>
      </c>
      <c r="C119" s="111" t="str">
        <f t="shared" si="3"/>
        <v/>
      </c>
      <c r="D119" s="111" t="str">
        <f>IF(B119&lt;&gt;"", IFERROR("HttpStatus."&amp;INDEX(httpCodeStatus, MATCH(APIResultMessage!F96, httpCode, 0), 2), "null"), "")</f>
        <v/>
      </c>
      <c r="E119" s="231" t="str">
        <f>IF(B119&lt;&gt;"", APIResultMessage!D96&amp;"&lt;BR&gt;"&amp;CHAR(10)&amp;"&lt;BR&gt;"&amp;CHAR(10)&amp;APIResultMessage!$E$3&amp;": "&amp;APIResultMessage!E96&amp;"&lt;BR&gt;"&amp;CHAR(10)&amp;APIResultMessage!$I$3&amp;": "&amp;APIResultMessage!I96, "")</f>
        <v/>
      </c>
      <c r="F119" s="232"/>
      <c r="G119" s="104"/>
      <c r="H119" s="104"/>
    </row>
    <row r="120" spans="1:8" ht="119" customHeight="1">
      <c r="A120" s="110" t="str">
        <f t="shared" si="2"/>
        <v/>
      </c>
      <c r="B120" s="85" t="str">
        <f>IF(APIResultMessage!B97&lt;&gt;"", "ARM"&amp;APIResultMessage!B97, "")</f>
        <v/>
      </c>
      <c r="C120" s="111" t="str">
        <f t="shared" si="3"/>
        <v/>
      </c>
      <c r="D120" s="111" t="str">
        <f>IF(B120&lt;&gt;"", IFERROR("HttpStatus."&amp;INDEX(httpCodeStatus, MATCH(APIResultMessage!F97, httpCode, 0), 2), "null"), "")</f>
        <v/>
      </c>
      <c r="E120" s="231" t="str">
        <f>IF(B120&lt;&gt;"", APIResultMessage!D97&amp;"&lt;BR&gt;"&amp;CHAR(10)&amp;"&lt;BR&gt;"&amp;CHAR(10)&amp;APIResultMessage!$E$3&amp;": "&amp;APIResultMessage!E97&amp;"&lt;BR&gt;"&amp;CHAR(10)&amp;APIResultMessage!$I$3&amp;": "&amp;APIResultMessage!I97, "")</f>
        <v/>
      </c>
      <c r="F120" s="232"/>
      <c r="G120" s="104"/>
      <c r="H120" s="104"/>
    </row>
    <row r="121" spans="1:8" ht="119" customHeight="1">
      <c r="A121" s="110" t="str">
        <f t="shared" si="2"/>
        <v/>
      </c>
      <c r="B121" s="85" t="str">
        <f>IF(APIResultMessage!B98&lt;&gt;"", "ARM"&amp;APIResultMessage!B98, "")</f>
        <v/>
      </c>
      <c r="C121" s="111" t="str">
        <f t="shared" si="3"/>
        <v/>
      </c>
      <c r="D121" s="111" t="str">
        <f>IF(B121&lt;&gt;"", IFERROR("HttpStatus."&amp;INDEX(httpCodeStatus, MATCH(APIResultMessage!F98, httpCode, 0), 2), "null"), "")</f>
        <v/>
      </c>
      <c r="E121" s="231" t="str">
        <f>IF(B121&lt;&gt;"", APIResultMessage!D98&amp;"&lt;BR&gt;"&amp;CHAR(10)&amp;"&lt;BR&gt;"&amp;CHAR(10)&amp;APIResultMessage!$E$3&amp;": "&amp;APIResultMessage!E98&amp;"&lt;BR&gt;"&amp;CHAR(10)&amp;APIResultMessage!$I$3&amp;": "&amp;APIResultMessage!I98, "")</f>
        <v/>
      </c>
      <c r="F121" s="232"/>
      <c r="G121" s="104"/>
      <c r="H121" s="104"/>
    </row>
    <row r="122" spans="1:8" ht="119" customHeight="1">
      <c r="A122" s="110" t="str">
        <f t="shared" si="2"/>
        <v/>
      </c>
      <c r="B122" s="85" t="str">
        <f>IF(APIResultMessage!B99&lt;&gt;"", "ARM"&amp;APIResultMessage!B99, "")</f>
        <v/>
      </c>
      <c r="C122" s="111" t="str">
        <f t="shared" si="3"/>
        <v/>
      </c>
      <c r="D122" s="111" t="str">
        <f>IF(B122&lt;&gt;"", IFERROR("HttpStatus."&amp;INDEX(httpCodeStatus, MATCH(APIResultMessage!F99, httpCode, 0), 2), "null"), "")</f>
        <v/>
      </c>
      <c r="E122" s="231" t="str">
        <f>IF(B122&lt;&gt;"", APIResultMessage!D99&amp;"&lt;BR&gt;"&amp;CHAR(10)&amp;"&lt;BR&gt;"&amp;CHAR(10)&amp;APIResultMessage!$E$3&amp;": "&amp;APIResultMessage!E99&amp;"&lt;BR&gt;"&amp;CHAR(10)&amp;APIResultMessage!$I$3&amp;": "&amp;APIResultMessage!I99, "")</f>
        <v/>
      </c>
      <c r="F122" s="232"/>
      <c r="G122" s="104"/>
      <c r="H122" s="104"/>
    </row>
    <row r="123" spans="1:8" ht="119" customHeight="1">
      <c r="A123" s="110" t="str">
        <f t="shared" si="2"/>
        <v/>
      </c>
      <c r="B123" s="85" t="str">
        <f>IF(APIResultMessage!B100&lt;&gt;"", "ARM"&amp;APIResultMessage!B100, "")</f>
        <v/>
      </c>
      <c r="C123" s="111" t="str">
        <f t="shared" si="3"/>
        <v/>
      </c>
      <c r="D123" s="111" t="str">
        <f>IF(B123&lt;&gt;"", IFERROR("HttpStatus."&amp;INDEX(httpCodeStatus, MATCH(APIResultMessage!F100, httpCode, 0), 2), "null"), "")</f>
        <v/>
      </c>
      <c r="E123" s="231" t="str">
        <f>IF(B123&lt;&gt;"", APIResultMessage!D100&amp;"&lt;BR&gt;"&amp;CHAR(10)&amp;"&lt;BR&gt;"&amp;CHAR(10)&amp;APIResultMessage!$E$3&amp;": "&amp;APIResultMessage!E100&amp;"&lt;BR&gt;"&amp;CHAR(10)&amp;APIResultMessage!$I$3&amp;": "&amp;APIResultMessage!I100, "")</f>
        <v/>
      </c>
      <c r="F123" s="232"/>
      <c r="G123" s="104"/>
      <c r="H123" s="104"/>
    </row>
    <row r="124" spans="1:8" ht="119" customHeight="1">
      <c r="A124" s="110" t="str">
        <f t="shared" si="2"/>
        <v/>
      </c>
      <c r="B124" s="85" t="str">
        <f>IF(APIResultMessage!B101&lt;&gt;"", "ARM"&amp;APIResultMessage!B101, "")</f>
        <v/>
      </c>
      <c r="C124" s="111" t="str">
        <f t="shared" si="3"/>
        <v/>
      </c>
      <c r="D124" s="111" t="str">
        <f>IF(B124&lt;&gt;"", IFERROR("HttpStatus."&amp;INDEX(httpCodeStatus, MATCH(APIResultMessage!F101, httpCode, 0), 2), "null"), "")</f>
        <v/>
      </c>
      <c r="E124" s="231" t="str">
        <f>IF(B124&lt;&gt;"", APIResultMessage!D101&amp;"&lt;BR&gt;"&amp;CHAR(10)&amp;"&lt;BR&gt;"&amp;CHAR(10)&amp;APIResultMessage!$E$3&amp;": "&amp;APIResultMessage!E101&amp;"&lt;BR&gt;"&amp;CHAR(10)&amp;APIResultMessage!$I$3&amp;": "&amp;APIResultMessage!I101, "")</f>
        <v/>
      </c>
      <c r="F124" s="232"/>
      <c r="G124" s="104"/>
      <c r="H124" s="104"/>
    </row>
    <row r="125" spans="1:8">
      <c r="G125" s="104"/>
      <c r="H125" s="104"/>
    </row>
    <row r="126" spans="1:8">
      <c r="G126" s="104"/>
      <c r="H126" s="104"/>
    </row>
  </sheetData>
  <sheetProtection selectLockedCells="1" selectUnlockedCells="1"/>
  <mergeCells count="103">
    <mergeCell ref="E124:F124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25:A26"/>
    <mergeCell ref="B25:B26"/>
    <mergeCell ref="C25:C26"/>
    <mergeCell ref="D25:D26"/>
    <mergeCell ref="E25:E26"/>
    <mergeCell ref="E27:F27"/>
  </mergeCells>
  <phoneticPr fontId="1"/>
  <dataValidations disablePrompts="1" count="4">
    <dataValidation type="list" allowBlank="1" showErrorMessage="1" sqref="D140">
      <formula1>型</formula1>
      <formula2>0</formula2>
    </dataValidation>
    <dataValidation type="list" allowBlank="1" showErrorMessage="1" sqref="C13">
      <formula1>adjustConstValue</formula1>
    </dataValidation>
    <dataValidation type="list" allowBlank="1" showErrorMessage="1" sqref="C12">
      <formula1>isAbstract</formula1>
    </dataValidation>
    <dataValidation type="list" allowBlank="1" showErrorMessage="1" sqref="C11">
      <formula1>accessScope</formula1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126"/>
  <sheetViews>
    <sheetView tabSelected="1" workbookViewId="0">
      <selection activeCell="B28" sqref="B28"/>
    </sheetView>
  </sheetViews>
  <sheetFormatPr baseColWidth="10" defaultColWidth="9" defaultRowHeight="14"/>
  <cols>
    <col min="1" max="1" width="5" style="92" customWidth="1"/>
    <col min="2" max="2" width="18.1640625" style="92" customWidth="1"/>
    <col min="3" max="3" width="30.6640625" style="92" customWidth="1"/>
    <col min="4" max="4" width="45.5" style="92" bestFit="1" customWidth="1"/>
    <col min="5" max="6" width="22.33203125" style="92" customWidth="1"/>
    <col min="7" max="7" width="33.33203125" style="92" customWidth="1"/>
    <col min="8" max="16384" width="9" style="92"/>
  </cols>
  <sheetData>
    <row r="1" spans="1:6" ht="19">
      <c r="A1" s="91" t="s">
        <v>138</v>
      </c>
      <c r="F1" s="93" t="s">
        <v>32</v>
      </c>
    </row>
    <row r="2" spans="1:6">
      <c r="B2" s="181" t="s">
        <v>139</v>
      </c>
    </row>
    <row r="3" spans="1:6">
      <c r="B3" s="181" t="s">
        <v>140</v>
      </c>
    </row>
    <row r="5" spans="1:6">
      <c r="A5" s="94" t="s">
        <v>144</v>
      </c>
      <c r="B5" s="95"/>
      <c r="C5" s="95"/>
      <c r="D5" s="96"/>
    </row>
    <row r="6" spans="1:6">
      <c r="A6" s="94" t="s">
        <v>141</v>
      </c>
      <c r="B6" s="97"/>
      <c r="C6" s="98" t="s">
        <v>126</v>
      </c>
      <c r="D6" s="99"/>
      <c r="E6" s="100"/>
    </row>
    <row r="7" spans="1:6">
      <c r="A7" s="94" t="s">
        <v>33</v>
      </c>
      <c r="B7" s="97"/>
      <c r="C7" s="207" t="s">
        <v>166</v>
      </c>
      <c r="D7" s="101"/>
      <c r="E7" s="100"/>
    </row>
    <row r="8" spans="1:6">
      <c r="A8" s="94" t="s">
        <v>34</v>
      </c>
      <c r="B8" s="97"/>
      <c r="C8" s="98" t="s">
        <v>119</v>
      </c>
      <c r="D8" s="102"/>
      <c r="E8" s="102"/>
      <c r="F8" s="99"/>
    </row>
    <row r="9" spans="1:6">
      <c r="A9" s="94" t="s">
        <v>143</v>
      </c>
      <c r="B9" s="97"/>
      <c r="C9" s="103"/>
      <c r="D9" s="104"/>
      <c r="E9" s="104"/>
    </row>
    <row r="10" spans="1:6" s="161" customFormat="1" ht="17">
      <c r="A10" s="157" t="s">
        <v>132</v>
      </c>
      <c r="B10" s="158"/>
      <c r="C10" s="180" t="s">
        <v>133</v>
      </c>
      <c r="D10"/>
      <c r="E10"/>
    </row>
    <row r="11" spans="1:6">
      <c r="A11" s="105" t="s">
        <v>35</v>
      </c>
      <c r="B11" s="106"/>
      <c r="C11" s="107" t="s">
        <v>36</v>
      </c>
      <c r="D11" s="104"/>
      <c r="E11" s="104"/>
    </row>
    <row r="12" spans="1:6">
      <c r="A12" s="105" t="s">
        <v>37</v>
      </c>
      <c r="B12" s="106"/>
      <c r="C12" s="107"/>
      <c r="D12" s="104"/>
      <c r="E12" s="104"/>
    </row>
    <row r="13" spans="1:6">
      <c r="A13" s="105" t="s">
        <v>38</v>
      </c>
      <c r="B13" s="106"/>
      <c r="C13" s="107"/>
      <c r="D13" s="104"/>
      <c r="E13" s="104"/>
    </row>
    <row r="14" spans="1:6">
      <c r="A14" s="104"/>
      <c r="B14" s="104"/>
      <c r="C14" s="104"/>
      <c r="D14" s="104"/>
      <c r="E14" s="104"/>
    </row>
    <row r="15" spans="1:6" ht="17">
      <c r="A15"/>
      <c r="B15"/>
      <c r="C15"/>
      <c r="D15"/>
      <c r="E15"/>
    </row>
    <row r="16" spans="1:6" ht="17">
      <c r="A16"/>
      <c r="B16"/>
      <c r="C16"/>
      <c r="D16"/>
      <c r="E16"/>
    </row>
    <row r="17" spans="1:10">
      <c r="A17" s="104"/>
      <c r="B17" s="104"/>
      <c r="C17" s="104"/>
      <c r="D17" s="104"/>
      <c r="E17" s="104"/>
      <c r="F17" s="104"/>
    </row>
    <row r="18" spans="1:10" s="161" customFormat="1">
      <c r="A18" s="162" t="s">
        <v>145</v>
      </c>
      <c r="B18" s="163"/>
      <c r="C18" s="163"/>
      <c r="D18" s="163"/>
      <c r="E18" s="163"/>
      <c r="F18" s="163"/>
      <c r="G18" s="164"/>
    </row>
    <row r="19" spans="1:10" s="161" customFormat="1" ht="17">
      <c r="A19" s="165" t="s">
        <v>135</v>
      </c>
      <c r="B19" s="166" t="s">
        <v>136</v>
      </c>
      <c r="C19" s="166"/>
      <c r="D19" s="166"/>
      <c r="E19" s="166"/>
      <c r="F19" s="167"/>
      <c r="G19" s="168"/>
      <c r="I19" s="169"/>
      <c r="J19" s="169"/>
    </row>
    <row r="20" spans="1:10" s="161" customFormat="1" ht="17">
      <c r="A20" s="170">
        <v>1</v>
      </c>
      <c r="B20" s="171" t="s">
        <v>137</v>
      </c>
      <c r="C20" s="172"/>
      <c r="D20" s="172"/>
      <c r="E20" s="172"/>
      <c r="F20" s="173"/>
      <c r="G20" s="164"/>
      <c r="H20"/>
      <c r="I20"/>
      <c r="J20"/>
    </row>
    <row r="21" spans="1:10" s="161" customFormat="1" ht="17">
      <c r="A21" s="170"/>
      <c r="B21" s="171"/>
      <c r="C21" s="174"/>
      <c r="D21" s="174"/>
      <c r="E21" s="174"/>
      <c r="F21" s="175"/>
      <c r="G21" s="164"/>
      <c r="H21"/>
      <c r="I21"/>
      <c r="J21"/>
    </row>
    <row r="22" spans="1:10" s="161" customFormat="1" ht="17">
      <c r="A22" s="176"/>
      <c r="B22" s="177"/>
      <c r="C22" s="178"/>
      <c r="D22" s="178"/>
      <c r="E22" s="178"/>
      <c r="F22" s="179"/>
      <c r="G22" s="164"/>
      <c r="H22"/>
      <c r="I22"/>
      <c r="J22"/>
    </row>
    <row r="23" spans="1:10" s="161" customFormat="1" ht="17">
      <c r="A23"/>
      <c r="B23"/>
      <c r="C23"/>
      <c r="D23"/>
      <c r="E23"/>
      <c r="F23"/>
      <c r="G23"/>
      <c r="H23"/>
    </row>
    <row r="24" spans="1:10">
      <c r="A24" s="94" t="s">
        <v>146</v>
      </c>
      <c r="B24" s="106"/>
      <c r="C24" s="106"/>
      <c r="D24" s="106"/>
      <c r="E24" s="106"/>
      <c r="F24" s="97"/>
      <c r="G24" s="104"/>
      <c r="H24" s="104"/>
    </row>
    <row r="25" spans="1:10" ht="13.5" customHeight="1">
      <c r="A25" s="233" t="s">
        <v>39</v>
      </c>
      <c r="B25" s="233" t="s">
        <v>40</v>
      </c>
      <c r="C25" s="234" t="s">
        <v>41</v>
      </c>
      <c r="D25" s="234" t="s">
        <v>142</v>
      </c>
      <c r="E25" s="234" t="s">
        <v>34</v>
      </c>
      <c r="F25" s="108"/>
      <c r="G25" s="104"/>
      <c r="H25" s="104"/>
    </row>
    <row r="26" spans="1:10">
      <c r="A26" s="233"/>
      <c r="B26" s="233"/>
      <c r="C26" s="234"/>
      <c r="D26" s="234"/>
      <c r="E26" s="234"/>
      <c r="F26" s="109"/>
      <c r="G26" s="104"/>
      <c r="H26" s="104"/>
    </row>
    <row r="27" spans="1:10" ht="119" customHeight="1">
      <c r="A27" s="110">
        <f>IF(B27&lt;&gt;"",ROW()-26,"")</f>
        <v>1</v>
      </c>
      <c r="B27" s="85" t="str">
        <f>IF(APIResultMessage!B4&lt;&gt;"", "ARM"&amp;APIResultMessage!B4, "")</f>
        <v>ARM90001</v>
      </c>
      <c r="C27" s="111" t="str">
        <f t="shared" ref="C27" si="0">IF(B27&lt;&gt;"","dapanda.api.common.domain.CommonConstants.ResponseResultCode","")</f>
        <v>dapanda.api.common.domain.CommonConstants.ResponseResultCode</v>
      </c>
      <c r="D27" s="111" t="str">
        <f>IF(B27&lt;&gt;"", IFERROR(INDEX(resultCodeName, MATCH(APIResultMessage!G4, resultCode, 0), 2), "null"), "")</f>
        <v>ResponseResultCode.ERROR</v>
      </c>
      <c r="E27" s="231" t="str">
        <f>IF(B27&lt;&gt;"", APIResultMessage!D4&amp;"&lt;BR&gt;"&amp;CHAR(10)&amp;"&lt;BR&gt;"&amp;CHAR(10)&amp;APIResultMessage!$E$3&amp;": "&amp;APIResultMessage!E4&amp;"&lt;BR&gt;"&amp;CHAR(10)&amp;APIResultMessage!$I$3&amp;": "&amp;APIResultMessage!I4, "")</f>
        <v>リクエストパラメータに不正な値が設定されています。項目：{0}, 設定値：{1}&lt;BR&gt;
&lt;BR&gt;
可変文字: &lt;BR&gt;
用途、使う箇所: パラメータに不正な値（存在しない選択肢など）が設定されていた場合</v>
      </c>
      <c r="F27" s="232"/>
      <c r="G27" s="104"/>
      <c r="H27" s="104"/>
    </row>
    <row r="28" spans="1:10" ht="119" customHeight="1">
      <c r="A28" s="110">
        <f t="shared" ref="A28:A91" si="1">IF(B28&lt;&gt;"",ROW()-26,"")</f>
        <v>2</v>
      </c>
      <c r="B28" s="85" t="str">
        <f>IF(APIResultMessage!B5&lt;&gt;"", "ARM"&amp;APIResultMessage!B5, "")</f>
        <v>ARM90002</v>
      </c>
      <c r="C28" s="111" t="str">
        <f t="shared" ref="C28:C91" si="2">IF(B28&lt;&gt;"","dapanda.api.common.domain.CommonConstants.ResponseResultCode","")</f>
        <v>dapanda.api.common.domain.CommonConstants.ResponseResultCode</v>
      </c>
      <c r="D28" s="111" t="str">
        <f>IF(B28&lt;&gt;"", IFERROR(INDEX(resultCodeName, MATCH(APIResultMessage!G5, resultCode, 0), 2), "null"), "")</f>
        <v>ResponseResultCode.ERROR</v>
      </c>
      <c r="E28" s="231" t="str">
        <f>IF(B28&lt;&gt;"", APIResultMessage!D5&amp;"&lt;BR&gt;"&amp;CHAR(10)&amp;"&lt;BR&gt;"&amp;CHAR(10)&amp;APIResultMessage!$E$3&amp;": "&amp;APIResultMessage!E5&amp;"&lt;BR&gt;"&amp;CHAR(10)&amp;APIResultMessage!$I$3&amp;": "&amp;APIResultMessage!I5, "")</f>
        <v>そのユーザーIDはすでに登録されています。&lt;BR&gt;
&lt;BR&gt;
可変文字: &lt;BR&gt;
用途、使う箇所: ユーザー登録エラー</v>
      </c>
      <c r="F28" s="232"/>
      <c r="G28" s="104"/>
      <c r="H28" s="104"/>
    </row>
    <row r="29" spans="1:10" ht="119" customHeight="1">
      <c r="A29" s="110">
        <f t="shared" si="1"/>
        <v>3</v>
      </c>
      <c r="B29" s="85" t="str">
        <f>IF(APIResultMessage!B6&lt;&gt;"", "ARM"&amp;APIResultMessage!B6, "")</f>
        <v>ARM90003</v>
      </c>
      <c r="C29" s="111" t="str">
        <f t="shared" si="2"/>
        <v>dapanda.api.common.domain.CommonConstants.ResponseResultCode</v>
      </c>
      <c r="D29" s="111" t="str">
        <f>IF(B29&lt;&gt;"", IFERROR(INDEX(resultCodeName, MATCH(APIResultMessage!G6, resultCode, 0), 2), "null"), "")</f>
        <v>ResponseResultCode.ERROR</v>
      </c>
      <c r="E29" s="231" t="str">
        <f>IF(B29&lt;&gt;"", APIResultMessage!D6&amp;"&lt;BR&gt;"&amp;CHAR(10)&amp;"&lt;BR&gt;"&amp;CHAR(10)&amp;APIResultMessage!$E$3&amp;": "&amp;APIResultMessage!E6&amp;"&lt;BR&gt;"&amp;CHAR(10)&amp;APIResultMessage!$I$3&amp;": "&amp;APIResultMessage!I6, "")</f>
        <v>そのユーザーIDは登録されていません。&lt;BR&gt;
&lt;BR&gt;
可変文字: &lt;BR&gt;
用途、使う箇所: ユーザー認証エラー</v>
      </c>
      <c r="F29" s="232"/>
      <c r="G29" s="104"/>
      <c r="H29" s="104"/>
    </row>
    <row r="30" spans="1:10" ht="119" customHeight="1">
      <c r="A30" s="110">
        <f t="shared" si="1"/>
        <v>4</v>
      </c>
      <c r="B30" s="85" t="str">
        <f>IF(APIResultMessage!B7&lt;&gt;"", "ARM"&amp;APIResultMessage!B7, "")</f>
        <v>ARM90004</v>
      </c>
      <c r="C30" s="111" t="str">
        <f t="shared" si="2"/>
        <v>dapanda.api.common.domain.CommonConstants.ResponseResultCode</v>
      </c>
      <c r="D30" s="111" t="str">
        <f>IF(B30&lt;&gt;"", IFERROR(INDEX(resultCodeName, MATCH(APIResultMessage!G7, resultCode, 0), 2), "null"), "")</f>
        <v>ResponseResultCode.ERROR</v>
      </c>
      <c r="E30" s="231" t="str">
        <f>IF(B30&lt;&gt;"", APIResultMessage!D7&amp;"&lt;BR&gt;"&amp;CHAR(10)&amp;"&lt;BR&gt;"&amp;CHAR(10)&amp;APIResultMessage!$E$3&amp;": "&amp;APIResultMessage!E7&amp;"&lt;BR&gt;"&amp;CHAR(10)&amp;APIResultMessage!$I$3&amp;": "&amp;APIResultMessage!I7, "")</f>
        <v>パスワードが間違っています。&lt;BR&gt;
&lt;BR&gt;
可変文字: &lt;BR&gt;
用途、使う箇所: ユーザー認証エラー</v>
      </c>
      <c r="F30" s="232"/>
      <c r="G30" s="104"/>
      <c r="H30" s="104"/>
    </row>
    <row r="31" spans="1:10" ht="119" customHeight="1">
      <c r="A31" s="110">
        <f t="shared" si="1"/>
        <v>5</v>
      </c>
      <c r="B31" s="85" t="str">
        <f>IF(APIResultMessage!B8&lt;&gt;"", "ARM"&amp;APIResultMessage!B8, "")</f>
        <v>ARM90005</v>
      </c>
      <c r="C31" s="111" t="str">
        <f t="shared" si="2"/>
        <v>dapanda.api.common.domain.CommonConstants.ResponseResultCode</v>
      </c>
      <c r="D31" s="111" t="str">
        <f>IF(B31&lt;&gt;"", IFERROR(INDEX(resultCodeName, MATCH(APIResultMessage!G8, resultCode, 0), 2), "null"), "")</f>
        <v>ResponseResultCode.ERROR</v>
      </c>
      <c r="E31" s="231" t="str">
        <f>IF(B31&lt;&gt;"", APIResultMessage!D8&amp;"&lt;BR&gt;"&amp;CHAR(10)&amp;"&lt;BR&gt;"&amp;CHAR(10)&amp;APIResultMessage!$E$3&amp;": "&amp;APIResultMessage!E8&amp;"&lt;BR&gt;"&amp;CHAR(10)&amp;APIResultMessage!$I$3&amp;": "&amp;APIResultMessage!I8, "")</f>
        <v>トークン認証に失敗しました。&lt;BR&gt;
&lt;BR&gt;
可変文字: &lt;BR&gt;
用途、使う箇所: トークン認証エラー</v>
      </c>
      <c r="F31" s="232"/>
      <c r="G31" s="104"/>
      <c r="H31" s="104"/>
    </row>
    <row r="32" spans="1:10" ht="119" customHeight="1">
      <c r="A32" s="110">
        <f t="shared" si="1"/>
        <v>6</v>
      </c>
      <c r="B32" s="85" t="str">
        <f>IF(APIResultMessage!B9&lt;&gt;"", "ARM"&amp;APIResultMessage!B9, "")</f>
        <v>ARM99999</v>
      </c>
      <c r="C32" s="111" t="str">
        <f t="shared" si="2"/>
        <v>dapanda.api.common.domain.CommonConstants.ResponseResultCode</v>
      </c>
      <c r="D32" s="111" t="str">
        <f>IF(B32&lt;&gt;"", IFERROR(INDEX(resultCodeName, MATCH(APIResultMessage!G9, resultCode, 0), 2), "null"), "")</f>
        <v>ResponseResultCode.ERROR</v>
      </c>
      <c r="E32" s="231" t="str">
        <f>IF(B32&lt;&gt;"", APIResultMessage!D9&amp;"&lt;BR&gt;"&amp;CHAR(10)&amp;"&lt;BR&gt;"&amp;CHAR(10)&amp;APIResultMessage!$E$3&amp;": "&amp;APIResultMessage!E9&amp;"&lt;BR&gt;"&amp;CHAR(10)&amp;APIResultMessage!$I$3&amp;": "&amp;APIResultMessage!I9, "")</f>
        <v>システムエラー。システム管理者にお問い合わせください。&lt;BR&gt;
&lt;BR&gt;
可変文字: &lt;BR&gt;
用途、使う箇所: 上記に定義できないエラーが発生した場合に返却</v>
      </c>
      <c r="F32" s="232"/>
      <c r="G32" s="104"/>
      <c r="H32" s="104"/>
    </row>
    <row r="33" spans="1:8" ht="119" customHeight="1">
      <c r="A33" s="110">
        <f t="shared" si="1"/>
        <v>7</v>
      </c>
      <c r="B33" s="85" t="str">
        <f>IF(APIResultMessage!B10&lt;&gt;"", "ARM"&amp;APIResultMessage!B10, "")</f>
        <v>ARM90006</v>
      </c>
      <c r="C33" s="111" t="str">
        <f t="shared" si="2"/>
        <v>dapanda.api.common.domain.CommonConstants.ResponseResultCode</v>
      </c>
      <c r="D33" s="111" t="str">
        <f>IF(B33&lt;&gt;"", IFERROR(INDEX(resultCodeName, MATCH(APIResultMessage!G10, resultCode, 0), 2), "null"), "")</f>
        <v>ResponseResultCode.ERROR</v>
      </c>
      <c r="E33" s="231" t="str">
        <f>IF(B33&lt;&gt;"", APIResultMessage!D10&amp;"&lt;BR&gt;"&amp;CHAR(10)&amp;"&lt;BR&gt;"&amp;CHAR(10)&amp;APIResultMessage!$E$3&amp;": "&amp;APIResultMessage!E10&amp;"&lt;BR&gt;"&amp;CHAR(10)&amp;APIResultMessage!$I$3&amp;": "&amp;APIResultMessage!I10, "")</f>
        <v>バリデーションエラーです。（{0}）&lt;BR&gt;
&lt;BR&gt;
可変文字: &lt;BR&gt;
用途、使う箇所: バリデーションエラーが発生した場合</v>
      </c>
      <c r="F33" s="232"/>
      <c r="G33" s="104"/>
      <c r="H33" s="104"/>
    </row>
    <row r="34" spans="1:8" ht="119" customHeight="1">
      <c r="A34" s="110">
        <f t="shared" si="1"/>
        <v>8</v>
      </c>
      <c r="B34" s="85" t="str">
        <f>IF(APIResultMessage!B11&lt;&gt;"", "ARM"&amp;APIResultMessage!B11, "")</f>
        <v>ARM90007</v>
      </c>
      <c r="C34" s="111" t="str">
        <f t="shared" si="2"/>
        <v>dapanda.api.common.domain.CommonConstants.ResponseResultCode</v>
      </c>
      <c r="D34" s="111" t="str">
        <f>IF(B34&lt;&gt;"", IFERROR(INDEX(resultCodeName, MATCH(APIResultMessage!G11, resultCode, 0), 2), "null"), "")</f>
        <v>ResponseResultCode.ERROR</v>
      </c>
      <c r="E34" s="231" t="str">
        <f>IF(B34&lt;&gt;"", APIResultMessage!D11&amp;"&lt;BR&gt;"&amp;CHAR(10)&amp;"&lt;BR&gt;"&amp;CHAR(10)&amp;APIResultMessage!$E$3&amp;": "&amp;APIResultMessage!E11&amp;"&lt;BR&gt;"&amp;CHAR(10)&amp;APIResultMessage!$I$3&amp;": "&amp;APIResultMessage!I11, "")</f>
        <v>このリクエストメソッドを使用することはできません。&lt;BR&gt;
&lt;BR&gt;
可変文字: &lt;BR&gt;
用途、使う箇所: リクエストメソッドが無効になっている場合</v>
      </c>
      <c r="F34" s="232"/>
      <c r="G34" s="104"/>
      <c r="H34" s="104"/>
    </row>
    <row r="35" spans="1:8" ht="119" customHeight="1">
      <c r="A35" s="110">
        <f t="shared" si="1"/>
        <v>9</v>
      </c>
      <c r="B35" s="85" t="str">
        <f>IF(APIResultMessage!B12&lt;&gt;"", "ARM"&amp;APIResultMessage!B12, "")</f>
        <v>ARM90009</v>
      </c>
      <c r="C35" s="111" t="str">
        <f t="shared" si="2"/>
        <v>dapanda.api.common.domain.CommonConstants.ResponseResultCode</v>
      </c>
      <c r="D35" s="111" t="str">
        <f>IF(B35&lt;&gt;"", IFERROR(INDEX(resultCodeName, MATCH(APIResultMessage!G12, resultCode, 0), 2), "null"), "")</f>
        <v>ResponseResultCode.ERROR</v>
      </c>
      <c r="E35" s="231" t="str">
        <f>IF(B35&lt;&gt;"", APIResultMessage!D12&amp;"&lt;BR&gt;"&amp;CHAR(10)&amp;"&lt;BR&gt;"&amp;CHAR(10)&amp;APIResultMessage!$E$3&amp;": "&amp;APIResultMessage!E12&amp;"&lt;BR&gt;"&amp;CHAR(10)&amp;APIResultMessage!$I$3&amp;": "&amp;APIResultMessage!I12, "")</f>
        <v>認証できませんでした。&lt;BR&gt;
&lt;BR&gt;
可変文字: &lt;BR&gt;
用途、使う箇所: 認証エラー</v>
      </c>
      <c r="F35" s="232"/>
      <c r="G35" s="104"/>
      <c r="H35" s="104"/>
    </row>
    <row r="36" spans="1:8" ht="119" customHeight="1">
      <c r="A36" s="110">
        <f t="shared" si="1"/>
        <v>10</v>
      </c>
      <c r="B36" s="85" t="str">
        <f>IF(APIResultMessage!B13&lt;&gt;"", "ARM"&amp;APIResultMessage!B13, "")</f>
        <v>ARM90010</v>
      </c>
      <c r="C36" s="111" t="str">
        <f t="shared" si="2"/>
        <v>dapanda.api.common.domain.CommonConstants.ResponseResultCode</v>
      </c>
      <c r="D36" s="111" t="str">
        <f>IF(B36&lt;&gt;"", IFERROR(INDEX(resultCodeName, MATCH(APIResultMessage!G13, resultCode, 0), 2), "null"), "")</f>
        <v>ResponseResultCode.ERROR</v>
      </c>
      <c r="E36" s="231" t="str">
        <f>IF(B36&lt;&gt;"", APIResultMessage!D13&amp;"&lt;BR&gt;"&amp;CHAR(10)&amp;"&lt;BR&gt;"&amp;CHAR(10)&amp;APIResultMessage!$E$3&amp;": "&amp;APIResultMessage!E13&amp;"&lt;BR&gt;"&amp;CHAR(10)&amp;APIResultMessage!$I$3&amp;": "&amp;APIResultMessage!I13, "")</f>
        <v>権限がありません。&lt;BR&gt;
&lt;BR&gt;
可変文字: &lt;BR&gt;
用途、使う箇所: 権限エラー</v>
      </c>
      <c r="F36" s="232"/>
      <c r="G36" s="104"/>
      <c r="H36" s="104"/>
    </row>
    <row r="37" spans="1:8" ht="119" customHeight="1">
      <c r="A37" s="110" t="str">
        <f t="shared" si="1"/>
        <v/>
      </c>
      <c r="B37" s="85" t="str">
        <f>IF(APIResultMessage!B14&lt;&gt;"", "ARM"&amp;APIResultMessage!B14, "")</f>
        <v/>
      </c>
      <c r="C37" s="111" t="str">
        <f t="shared" si="2"/>
        <v/>
      </c>
      <c r="D37" s="111" t="str">
        <f>IF(B37&lt;&gt;"", IFERROR(INDEX(resultCodeName, MATCH(APIResultMessage!G14, resultCode, 0), 2), "null"), "")</f>
        <v/>
      </c>
      <c r="E37" s="231" t="str">
        <f>IF(B37&lt;&gt;"", APIResultMessage!D14&amp;"&lt;BR&gt;"&amp;CHAR(10)&amp;"&lt;BR&gt;"&amp;CHAR(10)&amp;APIResultMessage!$E$3&amp;": "&amp;APIResultMessage!E14&amp;"&lt;BR&gt;"&amp;CHAR(10)&amp;APIResultMessage!$I$3&amp;": "&amp;APIResultMessage!I14, "")</f>
        <v/>
      </c>
      <c r="F37" s="232"/>
      <c r="G37" s="104"/>
      <c r="H37" s="104"/>
    </row>
    <row r="38" spans="1:8" ht="119" customHeight="1">
      <c r="A38" s="110" t="str">
        <f t="shared" si="1"/>
        <v/>
      </c>
      <c r="B38" s="85" t="str">
        <f>IF(APIResultMessage!B15&lt;&gt;"", "ARM"&amp;APIResultMessage!B15, "")</f>
        <v/>
      </c>
      <c r="C38" s="111" t="str">
        <f t="shared" si="2"/>
        <v/>
      </c>
      <c r="D38" s="111" t="str">
        <f>IF(B38&lt;&gt;"", IFERROR(INDEX(resultCodeName, MATCH(APIResultMessage!G15, resultCode, 0), 2), "null"), "")</f>
        <v/>
      </c>
      <c r="E38" s="231" t="str">
        <f>IF(B38&lt;&gt;"", APIResultMessage!D15&amp;"&lt;BR&gt;"&amp;CHAR(10)&amp;"&lt;BR&gt;"&amp;CHAR(10)&amp;APIResultMessage!$E$3&amp;": "&amp;APIResultMessage!E15&amp;"&lt;BR&gt;"&amp;CHAR(10)&amp;APIResultMessage!$I$3&amp;": "&amp;APIResultMessage!I15, "")</f>
        <v/>
      </c>
      <c r="F38" s="232"/>
      <c r="G38" s="104"/>
      <c r="H38" s="104"/>
    </row>
    <row r="39" spans="1:8" ht="119" customHeight="1">
      <c r="A39" s="110" t="str">
        <f t="shared" si="1"/>
        <v/>
      </c>
      <c r="B39" s="85" t="str">
        <f>IF(APIResultMessage!B16&lt;&gt;"", "ARM"&amp;APIResultMessage!B16, "")</f>
        <v/>
      </c>
      <c r="C39" s="111" t="str">
        <f t="shared" si="2"/>
        <v/>
      </c>
      <c r="D39" s="111" t="str">
        <f>IF(B39&lt;&gt;"", IFERROR(INDEX(resultCodeName, MATCH(APIResultMessage!G16, resultCode, 0), 2), "null"), "")</f>
        <v/>
      </c>
      <c r="E39" s="231" t="str">
        <f>IF(B39&lt;&gt;"", APIResultMessage!D16&amp;"&lt;BR&gt;"&amp;CHAR(10)&amp;"&lt;BR&gt;"&amp;CHAR(10)&amp;APIResultMessage!$E$3&amp;": "&amp;APIResultMessage!E16&amp;"&lt;BR&gt;"&amp;CHAR(10)&amp;APIResultMessage!$I$3&amp;": "&amp;APIResultMessage!I16, "")</f>
        <v/>
      </c>
      <c r="F39" s="232"/>
      <c r="G39" s="104"/>
      <c r="H39" s="104"/>
    </row>
    <row r="40" spans="1:8" ht="119" customHeight="1">
      <c r="A40" s="110" t="str">
        <f t="shared" si="1"/>
        <v/>
      </c>
      <c r="B40" s="85" t="str">
        <f>IF(APIResultMessage!B17&lt;&gt;"", "ARM"&amp;APIResultMessage!B17, "")</f>
        <v/>
      </c>
      <c r="C40" s="111" t="str">
        <f t="shared" si="2"/>
        <v/>
      </c>
      <c r="D40" s="111" t="str">
        <f>IF(B40&lt;&gt;"", IFERROR(INDEX(resultCodeName, MATCH(APIResultMessage!G17, resultCode, 0), 2), "null"), "")</f>
        <v/>
      </c>
      <c r="E40" s="231" t="str">
        <f>IF(B40&lt;&gt;"", APIResultMessage!D17&amp;"&lt;BR&gt;"&amp;CHAR(10)&amp;"&lt;BR&gt;"&amp;CHAR(10)&amp;APIResultMessage!$E$3&amp;": "&amp;APIResultMessage!E17&amp;"&lt;BR&gt;"&amp;CHAR(10)&amp;APIResultMessage!$I$3&amp;": "&amp;APIResultMessage!I17, "")</f>
        <v/>
      </c>
      <c r="F40" s="232"/>
      <c r="G40" s="104"/>
      <c r="H40" s="104"/>
    </row>
    <row r="41" spans="1:8" ht="119" customHeight="1">
      <c r="A41" s="110" t="str">
        <f t="shared" si="1"/>
        <v/>
      </c>
      <c r="B41" s="85" t="str">
        <f>IF(APIResultMessage!B18&lt;&gt;"", "ARM"&amp;APIResultMessage!B18, "")</f>
        <v/>
      </c>
      <c r="C41" s="111" t="str">
        <f t="shared" si="2"/>
        <v/>
      </c>
      <c r="D41" s="111" t="str">
        <f>IF(B41&lt;&gt;"", IFERROR(INDEX(resultCodeName, MATCH(APIResultMessage!G18, resultCode, 0), 2), "null"), "")</f>
        <v/>
      </c>
      <c r="E41" s="231" t="str">
        <f>IF(B41&lt;&gt;"", APIResultMessage!D18&amp;"&lt;BR&gt;"&amp;CHAR(10)&amp;"&lt;BR&gt;"&amp;CHAR(10)&amp;APIResultMessage!$E$3&amp;": "&amp;APIResultMessage!E18&amp;"&lt;BR&gt;"&amp;CHAR(10)&amp;APIResultMessage!$I$3&amp;": "&amp;APIResultMessage!I18, "")</f>
        <v/>
      </c>
      <c r="F41" s="232"/>
      <c r="G41" s="104"/>
      <c r="H41" s="104"/>
    </row>
    <row r="42" spans="1:8" ht="119" customHeight="1">
      <c r="A42" s="110" t="str">
        <f t="shared" si="1"/>
        <v/>
      </c>
      <c r="B42" s="85" t="str">
        <f>IF(APIResultMessage!B19&lt;&gt;"", "ARM"&amp;APIResultMessage!B19, "")</f>
        <v/>
      </c>
      <c r="C42" s="111" t="str">
        <f t="shared" si="2"/>
        <v/>
      </c>
      <c r="D42" s="111" t="str">
        <f>IF(B42&lt;&gt;"", IFERROR(INDEX(resultCodeName, MATCH(APIResultMessage!G19, resultCode, 0), 2), "null"), "")</f>
        <v/>
      </c>
      <c r="E42" s="231" t="str">
        <f>IF(B42&lt;&gt;"", APIResultMessage!D19&amp;"&lt;BR&gt;"&amp;CHAR(10)&amp;"&lt;BR&gt;"&amp;CHAR(10)&amp;APIResultMessage!$E$3&amp;": "&amp;APIResultMessage!E19&amp;"&lt;BR&gt;"&amp;CHAR(10)&amp;APIResultMessage!$I$3&amp;": "&amp;APIResultMessage!I19, "")</f>
        <v/>
      </c>
      <c r="F42" s="232"/>
      <c r="G42" s="104"/>
      <c r="H42" s="104"/>
    </row>
    <row r="43" spans="1:8" ht="119" customHeight="1">
      <c r="A43" s="110" t="str">
        <f t="shared" si="1"/>
        <v/>
      </c>
      <c r="B43" s="85" t="str">
        <f>IF(APIResultMessage!B20&lt;&gt;"", "ARM"&amp;APIResultMessage!B20, "")</f>
        <v/>
      </c>
      <c r="C43" s="111" t="str">
        <f t="shared" si="2"/>
        <v/>
      </c>
      <c r="D43" s="111" t="str">
        <f>IF(B43&lt;&gt;"", IFERROR(INDEX(resultCodeName, MATCH(APIResultMessage!G20, resultCode, 0), 2), "null"), "")</f>
        <v/>
      </c>
      <c r="E43" s="231" t="str">
        <f>IF(B43&lt;&gt;"", APIResultMessage!D20&amp;"&lt;BR&gt;"&amp;CHAR(10)&amp;"&lt;BR&gt;"&amp;CHAR(10)&amp;APIResultMessage!$E$3&amp;": "&amp;APIResultMessage!E20&amp;"&lt;BR&gt;"&amp;CHAR(10)&amp;APIResultMessage!$I$3&amp;": "&amp;APIResultMessage!I20, "")</f>
        <v/>
      </c>
      <c r="F43" s="232"/>
      <c r="G43" s="104"/>
      <c r="H43" s="104"/>
    </row>
    <row r="44" spans="1:8" ht="119" customHeight="1">
      <c r="A44" s="110" t="str">
        <f t="shared" si="1"/>
        <v/>
      </c>
      <c r="B44" s="85" t="str">
        <f>IF(APIResultMessage!B21&lt;&gt;"", "ARM"&amp;APIResultMessage!B21, "")</f>
        <v/>
      </c>
      <c r="C44" s="111" t="str">
        <f t="shared" si="2"/>
        <v/>
      </c>
      <c r="D44" s="111" t="str">
        <f>IF(B44&lt;&gt;"", IFERROR(INDEX(resultCodeName, MATCH(APIResultMessage!G21, resultCode, 0), 2), "null"), "")</f>
        <v/>
      </c>
      <c r="E44" s="231" t="str">
        <f>IF(B44&lt;&gt;"", APIResultMessage!D21&amp;"&lt;BR&gt;"&amp;CHAR(10)&amp;"&lt;BR&gt;"&amp;CHAR(10)&amp;APIResultMessage!$E$3&amp;": "&amp;APIResultMessage!E21&amp;"&lt;BR&gt;"&amp;CHAR(10)&amp;APIResultMessage!$I$3&amp;": "&amp;APIResultMessage!I21, "")</f>
        <v/>
      </c>
      <c r="F44" s="232"/>
      <c r="G44" s="104"/>
      <c r="H44" s="104"/>
    </row>
    <row r="45" spans="1:8" ht="119" customHeight="1">
      <c r="A45" s="110" t="str">
        <f t="shared" si="1"/>
        <v/>
      </c>
      <c r="B45" s="85" t="str">
        <f>IF(APIResultMessage!B22&lt;&gt;"", "ARM"&amp;APIResultMessage!B22, "")</f>
        <v/>
      </c>
      <c r="C45" s="111" t="str">
        <f t="shared" si="2"/>
        <v/>
      </c>
      <c r="D45" s="111" t="str">
        <f>IF(B45&lt;&gt;"", IFERROR(INDEX(resultCodeName, MATCH(APIResultMessage!G22, resultCode, 0), 2), "null"), "")</f>
        <v/>
      </c>
      <c r="E45" s="231" t="str">
        <f>IF(B45&lt;&gt;"", APIResultMessage!D22&amp;"&lt;BR&gt;"&amp;CHAR(10)&amp;"&lt;BR&gt;"&amp;CHAR(10)&amp;APIResultMessage!$E$3&amp;": "&amp;APIResultMessage!E22&amp;"&lt;BR&gt;"&amp;CHAR(10)&amp;APIResultMessage!$I$3&amp;": "&amp;APIResultMessage!I22, "")</f>
        <v/>
      </c>
      <c r="F45" s="232"/>
      <c r="G45" s="104"/>
      <c r="H45" s="104"/>
    </row>
    <row r="46" spans="1:8" ht="119" customHeight="1">
      <c r="A46" s="110" t="str">
        <f t="shared" si="1"/>
        <v/>
      </c>
      <c r="B46" s="85" t="str">
        <f>IF(APIResultMessage!B23&lt;&gt;"", "ARM"&amp;APIResultMessage!B23, "")</f>
        <v/>
      </c>
      <c r="C46" s="111" t="str">
        <f t="shared" si="2"/>
        <v/>
      </c>
      <c r="D46" s="111" t="str">
        <f>IF(B46&lt;&gt;"", IFERROR(INDEX(resultCodeName, MATCH(APIResultMessage!G23, resultCode, 0), 2), "null"), "")</f>
        <v/>
      </c>
      <c r="E46" s="231" t="str">
        <f>IF(B46&lt;&gt;"", APIResultMessage!D23&amp;"&lt;BR&gt;"&amp;CHAR(10)&amp;"&lt;BR&gt;"&amp;CHAR(10)&amp;APIResultMessage!$E$3&amp;": "&amp;APIResultMessage!E23&amp;"&lt;BR&gt;"&amp;CHAR(10)&amp;APIResultMessage!$I$3&amp;": "&amp;APIResultMessage!I23, "")</f>
        <v/>
      </c>
      <c r="F46" s="232"/>
      <c r="G46" s="104"/>
      <c r="H46" s="104"/>
    </row>
    <row r="47" spans="1:8" ht="119" customHeight="1">
      <c r="A47" s="110" t="str">
        <f t="shared" si="1"/>
        <v/>
      </c>
      <c r="B47" s="85" t="str">
        <f>IF(APIResultMessage!B24&lt;&gt;"", "ARM"&amp;APIResultMessage!B24, "")</f>
        <v/>
      </c>
      <c r="C47" s="111" t="str">
        <f t="shared" si="2"/>
        <v/>
      </c>
      <c r="D47" s="111" t="str">
        <f>IF(B47&lt;&gt;"", IFERROR(INDEX(resultCodeName, MATCH(APIResultMessage!G24, resultCode, 0), 2), "null"), "")</f>
        <v/>
      </c>
      <c r="E47" s="231" t="str">
        <f>IF(B47&lt;&gt;"", APIResultMessage!D24&amp;"&lt;BR&gt;"&amp;CHAR(10)&amp;"&lt;BR&gt;"&amp;CHAR(10)&amp;APIResultMessage!$E$3&amp;": "&amp;APIResultMessage!E24&amp;"&lt;BR&gt;"&amp;CHAR(10)&amp;APIResultMessage!$I$3&amp;": "&amp;APIResultMessage!I24, "")</f>
        <v/>
      </c>
      <c r="F47" s="232"/>
      <c r="G47" s="104"/>
      <c r="H47" s="104"/>
    </row>
    <row r="48" spans="1:8" ht="119" customHeight="1">
      <c r="A48" s="110" t="str">
        <f t="shared" si="1"/>
        <v/>
      </c>
      <c r="B48" s="85" t="str">
        <f>IF(APIResultMessage!B25&lt;&gt;"", "ARM"&amp;APIResultMessage!B25, "")</f>
        <v/>
      </c>
      <c r="C48" s="111" t="str">
        <f t="shared" si="2"/>
        <v/>
      </c>
      <c r="D48" s="111" t="str">
        <f>IF(B48&lt;&gt;"", IFERROR(INDEX(resultCodeName, MATCH(APIResultMessage!G25, resultCode, 0), 2), "null"), "")</f>
        <v/>
      </c>
      <c r="E48" s="231" t="str">
        <f>IF(B48&lt;&gt;"", APIResultMessage!D25&amp;"&lt;BR&gt;"&amp;CHAR(10)&amp;"&lt;BR&gt;"&amp;CHAR(10)&amp;APIResultMessage!$E$3&amp;": "&amp;APIResultMessage!E25&amp;"&lt;BR&gt;"&amp;CHAR(10)&amp;APIResultMessage!$I$3&amp;": "&amp;APIResultMessage!I25, "")</f>
        <v/>
      </c>
      <c r="F48" s="232"/>
      <c r="G48" s="104"/>
      <c r="H48" s="104"/>
    </row>
    <row r="49" spans="1:8" ht="119" customHeight="1">
      <c r="A49" s="110" t="str">
        <f t="shared" si="1"/>
        <v/>
      </c>
      <c r="B49" s="85" t="str">
        <f>IF(APIResultMessage!B26&lt;&gt;"", "ARM"&amp;APIResultMessage!B26, "")</f>
        <v/>
      </c>
      <c r="C49" s="111" t="str">
        <f t="shared" si="2"/>
        <v/>
      </c>
      <c r="D49" s="111" t="str">
        <f>IF(B49&lt;&gt;"", IFERROR(INDEX(resultCodeName, MATCH(APIResultMessage!G26, resultCode, 0), 2), "null"), "")</f>
        <v/>
      </c>
      <c r="E49" s="231" t="str">
        <f>IF(B49&lt;&gt;"", APIResultMessage!D26&amp;"&lt;BR&gt;"&amp;CHAR(10)&amp;"&lt;BR&gt;"&amp;CHAR(10)&amp;APIResultMessage!$E$3&amp;": "&amp;APIResultMessage!E26&amp;"&lt;BR&gt;"&amp;CHAR(10)&amp;APIResultMessage!$I$3&amp;": "&amp;APIResultMessage!I26, "")</f>
        <v/>
      </c>
      <c r="F49" s="232"/>
      <c r="G49" s="104"/>
      <c r="H49" s="104"/>
    </row>
    <row r="50" spans="1:8" ht="119" customHeight="1">
      <c r="A50" s="110" t="str">
        <f t="shared" si="1"/>
        <v/>
      </c>
      <c r="B50" s="85" t="str">
        <f>IF(APIResultMessage!B27&lt;&gt;"", "ARM"&amp;APIResultMessage!B27, "")</f>
        <v/>
      </c>
      <c r="C50" s="111" t="str">
        <f t="shared" si="2"/>
        <v/>
      </c>
      <c r="D50" s="111" t="str">
        <f>IF(B50&lt;&gt;"", IFERROR(INDEX(resultCodeName, MATCH(APIResultMessage!G27, resultCode, 0), 2), "null"), "")</f>
        <v/>
      </c>
      <c r="E50" s="231" t="str">
        <f>IF(B50&lt;&gt;"", APIResultMessage!D27&amp;"&lt;BR&gt;"&amp;CHAR(10)&amp;"&lt;BR&gt;"&amp;CHAR(10)&amp;APIResultMessage!$E$3&amp;": "&amp;APIResultMessage!E27&amp;"&lt;BR&gt;"&amp;CHAR(10)&amp;APIResultMessage!$I$3&amp;": "&amp;APIResultMessage!I27, "")</f>
        <v/>
      </c>
      <c r="F50" s="232"/>
      <c r="G50" s="104"/>
      <c r="H50" s="104"/>
    </row>
    <row r="51" spans="1:8" ht="119" customHeight="1">
      <c r="A51" s="110" t="str">
        <f t="shared" si="1"/>
        <v/>
      </c>
      <c r="B51" s="85" t="str">
        <f>IF(APIResultMessage!B28&lt;&gt;"", "ARM"&amp;APIResultMessage!B28, "")</f>
        <v/>
      </c>
      <c r="C51" s="111" t="str">
        <f t="shared" si="2"/>
        <v/>
      </c>
      <c r="D51" s="111" t="str">
        <f>IF(B51&lt;&gt;"", IFERROR(INDEX(resultCodeName, MATCH(APIResultMessage!G28, resultCode, 0), 2), "null"), "")</f>
        <v/>
      </c>
      <c r="E51" s="231" t="str">
        <f>IF(B51&lt;&gt;"", APIResultMessage!D28&amp;"&lt;BR&gt;"&amp;CHAR(10)&amp;"&lt;BR&gt;"&amp;CHAR(10)&amp;APIResultMessage!$E$3&amp;": "&amp;APIResultMessage!E28&amp;"&lt;BR&gt;"&amp;CHAR(10)&amp;APIResultMessage!$I$3&amp;": "&amp;APIResultMessage!I28, "")</f>
        <v/>
      </c>
      <c r="F51" s="232"/>
      <c r="G51" s="104"/>
      <c r="H51" s="104"/>
    </row>
    <row r="52" spans="1:8" ht="119" customHeight="1">
      <c r="A52" s="110" t="str">
        <f t="shared" si="1"/>
        <v/>
      </c>
      <c r="B52" s="85" t="str">
        <f>IF(APIResultMessage!B29&lt;&gt;"", "ARM"&amp;APIResultMessage!B29, "")</f>
        <v/>
      </c>
      <c r="C52" s="111" t="str">
        <f t="shared" si="2"/>
        <v/>
      </c>
      <c r="D52" s="111" t="str">
        <f>IF(B52&lt;&gt;"", IFERROR(INDEX(resultCodeName, MATCH(APIResultMessage!G29, resultCode, 0), 2), "null"), "")</f>
        <v/>
      </c>
      <c r="E52" s="231" t="str">
        <f>IF(B52&lt;&gt;"", APIResultMessage!D29&amp;"&lt;BR&gt;"&amp;CHAR(10)&amp;"&lt;BR&gt;"&amp;CHAR(10)&amp;APIResultMessage!$E$3&amp;": "&amp;APIResultMessage!E29&amp;"&lt;BR&gt;"&amp;CHAR(10)&amp;APIResultMessage!$I$3&amp;": "&amp;APIResultMessage!I29, "")</f>
        <v/>
      </c>
      <c r="F52" s="232"/>
      <c r="G52" s="104"/>
      <c r="H52" s="104"/>
    </row>
    <row r="53" spans="1:8" ht="119" customHeight="1">
      <c r="A53" s="110" t="str">
        <f t="shared" si="1"/>
        <v/>
      </c>
      <c r="B53" s="85" t="str">
        <f>IF(APIResultMessage!B30&lt;&gt;"", "ARM"&amp;APIResultMessage!B30, "")</f>
        <v/>
      </c>
      <c r="C53" s="111" t="str">
        <f t="shared" si="2"/>
        <v/>
      </c>
      <c r="D53" s="111" t="str">
        <f>IF(B53&lt;&gt;"", IFERROR(INDEX(resultCodeName, MATCH(APIResultMessage!G30, resultCode, 0), 2), "null"), "")</f>
        <v/>
      </c>
      <c r="E53" s="231" t="str">
        <f>IF(B53&lt;&gt;"", APIResultMessage!D30&amp;"&lt;BR&gt;"&amp;CHAR(10)&amp;"&lt;BR&gt;"&amp;CHAR(10)&amp;APIResultMessage!$E$3&amp;": "&amp;APIResultMessage!E30&amp;"&lt;BR&gt;"&amp;CHAR(10)&amp;APIResultMessage!$I$3&amp;": "&amp;APIResultMessage!I30, "")</f>
        <v/>
      </c>
      <c r="F53" s="232"/>
      <c r="G53" s="104"/>
      <c r="H53" s="104"/>
    </row>
    <row r="54" spans="1:8" ht="119" customHeight="1">
      <c r="A54" s="110" t="str">
        <f t="shared" si="1"/>
        <v/>
      </c>
      <c r="B54" s="85" t="str">
        <f>IF(APIResultMessage!B31&lt;&gt;"", "ARM"&amp;APIResultMessage!B31, "")</f>
        <v/>
      </c>
      <c r="C54" s="111" t="str">
        <f t="shared" si="2"/>
        <v/>
      </c>
      <c r="D54" s="111" t="str">
        <f>IF(B54&lt;&gt;"", IFERROR(INDEX(resultCodeName, MATCH(APIResultMessage!G31, resultCode, 0), 2), "null"), "")</f>
        <v/>
      </c>
      <c r="E54" s="231" t="str">
        <f>IF(B54&lt;&gt;"", APIResultMessage!D31&amp;"&lt;BR&gt;"&amp;CHAR(10)&amp;"&lt;BR&gt;"&amp;CHAR(10)&amp;APIResultMessage!$E$3&amp;": "&amp;APIResultMessage!E31&amp;"&lt;BR&gt;"&amp;CHAR(10)&amp;APIResultMessage!$I$3&amp;": "&amp;APIResultMessage!I31, "")</f>
        <v/>
      </c>
      <c r="F54" s="232"/>
      <c r="G54" s="104"/>
      <c r="H54" s="104"/>
    </row>
    <row r="55" spans="1:8" ht="119" customHeight="1">
      <c r="A55" s="110" t="str">
        <f t="shared" si="1"/>
        <v/>
      </c>
      <c r="B55" s="85" t="str">
        <f>IF(APIResultMessage!B32&lt;&gt;"", "ARM"&amp;APIResultMessage!B32, "")</f>
        <v/>
      </c>
      <c r="C55" s="111" t="str">
        <f t="shared" si="2"/>
        <v/>
      </c>
      <c r="D55" s="111" t="str">
        <f>IF(B55&lt;&gt;"", IFERROR(INDEX(resultCodeName, MATCH(APIResultMessage!G32, resultCode, 0), 2), "null"), "")</f>
        <v/>
      </c>
      <c r="E55" s="231" t="str">
        <f>IF(B55&lt;&gt;"", APIResultMessage!D32&amp;"&lt;BR&gt;"&amp;CHAR(10)&amp;"&lt;BR&gt;"&amp;CHAR(10)&amp;APIResultMessage!$E$3&amp;": "&amp;APIResultMessage!E32&amp;"&lt;BR&gt;"&amp;CHAR(10)&amp;APIResultMessage!$I$3&amp;": "&amp;APIResultMessage!I32, "")</f>
        <v/>
      </c>
      <c r="F55" s="232"/>
      <c r="G55" s="104"/>
      <c r="H55" s="104"/>
    </row>
    <row r="56" spans="1:8" ht="119" customHeight="1">
      <c r="A56" s="110" t="str">
        <f t="shared" si="1"/>
        <v/>
      </c>
      <c r="B56" s="85" t="str">
        <f>IF(APIResultMessage!B33&lt;&gt;"", "ARM"&amp;APIResultMessage!B33, "")</f>
        <v/>
      </c>
      <c r="C56" s="111" t="str">
        <f t="shared" si="2"/>
        <v/>
      </c>
      <c r="D56" s="111" t="str">
        <f>IF(B56&lt;&gt;"", IFERROR(INDEX(resultCodeName, MATCH(APIResultMessage!G33, resultCode, 0), 2), "null"), "")</f>
        <v/>
      </c>
      <c r="E56" s="231" t="str">
        <f>IF(B56&lt;&gt;"", APIResultMessage!D33&amp;"&lt;BR&gt;"&amp;CHAR(10)&amp;"&lt;BR&gt;"&amp;CHAR(10)&amp;APIResultMessage!$E$3&amp;": "&amp;APIResultMessage!E33&amp;"&lt;BR&gt;"&amp;CHAR(10)&amp;APIResultMessage!$I$3&amp;": "&amp;APIResultMessage!I33, "")</f>
        <v/>
      </c>
      <c r="F56" s="232"/>
      <c r="G56" s="104"/>
      <c r="H56" s="104"/>
    </row>
    <row r="57" spans="1:8" ht="119" customHeight="1">
      <c r="A57" s="110" t="str">
        <f t="shared" si="1"/>
        <v/>
      </c>
      <c r="B57" s="85" t="str">
        <f>IF(APIResultMessage!B34&lt;&gt;"", "ARM"&amp;APIResultMessage!B34, "")</f>
        <v/>
      </c>
      <c r="C57" s="111" t="str">
        <f t="shared" si="2"/>
        <v/>
      </c>
      <c r="D57" s="111" t="str">
        <f>IF(B57&lt;&gt;"", IFERROR(INDEX(resultCodeName, MATCH(APIResultMessage!G34, resultCode, 0), 2), "null"), "")</f>
        <v/>
      </c>
      <c r="E57" s="231" t="str">
        <f>IF(B57&lt;&gt;"", APIResultMessage!D34&amp;"&lt;BR&gt;"&amp;CHAR(10)&amp;"&lt;BR&gt;"&amp;CHAR(10)&amp;APIResultMessage!$E$3&amp;": "&amp;APIResultMessage!E34&amp;"&lt;BR&gt;"&amp;CHAR(10)&amp;APIResultMessage!$I$3&amp;": "&amp;APIResultMessage!I34, "")</f>
        <v/>
      </c>
      <c r="F57" s="232"/>
      <c r="G57" s="104"/>
      <c r="H57" s="104"/>
    </row>
    <row r="58" spans="1:8" ht="119" customHeight="1">
      <c r="A58" s="110" t="str">
        <f t="shared" si="1"/>
        <v/>
      </c>
      <c r="B58" s="85" t="str">
        <f>IF(APIResultMessage!B35&lt;&gt;"", "ARM"&amp;APIResultMessage!B35, "")</f>
        <v/>
      </c>
      <c r="C58" s="111" t="str">
        <f t="shared" si="2"/>
        <v/>
      </c>
      <c r="D58" s="111" t="str">
        <f>IF(B58&lt;&gt;"", IFERROR(INDEX(resultCodeName, MATCH(APIResultMessage!G35, resultCode, 0), 2), "null"), "")</f>
        <v/>
      </c>
      <c r="E58" s="231" t="str">
        <f>IF(B58&lt;&gt;"", APIResultMessage!D35&amp;"&lt;BR&gt;"&amp;CHAR(10)&amp;"&lt;BR&gt;"&amp;CHAR(10)&amp;APIResultMessage!$E$3&amp;": "&amp;APIResultMessage!E35&amp;"&lt;BR&gt;"&amp;CHAR(10)&amp;APIResultMessage!$I$3&amp;": "&amp;APIResultMessage!I35, "")</f>
        <v/>
      </c>
      <c r="F58" s="232"/>
      <c r="G58" s="104"/>
      <c r="H58" s="104"/>
    </row>
    <row r="59" spans="1:8" ht="119" customHeight="1">
      <c r="A59" s="110" t="str">
        <f t="shared" si="1"/>
        <v/>
      </c>
      <c r="B59" s="85" t="str">
        <f>IF(APIResultMessage!B36&lt;&gt;"", "ARM"&amp;APIResultMessage!B36, "")</f>
        <v/>
      </c>
      <c r="C59" s="111" t="str">
        <f t="shared" si="2"/>
        <v/>
      </c>
      <c r="D59" s="111" t="str">
        <f>IF(B59&lt;&gt;"", IFERROR(INDEX(resultCodeName, MATCH(APIResultMessage!G36, resultCode, 0), 2), "null"), "")</f>
        <v/>
      </c>
      <c r="E59" s="231" t="str">
        <f>IF(B59&lt;&gt;"", APIResultMessage!D36&amp;"&lt;BR&gt;"&amp;CHAR(10)&amp;"&lt;BR&gt;"&amp;CHAR(10)&amp;APIResultMessage!$E$3&amp;": "&amp;APIResultMessage!E36&amp;"&lt;BR&gt;"&amp;CHAR(10)&amp;APIResultMessage!$I$3&amp;": "&amp;APIResultMessage!I36, "")</f>
        <v/>
      </c>
      <c r="F59" s="232"/>
      <c r="G59" s="104"/>
      <c r="H59" s="104"/>
    </row>
    <row r="60" spans="1:8" ht="119" customHeight="1">
      <c r="A60" s="110" t="str">
        <f t="shared" si="1"/>
        <v/>
      </c>
      <c r="B60" s="85" t="str">
        <f>IF(APIResultMessage!B37&lt;&gt;"", "ARM"&amp;APIResultMessage!B37, "")</f>
        <v/>
      </c>
      <c r="C60" s="111" t="str">
        <f t="shared" si="2"/>
        <v/>
      </c>
      <c r="D60" s="111" t="str">
        <f>IF(B60&lt;&gt;"", IFERROR(INDEX(resultCodeName, MATCH(APIResultMessage!G37, resultCode, 0), 2), "null"), "")</f>
        <v/>
      </c>
      <c r="E60" s="231" t="str">
        <f>IF(B60&lt;&gt;"", APIResultMessage!D37&amp;"&lt;BR&gt;"&amp;CHAR(10)&amp;"&lt;BR&gt;"&amp;CHAR(10)&amp;APIResultMessage!$E$3&amp;": "&amp;APIResultMessage!E37&amp;"&lt;BR&gt;"&amp;CHAR(10)&amp;APIResultMessage!$I$3&amp;": "&amp;APIResultMessage!I37, "")</f>
        <v/>
      </c>
      <c r="F60" s="232"/>
      <c r="G60" s="104"/>
      <c r="H60" s="104"/>
    </row>
    <row r="61" spans="1:8" ht="119" customHeight="1">
      <c r="A61" s="110" t="str">
        <f t="shared" si="1"/>
        <v/>
      </c>
      <c r="B61" s="85" t="str">
        <f>IF(APIResultMessage!B38&lt;&gt;"", "ARM"&amp;APIResultMessage!B38, "")</f>
        <v/>
      </c>
      <c r="C61" s="111" t="str">
        <f t="shared" si="2"/>
        <v/>
      </c>
      <c r="D61" s="111" t="str">
        <f>IF(B61&lt;&gt;"", IFERROR(INDEX(resultCodeName, MATCH(APIResultMessage!G38, resultCode, 0), 2), "null"), "")</f>
        <v/>
      </c>
      <c r="E61" s="231" t="str">
        <f>IF(B61&lt;&gt;"", APIResultMessage!D38&amp;"&lt;BR&gt;"&amp;CHAR(10)&amp;"&lt;BR&gt;"&amp;CHAR(10)&amp;APIResultMessage!$E$3&amp;": "&amp;APIResultMessage!E38&amp;"&lt;BR&gt;"&amp;CHAR(10)&amp;APIResultMessage!$I$3&amp;": "&amp;APIResultMessage!I38, "")</f>
        <v/>
      </c>
      <c r="F61" s="232"/>
      <c r="G61" s="104"/>
      <c r="H61" s="104"/>
    </row>
    <row r="62" spans="1:8" ht="119" customHeight="1">
      <c r="A62" s="110" t="str">
        <f t="shared" si="1"/>
        <v/>
      </c>
      <c r="B62" s="85" t="str">
        <f>IF(APIResultMessage!B39&lt;&gt;"", "ARM"&amp;APIResultMessage!B39, "")</f>
        <v/>
      </c>
      <c r="C62" s="111" t="str">
        <f t="shared" si="2"/>
        <v/>
      </c>
      <c r="D62" s="111" t="str">
        <f>IF(B62&lt;&gt;"", IFERROR(INDEX(resultCodeName, MATCH(APIResultMessage!G39, resultCode, 0), 2), "null"), "")</f>
        <v/>
      </c>
      <c r="E62" s="231" t="str">
        <f>IF(B62&lt;&gt;"", APIResultMessage!D39&amp;"&lt;BR&gt;"&amp;CHAR(10)&amp;"&lt;BR&gt;"&amp;CHAR(10)&amp;APIResultMessage!$E$3&amp;": "&amp;APIResultMessage!E39&amp;"&lt;BR&gt;"&amp;CHAR(10)&amp;APIResultMessage!$I$3&amp;": "&amp;APIResultMessage!I39, "")</f>
        <v/>
      </c>
      <c r="F62" s="232"/>
      <c r="G62" s="104"/>
      <c r="H62" s="104"/>
    </row>
    <row r="63" spans="1:8" ht="119" customHeight="1">
      <c r="A63" s="110" t="str">
        <f t="shared" si="1"/>
        <v/>
      </c>
      <c r="B63" s="85" t="str">
        <f>IF(APIResultMessage!B40&lt;&gt;"", "ARM"&amp;APIResultMessage!B40, "")</f>
        <v/>
      </c>
      <c r="C63" s="111" t="str">
        <f t="shared" si="2"/>
        <v/>
      </c>
      <c r="D63" s="111" t="str">
        <f>IF(B63&lt;&gt;"", IFERROR(INDEX(resultCodeName, MATCH(APIResultMessage!G40, resultCode, 0), 2), "null"), "")</f>
        <v/>
      </c>
      <c r="E63" s="231" t="str">
        <f>IF(B63&lt;&gt;"", APIResultMessage!D40&amp;"&lt;BR&gt;"&amp;CHAR(10)&amp;"&lt;BR&gt;"&amp;CHAR(10)&amp;APIResultMessage!$E$3&amp;": "&amp;APIResultMessage!E40&amp;"&lt;BR&gt;"&amp;CHAR(10)&amp;APIResultMessage!$I$3&amp;": "&amp;APIResultMessage!I40, "")</f>
        <v/>
      </c>
      <c r="F63" s="232"/>
      <c r="G63" s="104"/>
      <c r="H63" s="104"/>
    </row>
    <row r="64" spans="1:8" ht="119" customHeight="1">
      <c r="A64" s="110" t="str">
        <f t="shared" si="1"/>
        <v/>
      </c>
      <c r="B64" s="85" t="str">
        <f>IF(APIResultMessage!B41&lt;&gt;"", "ARM"&amp;APIResultMessage!B41, "")</f>
        <v/>
      </c>
      <c r="C64" s="111" t="str">
        <f t="shared" si="2"/>
        <v/>
      </c>
      <c r="D64" s="111" t="str">
        <f>IF(B64&lt;&gt;"", IFERROR(INDEX(resultCodeName, MATCH(APIResultMessage!G41, resultCode, 0), 2), "null"), "")</f>
        <v/>
      </c>
      <c r="E64" s="231" t="str">
        <f>IF(B64&lt;&gt;"", APIResultMessage!D41&amp;"&lt;BR&gt;"&amp;CHAR(10)&amp;"&lt;BR&gt;"&amp;CHAR(10)&amp;APIResultMessage!$E$3&amp;": "&amp;APIResultMessage!E41&amp;"&lt;BR&gt;"&amp;CHAR(10)&amp;APIResultMessage!$I$3&amp;": "&amp;APIResultMessage!I41, "")</f>
        <v/>
      </c>
      <c r="F64" s="232"/>
      <c r="G64" s="104"/>
      <c r="H64" s="104"/>
    </row>
    <row r="65" spans="1:8" ht="119" customHeight="1">
      <c r="A65" s="110" t="str">
        <f t="shared" si="1"/>
        <v/>
      </c>
      <c r="B65" s="85" t="str">
        <f>IF(APIResultMessage!B42&lt;&gt;"", "ARM"&amp;APIResultMessage!B42, "")</f>
        <v/>
      </c>
      <c r="C65" s="111" t="str">
        <f t="shared" si="2"/>
        <v/>
      </c>
      <c r="D65" s="111" t="str">
        <f>IF(B65&lt;&gt;"", IFERROR(INDEX(resultCodeName, MATCH(APIResultMessage!G42, resultCode, 0), 2), "null"), "")</f>
        <v/>
      </c>
      <c r="E65" s="231" t="str">
        <f>IF(B65&lt;&gt;"", APIResultMessage!D42&amp;"&lt;BR&gt;"&amp;CHAR(10)&amp;"&lt;BR&gt;"&amp;CHAR(10)&amp;APIResultMessage!$E$3&amp;": "&amp;APIResultMessage!E42&amp;"&lt;BR&gt;"&amp;CHAR(10)&amp;APIResultMessage!$I$3&amp;": "&amp;APIResultMessage!I42, "")</f>
        <v/>
      </c>
      <c r="F65" s="232"/>
      <c r="G65" s="104"/>
      <c r="H65" s="104"/>
    </row>
    <row r="66" spans="1:8" ht="119" customHeight="1">
      <c r="A66" s="110" t="str">
        <f t="shared" si="1"/>
        <v/>
      </c>
      <c r="B66" s="85" t="str">
        <f>IF(APIResultMessage!B43&lt;&gt;"", "ARM"&amp;APIResultMessage!B43, "")</f>
        <v/>
      </c>
      <c r="C66" s="111" t="str">
        <f t="shared" si="2"/>
        <v/>
      </c>
      <c r="D66" s="111" t="str">
        <f>IF(B66&lt;&gt;"", IFERROR(INDEX(resultCodeName, MATCH(APIResultMessage!G43, resultCode, 0), 2), "null"), "")</f>
        <v/>
      </c>
      <c r="E66" s="231" t="str">
        <f>IF(B66&lt;&gt;"", APIResultMessage!D43&amp;"&lt;BR&gt;"&amp;CHAR(10)&amp;"&lt;BR&gt;"&amp;CHAR(10)&amp;APIResultMessage!$E$3&amp;": "&amp;APIResultMessage!E43&amp;"&lt;BR&gt;"&amp;CHAR(10)&amp;APIResultMessage!$I$3&amp;": "&amp;APIResultMessage!I43, "")</f>
        <v/>
      </c>
      <c r="F66" s="232"/>
      <c r="G66" s="104"/>
      <c r="H66" s="104"/>
    </row>
    <row r="67" spans="1:8" ht="119" customHeight="1">
      <c r="A67" s="110" t="str">
        <f t="shared" si="1"/>
        <v/>
      </c>
      <c r="B67" s="85" t="str">
        <f>IF(APIResultMessage!B44&lt;&gt;"", "ARM"&amp;APIResultMessage!B44, "")</f>
        <v/>
      </c>
      <c r="C67" s="111" t="str">
        <f t="shared" si="2"/>
        <v/>
      </c>
      <c r="D67" s="111" t="str">
        <f>IF(B67&lt;&gt;"", IFERROR(INDEX(resultCodeName, MATCH(APIResultMessage!G44, resultCode, 0), 2), "null"), "")</f>
        <v/>
      </c>
      <c r="E67" s="231" t="str">
        <f>IF(B67&lt;&gt;"", APIResultMessage!D44&amp;"&lt;BR&gt;"&amp;CHAR(10)&amp;"&lt;BR&gt;"&amp;CHAR(10)&amp;APIResultMessage!$E$3&amp;": "&amp;APIResultMessage!E44&amp;"&lt;BR&gt;"&amp;CHAR(10)&amp;APIResultMessage!$I$3&amp;": "&amp;APIResultMessage!I44, "")</f>
        <v/>
      </c>
      <c r="F67" s="232"/>
      <c r="G67" s="104"/>
      <c r="H67" s="104"/>
    </row>
    <row r="68" spans="1:8" ht="119" customHeight="1">
      <c r="A68" s="110" t="str">
        <f t="shared" si="1"/>
        <v/>
      </c>
      <c r="B68" s="85" t="str">
        <f>IF(APIResultMessage!B45&lt;&gt;"", "ARM"&amp;APIResultMessage!B45, "")</f>
        <v/>
      </c>
      <c r="C68" s="111" t="str">
        <f t="shared" si="2"/>
        <v/>
      </c>
      <c r="D68" s="111" t="str">
        <f>IF(B68&lt;&gt;"", IFERROR(INDEX(resultCodeName, MATCH(APIResultMessage!G45, resultCode, 0), 2), "null"), "")</f>
        <v/>
      </c>
      <c r="E68" s="231" t="str">
        <f>IF(B68&lt;&gt;"", APIResultMessage!D45&amp;"&lt;BR&gt;"&amp;CHAR(10)&amp;"&lt;BR&gt;"&amp;CHAR(10)&amp;APIResultMessage!$E$3&amp;": "&amp;APIResultMessage!E45&amp;"&lt;BR&gt;"&amp;CHAR(10)&amp;APIResultMessage!$I$3&amp;": "&amp;APIResultMessage!I45, "")</f>
        <v/>
      </c>
      <c r="F68" s="232"/>
      <c r="G68" s="104"/>
      <c r="H68" s="104"/>
    </row>
    <row r="69" spans="1:8" ht="119" customHeight="1">
      <c r="A69" s="110" t="str">
        <f t="shared" si="1"/>
        <v/>
      </c>
      <c r="B69" s="85" t="str">
        <f>IF(APIResultMessage!B46&lt;&gt;"", "ARM"&amp;APIResultMessage!B46, "")</f>
        <v/>
      </c>
      <c r="C69" s="111" t="str">
        <f t="shared" si="2"/>
        <v/>
      </c>
      <c r="D69" s="111" t="str">
        <f>IF(B69&lt;&gt;"", IFERROR(INDEX(resultCodeName, MATCH(APIResultMessage!G46, resultCode, 0), 2), "null"), "")</f>
        <v/>
      </c>
      <c r="E69" s="231" t="str">
        <f>IF(B69&lt;&gt;"", APIResultMessage!D46&amp;"&lt;BR&gt;"&amp;CHAR(10)&amp;"&lt;BR&gt;"&amp;CHAR(10)&amp;APIResultMessage!$E$3&amp;": "&amp;APIResultMessage!E46&amp;"&lt;BR&gt;"&amp;CHAR(10)&amp;APIResultMessage!$I$3&amp;": "&amp;APIResultMessage!I46, "")</f>
        <v/>
      </c>
      <c r="F69" s="232"/>
      <c r="G69" s="104"/>
      <c r="H69" s="104"/>
    </row>
    <row r="70" spans="1:8" ht="119" customHeight="1">
      <c r="A70" s="110" t="str">
        <f t="shared" si="1"/>
        <v/>
      </c>
      <c r="B70" s="85" t="str">
        <f>IF(APIResultMessage!B47&lt;&gt;"", "ARM"&amp;APIResultMessage!B47, "")</f>
        <v/>
      </c>
      <c r="C70" s="111" t="str">
        <f t="shared" si="2"/>
        <v/>
      </c>
      <c r="D70" s="111" t="str">
        <f>IF(B70&lt;&gt;"", IFERROR(INDEX(resultCodeName, MATCH(APIResultMessage!G47, resultCode, 0), 2), "null"), "")</f>
        <v/>
      </c>
      <c r="E70" s="231" t="str">
        <f>IF(B70&lt;&gt;"", APIResultMessage!D47&amp;"&lt;BR&gt;"&amp;CHAR(10)&amp;"&lt;BR&gt;"&amp;CHAR(10)&amp;APIResultMessage!$E$3&amp;": "&amp;APIResultMessage!E47&amp;"&lt;BR&gt;"&amp;CHAR(10)&amp;APIResultMessage!$I$3&amp;": "&amp;APIResultMessage!I47, "")</f>
        <v/>
      </c>
      <c r="F70" s="232"/>
      <c r="G70" s="104"/>
      <c r="H70" s="104"/>
    </row>
    <row r="71" spans="1:8" ht="119" customHeight="1">
      <c r="A71" s="110" t="str">
        <f t="shared" si="1"/>
        <v/>
      </c>
      <c r="B71" s="85" t="str">
        <f>IF(APIResultMessage!B48&lt;&gt;"", "ARM"&amp;APIResultMessage!B48, "")</f>
        <v/>
      </c>
      <c r="C71" s="111" t="str">
        <f t="shared" si="2"/>
        <v/>
      </c>
      <c r="D71" s="111" t="str">
        <f>IF(B71&lt;&gt;"", IFERROR(INDEX(resultCodeName, MATCH(APIResultMessage!G48, resultCode, 0), 2), "null"), "")</f>
        <v/>
      </c>
      <c r="E71" s="231" t="str">
        <f>IF(B71&lt;&gt;"", APIResultMessage!D48&amp;"&lt;BR&gt;"&amp;CHAR(10)&amp;"&lt;BR&gt;"&amp;CHAR(10)&amp;APIResultMessage!$E$3&amp;": "&amp;APIResultMessage!E48&amp;"&lt;BR&gt;"&amp;CHAR(10)&amp;APIResultMessage!$I$3&amp;": "&amp;APIResultMessage!I48, "")</f>
        <v/>
      </c>
      <c r="F71" s="232"/>
      <c r="G71" s="104"/>
      <c r="H71" s="104"/>
    </row>
    <row r="72" spans="1:8" ht="119" customHeight="1">
      <c r="A72" s="110" t="str">
        <f t="shared" si="1"/>
        <v/>
      </c>
      <c r="B72" s="85" t="str">
        <f>IF(APIResultMessage!B49&lt;&gt;"", "ARM"&amp;APIResultMessage!B49, "")</f>
        <v/>
      </c>
      <c r="C72" s="111" t="str">
        <f t="shared" si="2"/>
        <v/>
      </c>
      <c r="D72" s="111" t="str">
        <f>IF(B72&lt;&gt;"", IFERROR(INDEX(resultCodeName, MATCH(APIResultMessage!G49, resultCode, 0), 2), "null"), "")</f>
        <v/>
      </c>
      <c r="E72" s="231" t="str">
        <f>IF(B72&lt;&gt;"", APIResultMessage!D49&amp;"&lt;BR&gt;"&amp;CHAR(10)&amp;"&lt;BR&gt;"&amp;CHAR(10)&amp;APIResultMessage!$E$3&amp;": "&amp;APIResultMessage!E49&amp;"&lt;BR&gt;"&amp;CHAR(10)&amp;APIResultMessage!$I$3&amp;": "&amp;APIResultMessage!I49, "")</f>
        <v/>
      </c>
      <c r="F72" s="232"/>
      <c r="G72" s="104"/>
      <c r="H72" s="104"/>
    </row>
    <row r="73" spans="1:8" ht="119" customHeight="1">
      <c r="A73" s="110" t="str">
        <f t="shared" si="1"/>
        <v/>
      </c>
      <c r="B73" s="85" t="str">
        <f>IF(APIResultMessage!B50&lt;&gt;"", "ARM"&amp;APIResultMessage!B50, "")</f>
        <v/>
      </c>
      <c r="C73" s="111" t="str">
        <f t="shared" si="2"/>
        <v/>
      </c>
      <c r="D73" s="111" t="str">
        <f>IF(B73&lt;&gt;"", IFERROR(INDEX(resultCodeName, MATCH(APIResultMessage!G50, resultCode, 0), 2), "null"), "")</f>
        <v/>
      </c>
      <c r="E73" s="231" t="str">
        <f>IF(B73&lt;&gt;"", APIResultMessage!D50&amp;"&lt;BR&gt;"&amp;CHAR(10)&amp;"&lt;BR&gt;"&amp;CHAR(10)&amp;APIResultMessage!$E$3&amp;": "&amp;APIResultMessage!E50&amp;"&lt;BR&gt;"&amp;CHAR(10)&amp;APIResultMessage!$I$3&amp;": "&amp;APIResultMessage!I50, "")</f>
        <v/>
      </c>
      <c r="F73" s="232"/>
      <c r="G73" s="104"/>
      <c r="H73" s="104"/>
    </row>
    <row r="74" spans="1:8" ht="119" customHeight="1">
      <c r="A74" s="110" t="str">
        <f t="shared" si="1"/>
        <v/>
      </c>
      <c r="B74" s="85" t="str">
        <f>IF(APIResultMessage!B51&lt;&gt;"", "ARM"&amp;APIResultMessage!B51, "")</f>
        <v/>
      </c>
      <c r="C74" s="111" t="str">
        <f t="shared" si="2"/>
        <v/>
      </c>
      <c r="D74" s="111" t="str">
        <f>IF(B74&lt;&gt;"", IFERROR(INDEX(resultCodeName, MATCH(APIResultMessage!G51, resultCode, 0), 2), "null"), "")</f>
        <v/>
      </c>
      <c r="E74" s="231" t="str">
        <f>IF(B74&lt;&gt;"", APIResultMessage!D51&amp;"&lt;BR&gt;"&amp;CHAR(10)&amp;"&lt;BR&gt;"&amp;CHAR(10)&amp;APIResultMessage!$E$3&amp;": "&amp;APIResultMessage!E51&amp;"&lt;BR&gt;"&amp;CHAR(10)&amp;APIResultMessage!$I$3&amp;": "&amp;APIResultMessage!I51, "")</f>
        <v/>
      </c>
      <c r="F74" s="232"/>
      <c r="G74" s="104"/>
      <c r="H74" s="104"/>
    </row>
    <row r="75" spans="1:8" ht="119" customHeight="1">
      <c r="A75" s="110" t="str">
        <f t="shared" si="1"/>
        <v/>
      </c>
      <c r="B75" s="85" t="str">
        <f>IF(APIResultMessage!B52&lt;&gt;"", "ARM"&amp;APIResultMessage!B52, "")</f>
        <v/>
      </c>
      <c r="C75" s="111" t="str">
        <f t="shared" si="2"/>
        <v/>
      </c>
      <c r="D75" s="111" t="str">
        <f>IF(B75&lt;&gt;"", IFERROR(INDEX(resultCodeName, MATCH(APIResultMessage!G52, resultCode, 0), 2), "null"), "")</f>
        <v/>
      </c>
      <c r="E75" s="231" t="str">
        <f>IF(B75&lt;&gt;"", APIResultMessage!D52&amp;"&lt;BR&gt;"&amp;CHAR(10)&amp;"&lt;BR&gt;"&amp;CHAR(10)&amp;APIResultMessage!$E$3&amp;": "&amp;APIResultMessage!E52&amp;"&lt;BR&gt;"&amp;CHAR(10)&amp;APIResultMessage!$I$3&amp;": "&amp;APIResultMessage!I52, "")</f>
        <v/>
      </c>
      <c r="F75" s="232"/>
      <c r="G75" s="104"/>
      <c r="H75" s="104"/>
    </row>
    <row r="76" spans="1:8" ht="119" customHeight="1">
      <c r="A76" s="110" t="str">
        <f t="shared" si="1"/>
        <v/>
      </c>
      <c r="B76" s="85" t="str">
        <f>IF(APIResultMessage!B53&lt;&gt;"", "ARM"&amp;APIResultMessage!B53, "")</f>
        <v/>
      </c>
      <c r="C76" s="111" t="str">
        <f t="shared" si="2"/>
        <v/>
      </c>
      <c r="D76" s="111" t="str">
        <f>IF(B76&lt;&gt;"", IFERROR(INDEX(resultCodeName, MATCH(APIResultMessage!G53, resultCode, 0), 2), "null"), "")</f>
        <v/>
      </c>
      <c r="E76" s="231" t="str">
        <f>IF(B76&lt;&gt;"", APIResultMessage!D53&amp;"&lt;BR&gt;"&amp;CHAR(10)&amp;"&lt;BR&gt;"&amp;CHAR(10)&amp;APIResultMessage!$E$3&amp;": "&amp;APIResultMessage!E53&amp;"&lt;BR&gt;"&amp;CHAR(10)&amp;APIResultMessage!$I$3&amp;": "&amp;APIResultMessage!I53, "")</f>
        <v/>
      </c>
      <c r="F76" s="232"/>
      <c r="G76" s="104"/>
      <c r="H76" s="104"/>
    </row>
    <row r="77" spans="1:8" ht="119" customHeight="1">
      <c r="A77" s="110" t="str">
        <f t="shared" si="1"/>
        <v/>
      </c>
      <c r="B77" s="85" t="str">
        <f>IF(APIResultMessage!B54&lt;&gt;"", "ARM"&amp;APIResultMessage!B54, "")</f>
        <v/>
      </c>
      <c r="C77" s="111" t="str">
        <f t="shared" si="2"/>
        <v/>
      </c>
      <c r="D77" s="111" t="str">
        <f>IF(B77&lt;&gt;"", IFERROR(INDEX(resultCodeName, MATCH(APIResultMessage!G54, resultCode, 0), 2), "null"), "")</f>
        <v/>
      </c>
      <c r="E77" s="231" t="str">
        <f>IF(B77&lt;&gt;"", APIResultMessage!D54&amp;"&lt;BR&gt;"&amp;CHAR(10)&amp;"&lt;BR&gt;"&amp;CHAR(10)&amp;APIResultMessage!$E$3&amp;": "&amp;APIResultMessage!E54&amp;"&lt;BR&gt;"&amp;CHAR(10)&amp;APIResultMessage!$I$3&amp;": "&amp;APIResultMessage!I54, "")</f>
        <v/>
      </c>
      <c r="F77" s="232"/>
      <c r="G77" s="104"/>
      <c r="H77" s="104"/>
    </row>
    <row r="78" spans="1:8" ht="119" customHeight="1">
      <c r="A78" s="110" t="str">
        <f t="shared" si="1"/>
        <v/>
      </c>
      <c r="B78" s="85" t="str">
        <f>IF(APIResultMessage!B55&lt;&gt;"", "ARM"&amp;APIResultMessage!B55, "")</f>
        <v/>
      </c>
      <c r="C78" s="111" t="str">
        <f t="shared" si="2"/>
        <v/>
      </c>
      <c r="D78" s="111" t="str">
        <f>IF(B78&lt;&gt;"", IFERROR(INDEX(resultCodeName, MATCH(APIResultMessage!G55, resultCode, 0), 2), "null"), "")</f>
        <v/>
      </c>
      <c r="E78" s="231" t="str">
        <f>IF(B78&lt;&gt;"", APIResultMessage!D55&amp;"&lt;BR&gt;"&amp;CHAR(10)&amp;"&lt;BR&gt;"&amp;CHAR(10)&amp;APIResultMessage!$E$3&amp;": "&amp;APIResultMessage!E55&amp;"&lt;BR&gt;"&amp;CHAR(10)&amp;APIResultMessage!$I$3&amp;": "&amp;APIResultMessage!I55, "")</f>
        <v/>
      </c>
      <c r="F78" s="232"/>
      <c r="G78" s="104"/>
      <c r="H78" s="104"/>
    </row>
    <row r="79" spans="1:8" ht="119" customHeight="1">
      <c r="A79" s="110" t="str">
        <f t="shared" si="1"/>
        <v/>
      </c>
      <c r="B79" s="85" t="str">
        <f>IF(APIResultMessage!B56&lt;&gt;"", "ARM"&amp;APIResultMessage!B56, "")</f>
        <v/>
      </c>
      <c r="C79" s="111" t="str">
        <f t="shared" si="2"/>
        <v/>
      </c>
      <c r="D79" s="111" t="str">
        <f>IF(B79&lt;&gt;"", IFERROR(INDEX(resultCodeName, MATCH(APIResultMessage!G56, resultCode, 0), 2), "null"), "")</f>
        <v/>
      </c>
      <c r="E79" s="231" t="str">
        <f>IF(B79&lt;&gt;"", APIResultMessage!D56&amp;"&lt;BR&gt;"&amp;CHAR(10)&amp;"&lt;BR&gt;"&amp;CHAR(10)&amp;APIResultMessage!$E$3&amp;": "&amp;APIResultMessage!E56&amp;"&lt;BR&gt;"&amp;CHAR(10)&amp;APIResultMessage!$I$3&amp;": "&amp;APIResultMessage!I56, "")</f>
        <v/>
      </c>
      <c r="F79" s="232"/>
      <c r="G79" s="104"/>
      <c r="H79" s="104"/>
    </row>
    <row r="80" spans="1:8" ht="119" customHeight="1">
      <c r="A80" s="110" t="str">
        <f t="shared" si="1"/>
        <v/>
      </c>
      <c r="B80" s="85" t="str">
        <f>IF(APIResultMessage!B57&lt;&gt;"", "ARM"&amp;APIResultMessage!B57, "")</f>
        <v/>
      </c>
      <c r="C80" s="111" t="str">
        <f t="shared" si="2"/>
        <v/>
      </c>
      <c r="D80" s="111" t="str">
        <f>IF(B80&lt;&gt;"", IFERROR(INDEX(resultCodeName, MATCH(APIResultMessage!G57, resultCode, 0), 2), "null"), "")</f>
        <v/>
      </c>
      <c r="E80" s="231" t="str">
        <f>IF(B80&lt;&gt;"", APIResultMessage!D57&amp;"&lt;BR&gt;"&amp;CHAR(10)&amp;"&lt;BR&gt;"&amp;CHAR(10)&amp;APIResultMessage!$E$3&amp;": "&amp;APIResultMessage!E57&amp;"&lt;BR&gt;"&amp;CHAR(10)&amp;APIResultMessage!$I$3&amp;": "&amp;APIResultMessage!I57, "")</f>
        <v/>
      </c>
      <c r="F80" s="232"/>
      <c r="G80" s="104"/>
      <c r="H80" s="104"/>
    </row>
    <row r="81" spans="1:8" ht="119" customHeight="1">
      <c r="A81" s="110" t="str">
        <f t="shared" si="1"/>
        <v/>
      </c>
      <c r="B81" s="85" t="str">
        <f>IF(APIResultMessage!B58&lt;&gt;"", "ARM"&amp;APIResultMessage!B58, "")</f>
        <v/>
      </c>
      <c r="C81" s="111" t="str">
        <f t="shared" si="2"/>
        <v/>
      </c>
      <c r="D81" s="111" t="str">
        <f>IF(B81&lt;&gt;"", IFERROR(INDEX(resultCodeName, MATCH(APIResultMessage!G58, resultCode, 0), 2), "null"), "")</f>
        <v/>
      </c>
      <c r="E81" s="231" t="str">
        <f>IF(B81&lt;&gt;"", APIResultMessage!D58&amp;"&lt;BR&gt;"&amp;CHAR(10)&amp;"&lt;BR&gt;"&amp;CHAR(10)&amp;APIResultMessage!$E$3&amp;": "&amp;APIResultMessage!E58&amp;"&lt;BR&gt;"&amp;CHAR(10)&amp;APIResultMessage!$I$3&amp;": "&amp;APIResultMessage!I58, "")</f>
        <v/>
      </c>
      <c r="F81" s="232"/>
      <c r="G81" s="104"/>
      <c r="H81" s="104"/>
    </row>
    <row r="82" spans="1:8" ht="119" customHeight="1">
      <c r="A82" s="110" t="str">
        <f t="shared" si="1"/>
        <v/>
      </c>
      <c r="B82" s="85" t="str">
        <f>IF(APIResultMessage!B59&lt;&gt;"", "ARM"&amp;APIResultMessage!B59, "")</f>
        <v/>
      </c>
      <c r="C82" s="111" t="str">
        <f t="shared" si="2"/>
        <v/>
      </c>
      <c r="D82" s="111" t="str">
        <f>IF(B82&lt;&gt;"", IFERROR(INDEX(resultCodeName, MATCH(APIResultMessage!G59, resultCode, 0), 2), "null"), "")</f>
        <v/>
      </c>
      <c r="E82" s="231" t="str">
        <f>IF(B82&lt;&gt;"", APIResultMessage!D59&amp;"&lt;BR&gt;"&amp;CHAR(10)&amp;"&lt;BR&gt;"&amp;CHAR(10)&amp;APIResultMessage!$E$3&amp;": "&amp;APIResultMessage!E59&amp;"&lt;BR&gt;"&amp;CHAR(10)&amp;APIResultMessage!$I$3&amp;": "&amp;APIResultMessage!I59, "")</f>
        <v/>
      </c>
      <c r="F82" s="232"/>
      <c r="G82" s="104"/>
      <c r="H82" s="104"/>
    </row>
    <row r="83" spans="1:8" ht="119" customHeight="1">
      <c r="A83" s="110" t="str">
        <f t="shared" si="1"/>
        <v/>
      </c>
      <c r="B83" s="85" t="str">
        <f>IF(APIResultMessage!B60&lt;&gt;"", "ARM"&amp;APIResultMessage!B60, "")</f>
        <v/>
      </c>
      <c r="C83" s="111" t="str">
        <f t="shared" si="2"/>
        <v/>
      </c>
      <c r="D83" s="111" t="str">
        <f>IF(B83&lt;&gt;"", IFERROR(INDEX(resultCodeName, MATCH(APIResultMessage!G60, resultCode, 0), 2), "null"), "")</f>
        <v/>
      </c>
      <c r="E83" s="231" t="str">
        <f>IF(B83&lt;&gt;"", APIResultMessage!D60&amp;"&lt;BR&gt;"&amp;CHAR(10)&amp;"&lt;BR&gt;"&amp;CHAR(10)&amp;APIResultMessage!$E$3&amp;": "&amp;APIResultMessage!E60&amp;"&lt;BR&gt;"&amp;CHAR(10)&amp;APIResultMessage!$I$3&amp;": "&amp;APIResultMessage!I60, "")</f>
        <v/>
      </c>
      <c r="F83" s="232"/>
      <c r="G83" s="104"/>
      <c r="H83" s="104"/>
    </row>
    <row r="84" spans="1:8" ht="119" customHeight="1">
      <c r="A84" s="110" t="str">
        <f t="shared" si="1"/>
        <v/>
      </c>
      <c r="B84" s="85" t="str">
        <f>IF(APIResultMessage!B61&lt;&gt;"", "ARM"&amp;APIResultMessage!B61, "")</f>
        <v/>
      </c>
      <c r="C84" s="111" t="str">
        <f t="shared" si="2"/>
        <v/>
      </c>
      <c r="D84" s="111" t="str">
        <f>IF(B84&lt;&gt;"", IFERROR(INDEX(resultCodeName, MATCH(APIResultMessage!G61, resultCode, 0), 2), "null"), "")</f>
        <v/>
      </c>
      <c r="E84" s="231" t="str">
        <f>IF(B84&lt;&gt;"", APIResultMessage!D61&amp;"&lt;BR&gt;"&amp;CHAR(10)&amp;"&lt;BR&gt;"&amp;CHAR(10)&amp;APIResultMessage!$E$3&amp;": "&amp;APIResultMessage!E61&amp;"&lt;BR&gt;"&amp;CHAR(10)&amp;APIResultMessage!$I$3&amp;": "&amp;APIResultMessage!I61, "")</f>
        <v/>
      </c>
      <c r="F84" s="232"/>
      <c r="G84" s="104"/>
      <c r="H84" s="104"/>
    </row>
    <row r="85" spans="1:8" ht="119" customHeight="1">
      <c r="A85" s="110" t="str">
        <f t="shared" si="1"/>
        <v/>
      </c>
      <c r="B85" s="85" t="str">
        <f>IF(APIResultMessage!B62&lt;&gt;"", "ARM"&amp;APIResultMessage!B62, "")</f>
        <v/>
      </c>
      <c r="C85" s="111" t="str">
        <f t="shared" si="2"/>
        <v/>
      </c>
      <c r="D85" s="111" t="str">
        <f>IF(B85&lt;&gt;"", IFERROR(INDEX(resultCodeName, MATCH(APIResultMessage!G62, resultCode, 0), 2), "null"), "")</f>
        <v/>
      </c>
      <c r="E85" s="231" t="str">
        <f>IF(B85&lt;&gt;"", APIResultMessage!D62&amp;"&lt;BR&gt;"&amp;CHAR(10)&amp;"&lt;BR&gt;"&amp;CHAR(10)&amp;APIResultMessage!$E$3&amp;": "&amp;APIResultMessage!E62&amp;"&lt;BR&gt;"&amp;CHAR(10)&amp;APIResultMessage!$I$3&amp;": "&amp;APIResultMessage!I62, "")</f>
        <v/>
      </c>
      <c r="F85" s="232"/>
      <c r="G85" s="104"/>
      <c r="H85" s="104"/>
    </row>
    <row r="86" spans="1:8" ht="119" customHeight="1">
      <c r="A86" s="110" t="str">
        <f t="shared" si="1"/>
        <v/>
      </c>
      <c r="B86" s="85" t="str">
        <f>IF(APIResultMessage!B63&lt;&gt;"", "ARM"&amp;APIResultMessage!B63, "")</f>
        <v/>
      </c>
      <c r="C86" s="111" t="str">
        <f t="shared" si="2"/>
        <v/>
      </c>
      <c r="D86" s="111" t="str">
        <f>IF(B86&lt;&gt;"", IFERROR(INDEX(resultCodeName, MATCH(APIResultMessage!G63, resultCode, 0), 2), "null"), "")</f>
        <v/>
      </c>
      <c r="E86" s="231" t="str">
        <f>IF(B86&lt;&gt;"", APIResultMessage!D63&amp;"&lt;BR&gt;"&amp;CHAR(10)&amp;"&lt;BR&gt;"&amp;CHAR(10)&amp;APIResultMessage!$E$3&amp;": "&amp;APIResultMessage!E63&amp;"&lt;BR&gt;"&amp;CHAR(10)&amp;APIResultMessage!$I$3&amp;": "&amp;APIResultMessage!I63, "")</f>
        <v/>
      </c>
      <c r="F86" s="232"/>
      <c r="G86" s="104"/>
      <c r="H86" s="104"/>
    </row>
    <row r="87" spans="1:8" ht="119" customHeight="1">
      <c r="A87" s="110" t="str">
        <f t="shared" si="1"/>
        <v/>
      </c>
      <c r="B87" s="85" t="str">
        <f>IF(APIResultMessage!B64&lt;&gt;"", "ARM"&amp;APIResultMessage!B64, "")</f>
        <v/>
      </c>
      <c r="C87" s="111" t="str">
        <f t="shared" si="2"/>
        <v/>
      </c>
      <c r="D87" s="111" t="str">
        <f>IF(B87&lt;&gt;"", IFERROR(INDEX(resultCodeName, MATCH(APIResultMessage!G64, resultCode, 0), 2), "null"), "")</f>
        <v/>
      </c>
      <c r="E87" s="231" t="str">
        <f>IF(B87&lt;&gt;"", APIResultMessage!D64&amp;"&lt;BR&gt;"&amp;CHAR(10)&amp;"&lt;BR&gt;"&amp;CHAR(10)&amp;APIResultMessage!$E$3&amp;": "&amp;APIResultMessage!E64&amp;"&lt;BR&gt;"&amp;CHAR(10)&amp;APIResultMessage!$I$3&amp;": "&amp;APIResultMessage!I64, "")</f>
        <v/>
      </c>
      <c r="F87" s="232"/>
      <c r="G87" s="104"/>
      <c r="H87" s="104"/>
    </row>
    <row r="88" spans="1:8" ht="119" customHeight="1">
      <c r="A88" s="110" t="str">
        <f t="shared" si="1"/>
        <v/>
      </c>
      <c r="B88" s="85" t="str">
        <f>IF(APIResultMessage!B65&lt;&gt;"", "ARM"&amp;APIResultMessage!B65, "")</f>
        <v/>
      </c>
      <c r="C88" s="111" t="str">
        <f t="shared" si="2"/>
        <v/>
      </c>
      <c r="D88" s="111" t="str">
        <f>IF(B88&lt;&gt;"", IFERROR(INDEX(resultCodeName, MATCH(APIResultMessage!G65, resultCode, 0), 2), "null"), "")</f>
        <v/>
      </c>
      <c r="E88" s="231" t="str">
        <f>IF(B88&lt;&gt;"", APIResultMessage!D65&amp;"&lt;BR&gt;"&amp;CHAR(10)&amp;"&lt;BR&gt;"&amp;CHAR(10)&amp;APIResultMessage!$E$3&amp;": "&amp;APIResultMessage!E65&amp;"&lt;BR&gt;"&amp;CHAR(10)&amp;APIResultMessage!$I$3&amp;": "&amp;APIResultMessage!I65, "")</f>
        <v/>
      </c>
      <c r="F88" s="232"/>
      <c r="G88" s="104"/>
      <c r="H88" s="104"/>
    </row>
    <row r="89" spans="1:8" ht="119" customHeight="1">
      <c r="A89" s="110" t="str">
        <f t="shared" si="1"/>
        <v/>
      </c>
      <c r="B89" s="85" t="str">
        <f>IF(APIResultMessage!B66&lt;&gt;"", "ARM"&amp;APIResultMessage!B66, "")</f>
        <v/>
      </c>
      <c r="C89" s="111" t="str">
        <f t="shared" si="2"/>
        <v/>
      </c>
      <c r="D89" s="111" t="str">
        <f>IF(B89&lt;&gt;"", IFERROR(INDEX(resultCodeName, MATCH(APIResultMessage!G66, resultCode, 0), 2), "null"), "")</f>
        <v/>
      </c>
      <c r="E89" s="231" t="str">
        <f>IF(B89&lt;&gt;"", APIResultMessage!D66&amp;"&lt;BR&gt;"&amp;CHAR(10)&amp;"&lt;BR&gt;"&amp;CHAR(10)&amp;APIResultMessage!$E$3&amp;": "&amp;APIResultMessage!E66&amp;"&lt;BR&gt;"&amp;CHAR(10)&amp;APIResultMessage!$I$3&amp;": "&amp;APIResultMessage!I66, "")</f>
        <v/>
      </c>
      <c r="F89" s="232"/>
      <c r="G89" s="104"/>
      <c r="H89" s="104"/>
    </row>
    <row r="90" spans="1:8" ht="119" customHeight="1">
      <c r="A90" s="110" t="str">
        <f t="shared" si="1"/>
        <v/>
      </c>
      <c r="B90" s="85" t="str">
        <f>IF(APIResultMessage!B67&lt;&gt;"", "ARM"&amp;APIResultMessage!B67, "")</f>
        <v/>
      </c>
      <c r="C90" s="111" t="str">
        <f t="shared" si="2"/>
        <v/>
      </c>
      <c r="D90" s="111" t="str">
        <f>IF(B90&lt;&gt;"", IFERROR(INDEX(resultCodeName, MATCH(APIResultMessage!G67, resultCode, 0), 2), "null"), "")</f>
        <v/>
      </c>
      <c r="E90" s="231" t="str">
        <f>IF(B90&lt;&gt;"", APIResultMessage!D67&amp;"&lt;BR&gt;"&amp;CHAR(10)&amp;"&lt;BR&gt;"&amp;CHAR(10)&amp;APIResultMessage!$E$3&amp;": "&amp;APIResultMessage!E67&amp;"&lt;BR&gt;"&amp;CHAR(10)&amp;APIResultMessage!$I$3&amp;": "&amp;APIResultMessage!I67, "")</f>
        <v/>
      </c>
      <c r="F90" s="232"/>
      <c r="G90" s="104"/>
      <c r="H90" s="104"/>
    </row>
    <row r="91" spans="1:8" ht="119" customHeight="1">
      <c r="A91" s="110" t="str">
        <f t="shared" si="1"/>
        <v/>
      </c>
      <c r="B91" s="85" t="str">
        <f>IF(APIResultMessage!B68&lt;&gt;"", "ARM"&amp;APIResultMessage!B68, "")</f>
        <v/>
      </c>
      <c r="C91" s="111" t="str">
        <f t="shared" si="2"/>
        <v/>
      </c>
      <c r="D91" s="111" t="str">
        <f>IF(B91&lt;&gt;"", IFERROR(INDEX(resultCodeName, MATCH(APIResultMessage!G68, resultCode, 0), 2), "null"), "")</f>
        <v/>
      </c>
      <c r="E91" s="231" t="str">
        <f>IF(B91&lt;&gt;"", APIResultMessage!D68&amp;"&lt;BR&gt;"&amp;CHAR(10)&amp;"&lt;BR&gt;"&amp;CHAR(10)&amp;APIResultMessage!$E$3&amp;": "&amp;APIResultMessage!E68&amp;"&lt;BR&gt;"&amp;CHAR(10)&amp;APIResultMessage!$I$3&amp;": "&amp;APIResultMessage!I68, "")</f>
        <v/>
      </c>
      <c r="F91" s="232"/>
      <c r="G91" s="104"/>
      <c r="H91" s="104"/>
    </row>
    <row r="92" spans="1:8" ht="119" customHeight="1">
      <c r="A92" s="110" t="str">
        <f t="shared" ref="A92:A124" si="3">IF(B92&lt;&gt;"",ROW()-26,"")</f>
        <v/>
      </c>
      <c r="B92" s="85" t="str">
        <f>IF(APIResultMessage!B69&lt;&gt;"", "ARM"&amp;APIResultMessage!B69, "")</f>
        <v/>
      </c>
      <c r="C92" s="111" t="str">
        <f t="shared" ref="C92:C124" si="4">IF(B92&lt;&gt;"","dapanda.api.common.domain.CommonConstants.ResponseResultCode","")</f>
        <v/>
      </c>
      <c r="D92" s="111" t="str">
        <f>IF(B92&lt;&gt;"", IFERROR(INDEX(resultCodeName, MATCH(APIResultMessage!G69, resultCode, 0), 2), "null"), "")</f>
        <v/>
      </c>
      <c r="E92" s="231" t="str">
        <f>IF(B92&lt;&gt;"", APIResultMessage!D69&amp;"&lt;BR&gt;"&amp;CHAR(10)&amp;"&lt;BR&gt;"&amp;CHAR(10)&amp;APIResultMessage!$E$3&amp;": "&amp;APIResultMessage!E69&amp;"&lt;BR&gt;"&amp;CHAR(10)&amp;APIResultMessage!$I$3&amp;": "&amp;APIResultMessage!I69, "")</f>
        <v/>
      </c>
      <c r="F92" s="232"/>
      <c r="G92" s="104"/>
      <c r="H92" s="104"/>
    </row>
    <row r="93" spans="1:8" ht="119" customHeight="1">
      <c r="A93" s="110" t="str">
        <f t="shared" si="3"/>
        <v/>
      </c>
      <c r="B93" s="85" t="str">
        <f>IF(APIResultMessage!B70&lt;&gt;"", "ARM"&amp;APIResultMessage!B70, "")</f>
        <v/>
      </c>
      <c r="C93" s="111" t="str">
        <f t="shared" si="4"/>
        <v/>
      </c>
      <c r="D93" s="111" t="str">
        <f>IF(B93&lt;&gt;"", IFERROR(INDEX(resultCodeName, MATCH(APIResultMessage!G70, resultCode, 0), 2), "null"), "")</f>
        <v/>
      </c>
      <c r="E93" s="231" t="str">
        <f>IF(B93&lt;&gt;"", APIResultMessage!D70&amp;"&lt;BR&gt;"&amp;CHAR(10)&amp;"&lt;BR&gt;"&amp;CHAR(10)&amp;APIResultMessage!$E$3&amp;": "&amp;APIResultMessage!E70&amp;"&lt;BR&gt;"&amp;CHAR(10)&amp;APIResultMessage!$I$3&amp;": "&amp;APIResultMessage!I70, "")</f>
        <v/>
      </c>
      <c r="F93" s="232"/>
      <c r="G93" s="104"/>
      <c r="H93" s="104"/>
    </row>
    <row r="94" spans="1:8" ht="119" customHeight="1">
      <c r="A94" s="110" t="str">
        <f t="shared" si="3"/>
        <v/>
      </c>
      <c r="B94" s="85" t="str">
        <f>IF(APIResultMessage!B71&lt;&gt;"", "ARM"&amp;APIResultMessage!B71, "")</f>
        <v/>
      </c>
      <c r="C94" s="111" t="str">
        <f t="shared" si="4"/>
        <v/>
      </c>
      <c r="D94" s="111" t="str">
        <f>IF(B94&lt;&gt;"", IFERROR(INDEX(resultCodeName, MATCH(APIResultMessage!G71, resultCode, 0), 2), "null"), "")</f>
        <v/>
      </c>
      <c r="E94" s="231" t="str">
        <f>IF(B94&lt;&gt;"", APIResultMessage!D71&amp;"&lt;BR&gt;"&amp;CHAR(10)&amp;"&lt;BR&gt;"&amp;CHAR(10)&amp;APIResultMessage!$E$3&amp;": "&amp;APIResultMessage!E71&amp;"&lt;BR&gt;"&amp;CHAR(10)&amp;APIResultMessage!$I$3&amp;": "&amp;APIResultMessage!I71, "")</f>
        <v/>
      </c>
      <c r="F94" s="232"/>
      <c r="G94" s="104"/>
      <c r="H94" s="104"/>
    </row>
    <row r="95" spans="1:8" ht="119" customHeight="1">
      <c r="A95" s="110" t="str">
        <f t="shared" si="3"/>
        <v/>
      </c>
      <c r="B95" s="85" t="str">
        <f>IF(APIResultMessage!B72&lt;&gt;"", "ARM"&amp;APIResultMessage!B72, "")</f>
        <v/>
      </c>
      <c r="C95" s="111" t="str">
        <f t="shared" si="4"/>
        <v/>
      </c>
      <c r="D95" s="111" t="str">
        <f>IF(B95&lt;&gt;"", IFERROR(INDEX(resultCodeName, MATCH(APIResultMessage!G72, resultCode, 0), 2), "null"), "")</f>
        <v/>
      </c>
      <c r="E95" s="231" t="str">
        <f>IF(B95&lt;&gt;"", APIResultMessage!D72&amp;"&lt;BR&gt;"&amp;CHAR(10)&amp;"&lt;BR&gt;"&amp;CHAR(10)&amp;APIResultMessage!$E$3&amp;": "&amp;APIResultMessage!E72&amp;"&lt;BR&gt;"&amp;CHAR(10)&amp;APIResultMessage!$I$3&amp;": "&amp;APIResultMessage!I72, "")</f>
        <v/>
      </c>
      <c r="F95" s="232"/>
      <c r="G95" s="104"/>
      <c r="H95" s="104"/>
    </row>
    <row r="96" spans="1:8" ht="119" customHeight="1">
      <c r="A96" s="110" t="str">
        <f t="shared" si="3"/>
        <v/>
      </c>
      <c r="B96" s="85" t="str">
        <f>IF(APIResultMessage!B73&lt;&gt;"", "ARM"&amp;APIResultMessage!B73, "")</f>
        <v/>
      </c>
      <c r="C96" s="111" t="str">
        <f t="shared" si="4"/>
        <v/>
      </c>
      <c r="D96" s="111" t="str">
        <f>IF(B96&lt;&gt;"", IFERROR(INDEX(resultCodeName, MATCH(APIResultMessage!G73, resultCode, 0), 2), "null"), "")</f>
        <v/>
      </c>
      <c r="E96" s="231" t="str">
        <f>IF(B96&lt;&gt;"", APIResultMessage!D73&amp;"&lt;BR&gt;"&amp;CHAR(10)&amp;"&lt;BR&gt;"&amp;CHAR(10)&amp;APIResultMessage!$E$3&amp;": "&amp;APIResultMessage!E73&amp;"&lt;BR&gt;"&amp;CHAR(10)&amp;APIResultMessage!$I$3&amp;": "&amp;APIResultMessage!I73, "")</f>
        <v/>
      </c>
      <c r="F96" s="232"/>
      <c r="G96" s="104"/>
      <c r="H96" s="104"/>
    </row>
    <row r="97" spans="1:8" ht="119" customHeight="1">
      <c r="A97" s="110" t="str">
        <f t="shared" si="3"/>
        <v/>
      </c>
      <c r="B97" s="85" t="str">
        <f>IF(APIResultMessage!B74&lt;&gt;"", "ARM"&amp;APIResultMessage!B74, "")</f>
        <v/>
      </c>
      <c r="C97" s="111" t="str">
        <f t="shared" si="4"/>
        <v/>
      </c>
      <c r="D97" s="111" t="str">
        <f>IF(B97&lt;&gt;"", IFERROR(INDEX(resultCodeName, MATCH(APIResultMessage!G74, resultCode, 0), 2), "null"), "")</f>
        <v/>
      </c>
      <c r="E97" s="231" t="str">
        <f>IF(B97&lt;&gt;"", APIResultMessage!D74&amp;"&lt;BR&gt;"&amp;CHAR(10)&amp;"&lt;BR&gt;"&amp;CHAR(10)&amp;APIResultMessage!$E$3&amp;": "&amp;APIResultMessage!E74&amp;"&lt;BR&gt;"&amp;CHAR(10)&amp;APIResultMessage!$I$3&amp;": "&amp;APIResultMessage!I74, "")</f>
        <v/>
      </c>
      <c r="F97" s="232"/>
      <c r="G97" s="104"/>
      <c r="H97" s="104"/>
    </row>
    <row r="98" spans="1:8" ht="119" customHeight="1">
      <c r="A98" s="110" t="str">
        <f t="shared" si="3"/>
        <v/>
      </c>
      <c r="B98" s="85" t="str">
        <f>IF(APIResultMessage!B75&lt;&gt;"", "ARM"&amp;APIResultMessage!B75, "")</f>
        <v/>
      </c>
      <c r="C98" s="111" t="str">
        <f t="shared" si="4"/>
        <v/>
      </c>
      <c r="D98" s="111" t="str">
        <f>IF(B98&lt;&gt;"", IFERROR(INDEX(resultCodeName, MATCH(APIResultMessage!G75, resultCode, 0), 2), "null"), "")</f>
        <v/>
      </c>
      <c r="E98" s="231" t="str">
        <f>IF(B98&lt;&gt;"", APIResultMessage!D75&amp;"&lt;BR&gt;"&amp;CHAR(10)&amp;"&lt;BR&gt;"&amp;CHAR(10)&amp;APIResultMessage!$E$3&amp;": "&amp;APIResultMessage!E75&amp;"&lt;BR&gt;"&amp;CHAR(10)&amp;APIResultMessage!$I$3&amp;": "&amp;APIResultMessage!I75, "")</f>
        <v/>
      </c>
      <c r="F98" s="232"/>
      <c r="G98" s="104"/>
      <c r="H98" s="104"/>
    </row>
    <row r="99" spans="1:8" ht="119" customHeight="1">
      <c r="A99" s="110" t="str">
        <f t="shared" si="3"/>
        <v/>
      </c>
      <c r="B99" s="85" t="str">
        <f>IF(APIResultMessage!B76&lt;&gt;"", "ARM"&amp;APIResultMessage!B76, "")</f>
        <v/>
      </c>
      <c r="C99" s="111" t="str">
        <f t="shared" si="4"/>
        <v/>
      </c>
      <c r="D99" s="111" t="str">
        <f>IF(B99&lt;&gt;"", IFERROR(INDEX(resultCodeName, MATCH(APIResultMessage!G76, resultCode, 0), 2), "null"), "")</f>
        <v/>
      </c>
      <c r="E99" s="231" t="str">
        <f>IF(B99&lt;&gt;"", APIResultMessage!D76&amp;"&lt;BR&gt;"&amp;CHAR(10)&amp;"&lt;BR&gt;"&amp;CHAR(10)&amp;APIResultMessage!$E$3&amp;": "&amp;APIResultMessage!E76&amp;"&lt;BR&gt;"&amp;CHAR(10)&amp;APIResultMessage!$I$3&amp;": "&amp;APIResultMessage!I76, "")</f>
        <v/>
      </c>
      <c r="F99" s="232"/>
      <c r="G99" s="104"/>
      <c r="H99" s="104"/>
    </row>
    <row r="100" spans="1:8" ht="119" customHeight="1">
      <c r="A100" s="110" t="str">
        <f t="shared" si="3"/>
        <v/>
      </c>
      <c r="B100" s="85" t="str">
        <f>IF(APIResultMessage!B77&lt;&gt;"", "ARM"&amp;APIResultMessage!B77, "")</f>
        <v/>
      </c>
      <c r="C100" s="111" t="str">
        <f t="shared" si="4"/>
        <v/>
      </c>
      <c r="D100" s="111" t="str">
        <f>IF(B100&lt;&gt;"", IFERROR(INDEX(resultCodeName, MATCH(APIResultMessage!G77, resultCode, 0), 2), "null"), "")</f>
        <v/>
      </c>
      <c r="E100" s="231" t="str">
        <f>IF(B100&lt;&gt;"", APIResultMessage!D77&amp;"&lt;BR&gt;"&amp;CHAR(10)&amp;"&lt;BR&gt;"&amp;CHAR(10)&amp;APIResultMessage!$E$3&amp;": "&amp;APIResultMessage!E77&amp;"&lt;BR&gt;"&amp;CHAR(10)&amp;APIResultMessage!$I$3&amp;": "&amp;APIResultMessage!I77, "")</f>
        <v/>
      </c>
      <c r="F100" s="232"/>
      <c r="G100" s="104"/>
      <c r="H100" s="104"/>
    </row>
    <row r="101" spans="1:8" ht="119" customHeight="1">
      <c r="A101" s="110" t="str">
        <f t="shared" si="3"/>
        <v/>
      </c>
      <c r="B101" s="85" t="str">
        <f>IF(APIResultMessage!B78&lt;&gt;"", "ARM"&amp;APIResultMessage!B78, "")</f>
        <v/>
      </c>
      <c r="C101" s="111" t="str">
        <f t="shared" si="4"/>
        <v/>
      </c>
      <c r="D101" s="111" t="str">
        <f>IF(B101&lt;&gt;"", IFERROR(INDEX(resultCodeName, MATCH(APIResultMessage!G78, resultCode, 0), 2), "null"), "")</f>
        <v/>
      </c>
      <c r="E101" s="231" t="str">
        <f>IF(B101&lt;&gt;"", APIResultMessage!D78&amp;"&lt;BR&gt;"&amp;CHAR(10)&amp;"&lt;BR&gt;"&amp;CHAR(10)&amp;APIResultMessage!$E$3&amp;": "&amp;APIResultMessage!E78&amp;"&lt;BR&gt;"&amp;CHAR(10)&amp;APIResultMessage!$I$3&amp;": "&amp;APIResultMessage!I78, "")</f>
        <v/>
      </c>
      <c r="F101" s="232"/>
      <c r="G101" s="104"/>
      <c r="H101" s="104"/>
    </row>
    <row r="102" spans="1:8" ht="119" customHeight="1">
      <c r="A102" s="110" t="str">
        <f t="shared" si="3"/>
        <v/>
      </c>
      <c r="B102" s="85" t="str">
        <f>IF(APIResultMessage!B79&lt;&gt;"", "ARM"&amp;APIResultMessage!B79, "")</f>
        <v/>
      </c>
      <c r="C102" s="111" t="str">
        <f t="shared" si="4"/>
        <v/>
      </c>
      <c r="D102" s="111" t="str">
        <f>IF(B102&lt;&gt;"", IFERROR(INDEX(resultCodeName, MATCH(APIResultMessage!G79, resultCode, 0), 2), "null"), "")</f>
        <v/>
      </c>
      <c r="E102" s="231" t="str">
        <f>IF(B102&lt;&gt;"", APIResultMessage!D79&amp;"&lt;BR&gt;"&amp;CHAR(10)&amp;"&lt;BR&gt;"&amp;CHAR(10)&amp;APIResultMessage!$E$3&amp;": "&amp;APIResultMessage!E79&amp;"&lt;BR&gt;"&amp;CHAR(10)&amp;APIResultMessage!$I$3&amp;": "&amp;APIResultMessage!I79, "")</f>
        <v/>
      </c>
      <c r="F102" s="232"/>
      <c r="G102" s="104"/>
      <c r="H102" s="104"/>
    </row>
    <row r="103" spans="1:8" ht="119" customHeight="1">
      <c r="A103" s="110" t="str">
        <f t="shared" si="3"/>
        <v/>
      </c>
      <c r="B103" s="85" t="str">
        <f>IF(APIResultMessage!B80&lt;&gt;"", "ARM"&amp;APIResultMessage!B80, "")</f>
        <v/>
      </c>
      <c r="C103" s="111" t="str">
        <f t="shared" si="4"/>
        <v/>
      </c>
      <c r="D103" s="111" t="str">
        <f>IF(B103&lt;&gt;"", IFERROR(INDEX(resultCodeName, MATCH(APIResultMessage!G80, resultCode, 0), 2), "null"), "")</f>
        <v/>
      </c>
      <c r="E103" s="231" t="str">
        <f>IF(B103&lt;&gt;"", APIResultMessage!D80&amp;"&lt;BR&gt;"&amp;CHAR(10)&amp;"&lt;BR&gt;"&amp;CHAR(10)&amp;APIResultMessage!$E$3&amp;": "&amp;APIResultMessage!E80&amp;"&lt;BR&gt;"&amp;CHAR(10)&amp;APIResultMessage!$I$3&amp;": "&amp;APIResultMessage!I80, "")</f>
        <v/>
      </c>
      <c r="F103" s="232"/>
      <c r="G103" s="104"/>
      <c r="H103" s="104"/>
    </row>
    <row r="104" spans="1:8" ht="119" customHeight="1">
      <c r="A104" s="110" t="str">
        <f t="shared" si="3"/>
        <v/>
      </c>
      <c r="B104" s="85" t="str">
        <f>IF(APIResultMessage!B81&lt;&gt;"", "ARM"&amp;APIResultMessage!B81, "")</f>
        <v/>
      </c>
      <c r="C104" s="111" t="str">
        <f t="shared" si="4"/>
        <v/>
      </c>
      <c r="D104" s="111" t="str">
        <f>IF(B104&lt;&gt;"", IFERROR(INDEX(resultCodeName, MATCH(APIResultMessage!G81, resultCode, 0), 2), "null"), "")</f>
        <v/>
      </c>
      <c r="E104" s="231" t="str">
        <f>IF(B104&lt;&gt;"", APIResultMessage!D81&amp;"&lt;BR&gt;"&amp;CHAR(10)&amp;"&lt;BR&gt;"&amp;CHAR(10)&amp;APIResultMessage!$E$3&amp;": "&amp;APIResultMessage!E81&amp;"&lt;BR&gt;"&amp;CHAR(10)&amp;APIResultMessage!$I$3&amp;": "&amp;APIResultMessage!I81, "")</f>
        <v/>
      </c>
      <c r="F104" s="232"/>
      <c r="G104" s="104"/>
      <c r="H104" s="104"/>
    </row>
    <row r="105" spans="1:8" ht="119" customHeight="1">
      <c r="A105" s="110" t="str">
        <f t="shared" si="3"/>
        <v/>
      </c>
      <c r="B105" s="85" t="str">
        <f>IF(APIResultMessage!B82&lt;&gt;"", "ARM"&amp;APIResultMessage!B82, "")</f>
        <v/>
      </c>
      <c r="C105" s="111" t="str">
        <f t="shared" si="4"/>
        <v/>
      </c>
      <c r="D105" s="111" t="str">
        <f>IF(B105&lt;&gt;"", IFERROR(INDEX(resultCodeName, MATCH(APIResultMessage!G82, resultCode, 0), 2), "null"), "")</f>
        <v/>
      </c>
      <c r="E105" s="231" t="str">
        <f>IF(B105&lt;&gt;"", APIResultMessage!D82&amp;"&lt;BR&gt;"&amp;CHAR(10)&amp;"&lt;BR&gt;"&amp;CHAR(10)&amp;APIResultMessage!$E$3&amp;": "&amp;APIResultMessage!E82&amp;"&lt;BR&gt;"&amp;CHAR(10)&amp;APIResultMessage!$I$3&amp;": "&amp;APIResultMessage!I82, "")</f>
        <v/>
      </c>
      <c r="F105" s="232"/>
      <c r="G105" s="104"/>
      <c r="H105" s="104"/>
    </row>
    <row r="106" spans="1:8" ht="119" customHeight="1">
      <c r="A106" s="110" t="str">
        <f t="shared" si="3"/>
        <v/>
      </c>
      <c r="B106" s="85" t="str">
        <f>IF(APIResultMessage!B83&lt;&gt;"", "ARM"&amp;APIResultMessage!B83, "")</f>
        <v/>
      </c>
      <c r="C106" s="111" t="str">
        <f t="shared" si="4"/>
        <v/>
      </c>
      <c r="D106" s="111" t="str">
        <f>IF(B106&lt;&gt;"", IFERROR(INDEX(resultCodeName, MATCH(APIResultMessage!G83, resultCode, 0), 2), "null"), "")</f>
        <v/>
      </c>
      <c r="E106" s="231" t="str">
        <f>IF(B106&lt;&gt;"", APIResultMessage!D83&amp;"&lt;BR&gt;"&amp;CHAR(10)&amp;"&lt;BR&gt;"&amp;CHAR(10)&amp;APIResultMessage!$E$3&amp;": "&amp;APIResultMessage!E83&amp;"&lt;BR&gt;"&amp;CHAR(10)&amp;APIResultMessage!$I$3&amp;": "&amp;APIResultMessage!I83, "")</f>
        <v/>
      </c>
      <c r="F106" s="232"/>
      <c r="G106" s="104"/>
      <c r="H106" s="104"/>
    </row>
    <row r="107" spans="1:8" ht="119" customHeight="1">
      <c r="A107" s="110" t="str">
        <f t="shared" si="3"/>
        <v/>
      </c>
      <c r="B107" s="85" t="str">
        <f>IF(APIResultMessage!B84&lt;&gt;"", "ARM"&amp;APIResultMessage!B84, "")</f>
        <v/>
      </c>
      <c r="C107" s="111" t="str">
        <f t="shared" si="4"/>
        <v/>
      </c>
      <c r="D107" s="111" t="str">
        <f>IF(B107&lt;&gt;"", IFERROR(INDEX(resultCodeName, MATCH(APIResultMessage!G84, resultCode, 0), 2), "null"), "")</f>
        <v/>
      </c>
      <c r="E107" s="231" t="str">
        <f>IF(B107&lt;&gt;"", APIResultMessage!D84&amp;"&lt;BR&gt;"&amp;CHAR(10)&amp;"&lt;BR&gt;"&amp;CHAR(10)&amp;APIResultMessage!$E$3&amp;": "&amp;APIResultMessage!E84&amp;"&lt;BR&gt;"&amp;CHAR(10)&amp;APIResultMessage!$I$3&amp;": "&amp;APIResultMessage!I84, "")</f>
        <v/>
      </c>
      <c r="F107" s="232"/>
      <c r="G107" s="104"/>
      <c r="H107" s="104"/>
    </row>
    <row r="108" spans="1:8" ht="119" customHeight="1">
      <c r="A108" s="110" t="str">
        <f t="shared" si="3"/>
        <v/>
      </c>
      <c r="B108" s="85" t="str">
        <f>IF(APIResultMessage!B85&lt;&gt;"", "ARM"&amp;APIResultMessage!B85, "")</f>
        <v/>
      </c>
      <c r="C108" s="111" t="str">
        <f t="shared" si="4"/>
        <v/>
      </c>
      <c r="D108" s="111" t="str">
        <f>IF(B108&lt;&gt;"", IFERROR(INDEX(resultCodeName, MATCH(APIResultMessage!G85, resultCode, 0), 2), "null"), "")</f>
        <v/>
      </c>
      <c r="E108" s="231" t="str">
        <f>IF(B108&lt;&gt;"", APIResultMessage!D85&amp;"&lt;BR&gt;"&amp;CHAR(10)&amp;"&lt;BR&gt;"&amp;CHAR(10)&amp;APIResultMessage!$E$3&amp;": "&amp;APIResultMessage!E85&amp;"&lt;BR&gt;"&amp;CHAR(10)&amp;APIResultMessage!$I$3&amp;": "&amp;APIResultMessage!I85, "")</f>
        <v/>
      </c>
      <c r="F108" s="232"/>
      <c r="G108" s="104"/>
      <c r="H108" s="104"/>
    </row>
    <row r="109" spans="1:8" ht="119" customHeight="1">
      <c r="A109" s="110" t="str">
        <f t="shared" si="3"/>
        <v/>
      </c>
      <c r="B109" s="85" t="str">
        <f>IF(APIResultMessage!B86&lt;&gt;"", "ARM"&amp;APIResultMessage!B86, "")</f>
        <v/>
      </c>
      <c r="C109" s="111" t="str">
        <f t="shared" si="4"/>
        <v/>
      </c>
      <c r="D109" s="111" t="str">
        <f>IF(B109&lt;&gt;"", IFERROR(INDEX(resultCodeName, MATCH(APIResultMessage!G86, resultCode, 0), 2), "null"), "")</f>
        <v/>
      </c>
      <c r="E109" s="231" t="str">
        <f>IF(B109&lt;&gt;"", APIResultMessage!D86&amp;"&lt;BR&gt;"&amp;CHAR(10)&amp;"&lt;BR&gt;"&amp;CHAR(10)&amp;APIResultMessage!$E$3&amp;": "&amp;APIResultMessage!E86&amp;"&lt;BR&gt;"&amp;CHAR(10)&amp;APIResultMessage!$I$3&amp;": "&amp;APIResultMessage!I86, "")</f>
        <v/>
      </c>
      <c r="F109" s="232"/>
      <c r="G109" s="104"/>
      <c r="H109" s="104"/>
    </row>
    <row r="110" spans="1:8" ht="119" customHeight="1">
      <c r="A110" s="110" t="str">
        <f t="shared" si="3"/>
        <v/>
      </c>
      <c r="B110" s="85" t="str">
        <f>IF(APIResultMessage!B87&lt;&gt;"", "ARM"&amp;APIResultMessage!B87, "")</f>
        <v/>
      </c>
      <c r="C110" s="111" t="str">
        <f t="shared" si="4"/>
        <v/>
      </c>
      <c r="D110" s="111" t="str">
        <f>IF(B110&lt;&gt;"", IFERROR(INDEX(resultCodeName, MATCH(APIResultMessage!G87, resultCode, 0), 2), "null"), "")</f>
        <v/>
      </c>
      <c r="E110" s="231" t="str">
        <f>IF(B110&lt;&gt;"", APIResultMessage!D87&amp;"&lt;BR&gt;"&amp;CHAR(10)&amp;"&lt;BR&gt;"&amp;CHAR(10)&amp;APIResultMessage!$E$3&amp;": "&amp;APIResultMessage!E87&amp;"&lt;BR&gt;"&amp;CHAR(10)&amp;APIResultMessage!$I$3&amp;": "&amp;APIResultMessage!I87, "")</f>
        <v/>
      </c>
      <c r="F110" s="232"/>
      <c r="G110" s="104"/>
      <c r="H110" s="104"/>
    </row>
    <row r="111" spans="1:8" ht="119" customHeight="1">
      <c r="A111" s="110" t="str">
        <f t="shared" si="3"/>
        <v/>
      </c>
      <c r="B111" s="85" t="str">
        <f>IF(APIResultMessage!B88&lt;&gt;"", "ARM"&amp;APIResultMessage!B88, "")</f>
        <v/>
      </c>
      <c r="C111" s="111" t="str">
        <f t="shared" si="4"/>
        <v/>
      </c>
      <c r="D111" s="111" t="str">
        <f>IF(B111&lt;&gt;"", IFERROR(INDEX(resultCodeName, MATCH(APIResultMessage!G88, resultCode, 0), 2), "null"), "")</f>
        <v/>
      </c>
      <c r="E111" s="231" t="str">
        <f>IF(B111&lt;&gt;"", APIResultMessage!D88&amp;"&lt;BR&gt;"&amp;CHAR(10)&amp;"&lt;BR&gt;"&amp;CHAR(10)&amp;APIResultMessage!$E$3&amp;": "&amp;APIResultMessage!E88&amp;"&lt;BR&gt;"&amp;CHAR(10)&amp;APIResultMessage!$I$3&amp;": "&amp;APIResultMessage!I88, "")</f>
        <v/>
      </c>
      <c r="F111" s="232"/>
      <c r="G111" s="104"/>
      <c r="H111" s="104"/>
    </row>
    <row r="112" spans="1:8" ht="119" customHeight="1">
      <c r="A112" s="110" t="str">
        <f t="shared" si="3"/>
        <v/>
      </c>
      <c r="B112" s="85" t="str">
        <f>IF(APIResultMessage!B89&lt;&gt;"", "ARM"&amp;APIResultMessage!B89, "")</f>
        <v/>
      </c>
      <c r="C112" s="111" t="str">
        <f t="shared" si="4"/>
        <v/>
      </c>
      <c r="D112" s="111" t="str">
        <f>IF(B112&lt;&gt;"", IFERROR(INDEX(resultCodeName, MATCH(APIResultMessage!G89, resultCode, 0), 2), "null"), "")</f>
        <v/>
      </c>
      <c r="E112" s="231" t="str">
        <f>IF(B112&lt;&gt;"", APIResultMessage!D89&amp;"&lt;BR&gt;"&amp;CHAR(10)&amp;"&lt;BR&gt;"&amp;CHAR(10)&amp;APIResultMessage!$E$3&amp;": "&amp;APIResultMessage!E89&amp;"&lt;BR&gt;"&amp;CHAR(10)&amp;APIResultMessage!$I$3&amp;": "&amp;APIResultMessage!I89, "")</f>
        <v/>
      </c>
      <c r="F112" s="232"/>
      <c r="G112" s="104"/>
      <c r="H112" s="104"/>
    </row>
    <row r="113" spans="1:8" ht="119" customHeight="1">
      <c r="A113" s="110" t="str">
        <f t="shared" si="3"/>
        <v/>
      </c>
      <c r="B113" s="85" t="str">
        <f>IF(APIResultMessage!B90&lt;&gt;"", "ARM"&amp;APIResultMessage!B90, "")</f>
        <v/>
      </c>
      <c r="C113" s="111" t="str">
        <f t="shared" si="4"/>
        <v/>
      </c>
      <c r="D113" s="111" t="str">
        <f>IF(B113&lt;&gt;"", IFERROR(INDEX(resultCodeName, MATCH(APIResultMessage!G90, resultCode, 0), 2), "null"), "")</f>
        <v/>
      </c>
      <c r="E113" s="231" t="str">
        <f>IF(B113&lt;&gt;"", APIResultMessage!D90&amp;"&lt;BR&gt;"&amp;CHAR(10)&amp;"&lt;BR&gt;"&amp;CHAR(10)&amp;APIResultMessage!$E$3&amp;": "&amp;APIResultMessage!E90&amp;"&lt;BR&gt;"&amp;CHAR(10)&amp;APIResultMessage!$I$3&amp;": "&amp;APIResultMessage!I90, "")</f>
        <v/>
      </c>
      <c r="F113" s="232"/>
      <c r="G113" s="104"/>
      <c r="H113" s="104"/>
    </row>
    <row r="114" spans="1:8" ht="119" customHeight="1">
      <c r="A114" s="110" t="str">
        <f t="shared" si="3"/>
        <v/>
      </c>
      <c r="B114" s="85" t="str">
        <f>IF(APIResultMessage!B91&lt;&gt;"", "ARM"&amp;APIResultMessage!B91, "")</f>
        <v/>
      </c>
      <c r="C114" s="111" t="str">
        <f t="shared" si="4"/>
        <v/>
      </c>
      <c r="D114" s="111" t="str">
        <f>IF(B114&lt;&gt;"", IFERROR(INDEX(resultCodeName, MATCH(APIResultMessage!G91, resultCode, 0), 2), "null"), "")</f>
        <v/>
      </c>
      <c r="E114" s="231" t="str">
        <f>IF(B114&lt;&gt;"", APIResultMessage!D91&amp;"&lt;BR&gt;"&amp;CHAR(10)&amp;"&lt;BR&gt;"&amp;CHAR(10)&amp;APIResultMessage!$E$3&amp;": "&amp;APIResultMessage!E91&amp;"&lt;BR&gt;"&amp;CHAR(10)&amp;APIResultMessage!$I$3&amp;": "&amp;APIResultMessage!I91, "")</f>
        <v/>
      </c>
      <c r="F114" s="232"/>
      <c r="G114" s="104"/>
      <c r="H114" s="104"/>
    </row>
    <row r="115" spans="1:8" ht="119" customHeight="1">
      <c r="A115" s="110" t="str">
        <f t="shared" si="3"/>
        <v/>
      </c>
      <c r="B115" s="85" t="str">
        <f>IF(APIResultMessage!B92&lt;&gt;"", "ARM"&amp;APIResultMessage!B92, "")</f>
        <v/>
      </c>
      <c r="C115" s="111" t="str">
        <f t="shared" si="4"/>
        <v/>
      </c>
      <c r="D115" s="111" t="str">
        <f>IF(B115&lt;&gt;"", IFERROR(INDEX(resultCodeName, MATCH(APIResultMessage!G92, resultCode, 0), 2), "null"), "")</f>
        <v/>
      </c>
      <c r="E115" s="231" t="str">
        <f>IF(B115&lt;&gt;"", APIResultMessage!D92&amp;"&lt;BR&gt;"&amp;CHAR(10)&amp;"&lt;BR&gt;"&amp;CHAR(10)&amp;APIResultMessage!$E$3&amp;": "&amp;APIResultMessage!E92&amp;"&lt;BR&gt;"&amp;CHAR(10)&amp;APIResultMessage!$I$3&amp;": "&amp;APIResultMessage!I92, "")</f>
        <v/>
      </c>
      <c r="F115" s="232"/>
      <c r="G115" s="104"/>
      <c r="H115" s="104"/>
    </row>
    <row r="116" spans="1:8" ht="119" customHeight="1">
      <c r="A116" s="110" t="str">
        <f t="shared" si="3"/>
        <v/>
      </c>
      <c r="B116" s="85" t="str">
        <f>IF(APIResultMessage!B93&lt;&gt;"", "ARM"&amp;APIResultMessage!B93, "")</f>
        <v/>
      </c>
      <c r="C116" s="111" t="str">
        <f t="shared" si="4"/>
        <v/>
      </c>
      <c r="D116" s="111" t="str">
        <f>IF(B116&lt;&gt;"", IFERROR(INDEX(resultCodeName, MATCH(APIResultMessage!G93, resultCode, 0), 2), "null"), "")</f>
        <v/>
      </c>
      <c r="E116" s="231" t="str">
        <f>IF(B116&lt;&gt;"", APIResultMessage!D93&amp;"&lt;BR&gt;"&amp;CHAR(10)&amp;"&lt;BR&gt;"&amp;CHAR(10)&amp;APIResultMessage!$E$3&amp;": "&amp;APIResultMessage!E93&amp;"&lt;BR&gt;"&amp;CHAR(10)&amp;APIResultMessage!$I$3&amp;": "&amp;APIResultMessage!I93, "")</f>
        <v/>
      </c>
      <c r="F116" s="232"/>
      <c r="G116" s="104"/>
      <c r="H116" s="104"/>
    </row>
    <row r="117" spans="1:8" ht="119" customHeight="1">
      <c r="A117" s="110" t="str">
        <f t="shared" si="3"/>
        <v/>
      </c>
      <c r="B117" s="85" t="str">
        <f>IF(APIResultMessage!B94&lt;&gt;"", "ARM"&amp;APIResultMessage!B94, "")</f>
        <v/>
      </c>
      <c r="C117" s="111" t="str">
        <f t="shared" si="4"/>
        <v/>
      </c>
      <c r="D117" s="111" t="str">
        <f>IF(B117&lt;&gt;"", IFERROR(INDEX(resultCodeName, MATCH(APIResultMessage!G94, resultCode, 0), 2), "null"), "")</f>
        <v/>
      </c>
      <c r="E117" s="231" t="str">
        <f>IF(B117&lt;&gt;"", APIResultMessage!D94&amp;"&lt;BR&gt;"&amp;CHAR(10)&amp;"&lt;BR&gt;"&amp;CHAR(10)&amp;APIResultMessage!$E$3&amp;": "&amp;APIResultMessage!E94&amp;"&lt;BR&gt;"&amp;CHAR(10)&amp;APIResultMessage!$I$3&amp;": "&amp;APIResultMessage!I94, "")</f>
        <v/>
      </c>
      <c r="F117" s="232"/>
      <c r="G117" s="104"/>
      <c r="H117" s="104"/>
    </row>
    <row r="118" spans="1:8" ht="119" customHeight="1">
      <c r="A118" s="110" t="str">
        <f t="shared" si="3"/>
        <v/>
      </c>
      <c r="B118" s="85" t="str">
        <f>IF(APIResultMessage!B95&lt;&gt;"", "ARM"&amp;APIResultMessage!B95, "")</f>
        <v/>
      </c>
      <c r="C118" s="111" t="str">
        <f t="shared" si="4"/>
        <v/>
      </c>
      <c r="D118" s="111" t="str">
        <f>IF(B118&lt;&gt;"", IFERROR(INDEX(resultCodeName, MATCH(APIResultMessage!G95, resultCode, 0), 2), "null"), "")</f>
        <v/>
      </c>
      <c r="E118" s="231" t="str">
        <f>IF(B118&lt;&gt;"", APIResultMessage!D95&amp;"&lt;BR&gt;"&amp;CHAR(10)&amp;"&lt;BR&gt;"&amp;CHAR(10)&amp;APIResultMessage!$E$3&amp;": "&amp;APIResultMessage!E95&amp;"&lt;BR&gt;"&amp;CHAR(10)&amp;APIResultMessage!$I$3&amp;": "&amp;APIResultMessage!I95, "")</f>
        <v/>
      </c>
      <c r="F118" s="232"/>
      <c r="G118" s="104"/>
      <c r="H118" s="104"/>
    </row>
    <row r="119" spans="1:8" ht="119" customHeight="1">
      <c r="A119" s="110" t="str">
        <f t="shared" si="3"/>
        <v/>
      </c>
      <c r="B119" s="85" t="str">
        <f>IF(APIResultMessage!B96&lt;&gt;"", "ARM"&amp;APIResultMessage!B96, "")</f>
        <v/>
      </c>
      <c r="C119" s="111" t="str">
        <f t="shared" si="4"/>
        <v/>
      </c>
      <c r="D119" s="111" t="str">
        <f>IF(B119&lt;&gt;"", IFERROR(INDEX(resultCodeName, MATCH(APIResultMessage!G96, resultCode, 0), 2), "null"), "")</f>
        <v/>
      </c>
      <c r="E119" s="231" t="str">
        <f>IF(B119&lt;&gt;"", APIResultMessage!D96&amp;"&lt;BR&gt;"&amp;CHAR(10)&amp;"&lt;BR&gt;"&amp;CHAR(10)&amp;APIResultMessage!$E$3&amp;": "&amp;APIResultMessage!E96&amp;"&lt;BR&gt;"&amp;CHAR(10)&amp;APIResultMessage!$I$3&amp;": "&amp;APIResultMessage!I96, "")</f>
        <v/>
      </c>
      <c r="F119" s="232"/>
      <c r="G119" s="104"/>
      <c r="H119" s="104"/>
    </row>
    <row r="120" spans="1:8" ht="119" customHeight="1">
      <c r="A120" s="110" t="str">
        <f t="shared" si="3"/>
        <v/>
      </c>
      <c r="B120" s="85" t="str">
        <f>IF(APIResultMessage!B97&lt;&gt;"", "ARM"&amp;APIResultMessage!B97, "")</f>
        <v/>
      </c>
      <c r="C120" s="111" t="str">
        <f t="shared" si="4"/>
        <v/>
      </c>
      <c r="D120" s="111" t="str">
        <f>IF(B120&lt;&gt;"", IFERROR(INDEX(resultCodeName, MATCH(APIResultMessage!G97, resultCode, 0), 2), "null"), "")</f>
        <v/>
      </c>
      <c r="E120" s="231" t="str">
        <f>IF(B120&lt;&gt;"", APIResultMessage!D97&amp;"&lt;BR&gt;"&amp;CHAR(10)&amp;"&lt;BR&gt;"&amp;CHAR(10)&amp;APIResultMessage!$E$3&amp;": "&amp;APIResultMessage!E97&amp;"&lt;BR&gt;"&amp;CHAR(10)&amp;APIResultMessage!$I$3&amp;": "&amp;APIResultMessage!I97, "")</f>
        <v/>
      </c>
      <c r="F120" s="232"/>
      <c r="G120" s="104"/>
      <c r="H120" s="104"/>
    </row>
    <row r="121" spans="1:8" ht="119" customHeight="1">
      <c r="A121" s="110" t="str">
        <f t="shared" si="3"/>
        <v/>
      </c>
      <c r="B121" s="85" t="str">
        <f>IF(APIResultMessage!B98&lt;&gt;"", "ARM"&amp;APIResultMessage!B98, "")</f>
        <v/>
      </c>
      <c r="C121" s="111" t="str">
        <f t="shared" si="4"/>
        <v/>
      </c>
      <c r="D121" s="111" t="str">
        <f>IF(B121&lt;&gt;"", IFERROR(INDEX(resultCodeName, MATCH(APIResultMessage!G98, resultCode, 0), 2), "null"), "")</f>
        <v/>
      </c>
      <c r="E121" s="231" t="str">
        <f>IF(B121&lt;&gt;"", APIResultMessage!D98&amp;"&lt;BR&gt;"&amp;CHAR(10)&amp;"&lt;BR&gt;"&amp;CHAR(10)&amp;APIResultMessage!$E$3&amp;": "&amp;APIResultMessage!E98&amp;"&lt;BR&gt;"&amp;CHAR(10)&amp;APIResultMessage!$I$3&amp;": "&amp;APIResultMessage!I98, "")</f>
        <v/>
      </c>
      <c r="F121" s="232"/>
      <c r="G121" s="104"/>
      <c r="H121" s="104"/>
    </row>
    <row r="122" spans="1:8" ht="119" customHeight="1">
      <c r="A122" s="110" t="str">
        <f t="shared" si="3"/>
        <v/>
      </c>
      <c r="B122" s="85" t="str">
        <f>IF(APIResultMessage!B99&lt;&gt;"", "ARM"&amp;APIResultMessage!B99, "")</f>
        <v/>
      </c>
      <c r="C122" s="111" t="str">
        <f t="shared" si="4"/>
        <v/>
      </c>
      <c r="D122" s="111" t="str">
        <f>IF(B122&lt;&gt;"", IFERROR(INDEX(resultCodeName, MATCH(APIResultMessage!G99, resultCode, 0), 2), "null"), "")</f>
        <v/>
      </c>
      <c r="E122" s="231" t="str">
        <f>IF(B122&lt;&gt;"", APIResultMessage!D99&amp;"&lt;BR&gt;"&amp;CHAR(10)&amp;"&lt;BR&gt;"&amp;CHAR(10)&amp;APIResultMessage!$E$3&amp;": "&amp;APIResultMessage!E99&amp;"&lt;BR&gt;"&amp;CHAR(10)&amp;APIResultMessage!$I$3&amp;": "&amp;APIResultMessage!I99, "")</f>
        <v/>
      </c>
      <c r="F122" s="232"/>
      <c r="G122" s="104"/>
      <c r="H122" s="104"/>
    </row>
    <row r="123" spans="1:8" ht="119" customHeight="1">
      <c r="A123" s="110" t="str">
        <f t="shared" si="3"/>
        <v/>
      </c>
      <c r="B123" s="85" t="str">
        <f>IF(APIResultMessage!B100&lt;&gt;"", "ARM"&amp;APIResultMessage!B100, "")</f>
        <v/>
      </c>
      <c r="C123" s="111" t="str">
        <f t="shared" si="4"/>
        <v/>
      </c>
      <c r="D123" s="111" t="str">
        <f>IF(B123&lt;&gt;"", IFERROR(INDEX(resultCodeName, MATCH(APIResultMessage!G100, resultCode, 0), 2), "null"), "")</f>
        <v/>
      </c>
      <c r="E123" s="231" t="str">
        <f>IF(B123&lt;&gt;"", APIResultMessage!D100&amp;"&lt;BR&gt;"&amp;CHAR(10)&amp;"&lt;BR&gt;"&amp;CHAR(10)&amp;APIResultMessage!$E$3&amp;": "&amp;APIResultMessage!E100&amp;"&lt;BR&gt;"&amp;CHAR(10)&amp;APIResultMessage!$I$3&amp;": "&amp;APIResultMessage!I100, "")</f>
        <v/>
      </c>
      <c r="F123" s="232"/>
      <c r="G123" s="104"/>
      <c r="H123" s="104"/>
    </row>
    <row r="124" spans="1:8" ht="119" customHeight="1">
      <c r="A124" s="110" t="str">
        <f t="shared" si="3"/>
        <v/>
      </c>
      <c r="B124" s="85" t="str">
        <f>IF(APIResultMessage!B101&lt;&gt;"", "ARM"&amp;APIResultMessage!B101, "")</f>
        <v/>
      </c>
      <c r="C124" s="111" t="str">
        <f t="shared" si="4"/>
        <v/>
      </c>
      <c r="D124" s="111" t="str">
        <f>IF(B124&lt;&gt;"", IFERROR(INDEX(resultCodeName, MATCH(APIResultMessage!G101, resultCode, 0), 2), "null"), "")</f>
        <v/>
      </c>
      <c r="E124" s="231" t="str">
        <f>IF(B124&lt;&gt;"", APIResultMessage!D101&amp;"&lt;BR&gt;"&amp;CHAR(10)&amp;"&lt;BR&gt;"&amp;CHAR(10)&amp;APIResultMessage!$E$3&amp;": "&amp;APIResultMessage!E101&amp;"&lt;BR&gt;"&amp;CHAR(10)&amp;APIResultMessage!$I$3&amp;": "&amp;APIResultMessage!I101, "")</f>
        <v/>
      </c>
      <c r="F124" s="232"/>
      <c r="G124" s="104"/>
      <c r="H124" s="104"/>
    </row>
    <row r="125" spans="1:8">
      <c r="G125" s="104"/>
      <c r="H125" s="104"/>
    </row>
    <row r="126" spans="1:8">
      <c r="G126" s="104"/>
      <c r="H126" s="104"/>
    </row>
  </sheetData>
  <sheetProtection selectLockedCells="1" selectUnlockedCells="1"/>
  <mergeCells count="103">
    <mergeCell ref="E124:F124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A25:A26"/>
    <mergeCell ref="B25:B26"/>
    <mergeCell ref="C25:C26"/>
    <mergeCell ref="D25:D26"/>
    <mergeCell ref="E25:E26"/>
    <mergeCell ref="E27:F27"/>
  </mergeCells>
  <phoneticPr fontId="1"/>
  <dataValidations disablePrompts="1" count="4">
    <dataValidation type="list" allowBlank="1" showErrorMessage="1" sqref="C11">
      <formula1>accessScope</formula1>
    </dataValidation>
    <dataValidation type="list" allowBlank="1" showErrorMessage="1" sqref="C12">
      <formula1>isAbstract</formula1>
    </dataValidation>
    <dataValidation type="list" allowBlank="1" showErrorMessage="1" sqref="C13">
      <formula1>adjustConstValue</formula1>
    </dataValidation>
    <dataValidation type="list" allowBlank="1" showErrorMessage="1" sqref="D140">
      <formula1>型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8</vt:i4>
      </vt:variant>
    </vt:vector>
  </HeadingPairs>
  <TitlesOfParts>
    <vt:vector size="20" baseType="lpstr">
      <vt:lpstr>APILogMessage</vt:lpstr>
      <vt:lpstr>APIResultMessage</vt:lpstr>
      <vt:lpstr>API用ログメッセージ(ja)</vt:lpstr>
      <vt:lpstr>API用ログメッセージ(en)</vt:lpstr>
      <vt:lpstr>API用ログメッセージNo.</vt:lpstr>
      <vt:lpstr>API用返却メッセージ(ja)</vt:lpstr>
      <vt:lpstr>API用返却メッセージ(en)</vt:lpstr>
      <vt:lpstr>API用HTTP Status</vt:lpstr>
      <vt:lpstr>ApiResultCode</vt:lpstr>
      <vt:lpstr>config</vt:lpstr>
      <vt:lpstr>ApiResponseMetaInfo</vt:lpstr>
      <vt:lpstr>ApiErrorCode</vt:lpstr>
      <vt:lpstr>accessScope</vt:lpstr>
      <vt:lpstr>adjustConstValue</vt:lpstr>
      <vt:lpstr>adjustFiledName</vt:lpstr>
      <vt:lpstr>httpCode</vt:lpstr>
      <vt:lpstr>httpCodeStatus</vt:lpstr>
      <vt:lpstr>isAbstract</vt:lpstr>
      <vt:lpstr>resultCode</vt:lpstr>
      <vt:lpstr>resultCodeName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KaoriNoda</dc:creator>
  <cp:lastModifiedBy>上田達也</cp:lastModifiedBy>
  <dcterms:created xsi:type="dcterms:W3CDTF">2015-06-05T18:19:34Z</dcterms:created>
  <dcterms:modified xsi:type="dcterms:W3CDTF">2023-06-05T05:48:12Z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74201e17-6b02-4d72-a6fc-c3d27616b186</vt:lpwstr>
  </property>
</Properties>
</file>