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hoku\Dropbox\立正大学\授業関連\text miningⅠ\NLP_5 Probalilistic classifier\"/>
    </mc:Choice>
  </mc:AlternateContent>
  <xr:revisionPtr revIDLastSave="0" documentId="13_ncr:1_{6347DB21-2AF6-484D-9B15-89A8442D21BA}" xr6:coauthVersionLast="47" xr6:coauthVersionMax="47" xr10:uidLastSave="{00000000-0000-0000-0000-000000000000}"/>
  <bookViews>
    <workbookView xWindow="-108" yWindow="-108" windowWidth="23256" windowHeight="12456" xr2:uid="{44C0010E-183A-47A7-B0B0-11AF1F49A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77" i="1" l="1"/>
  <c r="T74" i="1"/>
  <c r="L71" i="1"/>
  <c r="L67" i="1"/>
  <c r="G75" i="1"/>
  <c r="C75" i="1"/>
  <c r="D75" i="1"/>
  <c r="E75" i="1"/>
  <c r="F75" i="1"/>
  <c r="B75" i="1"/>
  <c r="G74" i="1"/>
  <c r="C74" i="1"/>
  <c r="D74" i="1"/>
  <c r="E74" i="1"/>
  <c r="F74" i="1"/>
  <c r="B74" i="1"/>
  <c r="G69" i="1"/>
  <c r="C69" i="1"/>
  <c r="D69" i="1"/>
  <c r="E69" i="1"/>
  <c r="F69" i="1"/>
  <c r="B69" i="1"/>
  <c r="G68" i="1"/>
  <c r="C68" i="1"/>
  <c r="D68" i="1"/>
  <c r="E68" i="1"/>
  <c r="F68" i="1"/>
  <c r="B68" i="1"/>
  <c r="O6" i="1"/>
  <c r="O5" i="1"/>
  <c r="C16" i="1"/>
  <c r="C17" i="1" s="1"/>
  <c r="D16" i="1"/>
  <c r="D17" i="1" s="1"/>
  <c r="E16" i="1"/>
  <c r="E17" i="1" s="1"/>
  <c r="F16" i="1"/>
  <c r="F17" i="1" s="1"/>
  <c r="B16" i="1"/>
  <c r="B17" i="1" s="1"/>
  <c r="D10" i="1"/>
  <c r="C9" i="1"/>
  <c r="C10" i="1" s="1"/>
  <c r="E9" i="1"/>
  <c r="E10" i="1" s="1"/>
  <c r="F9" i="1"/>
  <c r="F10" i="1" s="1"/>
  <c r="B9" i="1"/>
  <c r="B10" i="1" s="1"/>
  <c r="C7" i="1"/>
  <c r="C8" i="1" s="1"/>
  <c r="D7" i="1"/>
  <c r="D8" i="1" s="1"/>
  <c r="E7" i="1"/>
  <c r="E8" i="1" s="1"/>
  <c r="F7" i="1"/>
  <c r="F8" i="1" s="1"/>
  <c r="B7" i="1"/>
  <c r="B8" i="1" s="1"/>
  <c r="G10" i="1" l="1"/>
  <c r="G16" i="1"/>
  <c r="G17" i="1" s="1"/>
  <c r="G7" i="1"/>
  <c r="G9" i="1"/>
  <c r="G8" i="1"/>
</calcChain>
</file>

<file path=xl/sharedStrings.xml><?xml version="1.0" encoding="utf-8"?>
<sst xmlns="http://schemas.openxmlformats.org/spreadsheetml/2006/main" count="66" uniqueCount="8">
  <si>
    <t>シュークリーム</t>
    <phoneticPr fontId="1"/>
  </si>
  <si>
    <t>プリン</t>
    <phoneticPr fontId="1"/>
  </si>
  <si>
    <t>ミルク</t>
    <phoneticPr fontId="1"/>
  </si>
  <si>
    <t>生地</t>
    <rPh sb="0" eb="2">
      <t>キジ</t>
    </rPh>
    <phoneticPr fontId="1"/>
  </si>
  <si>
    <t>カラメル</t>
    <phoneticPr fontId="1"/>
  </si>
  <si>
    <t>カスタード</t>
    <phoneticPr fontId="1"/>
  </si>
  <si>
    <t>砂糖</t>
    <rPh sb="0" eb="2">
      <t>サトウ</t>
    </rPh>
    <phoneticPr fontId="1"/>
  </si>
  <si>
    <t>総計</t>
    <rPh sb="0" eb="2">
      <t>ソウケイ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</si>
</sst>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_ 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0" borderId="2" xfId="0" applyFont="1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179" fontId="0" fillId="0" borderId="0" xfId="0" applyNumberFormat="1">
      <alignment vertical="center"/>
    </xf>
    <xf numFmtId="179" fontId="2" fillId="0" borderId="0" xfId="0" applyNumberFormat="1" applyFont="1">
      <alignment vertical="center"/>
    </xf>
    <xf numFmtId="0" fontId="2" fillId="0" borderId="0" xfId="0" applyFont="1" applyFill="1" applyBorder="1">
      <alignment vertical="center"/>
    </xf>
    <xf numFmtId="179" fontId="2" fillId="0" borderId="0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68580</xdr:colOff>
      <xdr:row>7</xdr:row>
      <xdr:rowOff>7620</xdr:rowOff>
    </xdr:from>
    <xdr:to>
      <xdr:col>14</xdr:col>
      <xdr:colOff>204853</xdr:colOff>
      <xdr:row>16</xdr:row>
      <xdr:rowOff>147219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1C90B91-6EFF-9CA4-3754-E37DC19654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33260" y="1607820"/>
          <a:ext cx="3649093" cy="2196999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64</xdr:row>
      <xdr:rowOff>0</xdr:rowOff>
    </xdr:from>
    <xdr:to>
      <xdr:col>14</xdr:col>
      <xdr:colOff>126229</xdr:colOff>
      <xdr:row>65</xdr:row>
      <xdr:rowOff>87392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テキスト ボックス 7">
              <a:extLst>
                <a:ext uri="{FF2B5EF4-FFF2-40B4-BE49-F238E27FC236}">
                  <a16:creationId xmlns:a16="http://schemas.microsoft.com/office/drawing/2014/main" id="{F5DA3C1C-7812-02BA-423A-57D1C98A66BE}"/>
                </a:ext>
              </a:extLst>
            </xdr:cNvPr>
            <xdr:cNvSpPr txBox="1"/>
          </xdr:nvSpPr>
          <xdr:spPr>
            <a:xfrm>
              <a:off x="6941820" y="16657320"/>
              <a:ext cx="3479029" cy="369332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2400" i="1">
                            <a:latin typeface="Cambria Math" panose="02040503050406030204" pitchFamily="18" charset="0"/>
                            <a:ea typeface="メイリオ" panose="020B0604030504040204" pitchFamily="50" charset="-128"/>
                          </a:rPr>
                        </m:ctrlPr>
                      </m:sSupPr>
                      <m:e>
                        <m:r>
                          <a:rPr kumimoji="1" lang="en-US" altLang="ja-JP" sz="2400" b="0" i="1">
                            <a:latin typeface="Cambria Math" panose="02040503050406030204" pitchFamily="18" charset="0"/>
                            <a:ea typeface="メイリオ" panose="020B0604030504040204" pitchFamily="50" charset="-128"/>
                          </a:rPr>
                          <m:t>0</m:t>
                        </m:r>
                        <m:r>
                          <a:rPr kumimoji="1" lang="en-US" altLang="ja-JP" sz="2400" b="0" i="1">
                            <a:latin typeface="Cambria Math" panose="02040503050406030204" pitchFamily="18" charset="0"/>
                            <a:ea typeface="メイリオ" panose="020B0604030504040204" pitchFamily="50" charset="-128"/>
                          </a:rPr>
                          <m:t>.</m:t>
                        </m:r>
                        <m:r>
                          <a:rPr kumimoji="1" lang="en-US" altLang="ja-JP" sz="2400" b="0" i="1">
                            <a:latin typeface="Cambria Math" panose="02040503050406030204" pitchFamily="18" charset="0"/>
                            <a:ea typeface="メイリオ" panose="020B0604030504040204" pitchFamily="50" charset="-128"/>
                          </a:rPr>
                          <m:t>01</m:t>
                        </m:r>
                      </m:e>
                      <m:sup>
                        <m:r>
                          <a:rPr kumimoji="1" lang="en-US" altLang="ja-JP" sz="2400" b="0" i="1">
                            <a:latin typeface="Cambria Math" panose="02040503050406030204" pitchFamily="18" charset="0"/>
                            <a:ea typeface="メイリオ" panose="020B0604030504040204" pitchFamily="50" charset="-128"/>
                          </a:rPr>
                          <m:t>2</m:t>
                        </m:r>
                      </m:sup>
                    </m:sSup>
                    <m:r>
                      <a:rPr kumimoji="1" lang="en-US" altLang="ja-JP" sz="2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a:rPr kumimoji="1" lang="en-US" altLang="ja-JP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kumimoji="1" lang="en-US" altLang="ja-JP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kumimoji="1" lang="en-US" altLang="ja-JP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06</m:t>
                    </m:r>
                    <m:r>
                      <a:rPr kumimoji="1" lang="en-US" altLang="ja-JP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a:rPr kumimoji="1" lang="en-US" altLang="ja-JP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kumimoji="1" lang="en-US" altLang="ja-JP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kumimoji="1" lang="en-US" altLang="ja-JP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05</m:t>
                    </m:r>
                    <m:r>
                      <a:rPr kumimoji="1" lang="en-US" altLang="ja-JP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kumimoji="1" lang="en-US" altLang="ja-JP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kumimoji="1" lang="en-US" altLang="ja-JP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kumimoji="1" lang="ja-JP" altLang="en-US" sz="24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mc:Choice>
      <mc:Fallback>
        <xdr:sp macro="" textlink="">
          <xdr:nvSpPr>
            <xdr:cNvPr id="10" name="テキスト ボックス 7">
              <a:extLst>
                <a:ext uri="{FF2B5EF4-FFF2-40B4-BE49-F238E27FC236}">
                  <a16:creationId xmlns:a16="http://schemas.microsoft.com/office/drawing/2014/main" id="{F5DA3C1C-7812-02BA-423A-57D1C98A66BE}"/>
                </a:ext>
              </a:extLst>
            </xdr:cNvPr>
            <xdr:cNvSpPr txBox="1"/>
          </xdr:nvSpPr>
          <xdr:spPr>
            <a:xfrm>
              <a:off x="6941820" y="16657320"/>
              <a:ext cx="3479029" cy="369332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kumimoji="1" lang="en-US" altLang="ja-JP" sz="2400" i="0">
                  <a:latin typeface="Cambria Math" panose="02040503050406030204" pitchFamily="18" charset="0"/>
                  <a:ea typeface="メイリオ" panose="020B0604030504040204" pitchFamily="50" charset="-128"/>
                </a:rPr>
                <a:t>〖</a:t>
              </a:r>
              <a:r>
                <a:rPr kumimoji="1" lang="en-US" altLang="ja-JP" sz="2400" b="0" i="0">
                  <a:latin typeface="Cambria Math" panose="02040503050406030204" pitchFamily="18" charset="0"/>
                  <a:ea typeface="メイリオ" panose="020B0604030504040204" pitchFamily="50" charset="-128"/>
                </a:rPr>
                <a:t>0.01〗^2</a:t>
              </a:r>
              <a:r>
                <a:rPr kumimoji="1" lang="en-US" altLang="ja-JP" sz="24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kumimoji="1" lang="en-US" altLang="ja-JP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0.06×0.05=0.0</a:t>
              </a:r>
              <a:endParaRPr kumimoji="1" lang="ja-JP" altLang="en-US" sz="24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mc:Fallback>
    </mc:AlternateContent>
    <xdr:clientData/>
  </xdr:twoCellAnchor>
  <xdr:twoCellAnchor>
    <xdr:from>
      <xdr:col>9</xdr:col>
      <xdr:colOff>138074</xdr:colOff>
      <xdr:row>68</xdr:row>
      <xdr:rowOff>43365</xdr:rowOff>
    </xdr:from>
    <xdr:to>
      <xdr:col>14</xdr:col>
      <xdr:colOff>264303</xdr:colOff>
      <xdr:row>69</xdr:row>
      <xdr:rowOff>130757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テキスト ボックス 9">
              <a:extLst>
                <a:ext uri="{FF2B5EF4-FFF2-40B4-BE49-F238E27FC236}">
                  <a16:creationId xmlns:a16="http://schemas.microsoft.com/office/drawing/2014/main" id="{18792DF6-7684-6861-D338-6E4356793BE8}"/>
                </a:ext>
              </a:extLst>
            </xdr:cNvPr>
            <xdr:cNvSpPr txBox="1"/>
          </xdr:nvSpPr>
          <xdr:spPr>
            <a:xfrm>
              <a:off x="7079894" y="17828445"/>
              <a:ext cx="3479029" cy="369332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2400" i="1">
                            <a:latin typeface="Cambria Math" panose="02040503050406030204" pitchFamily="18" charset="0"/>
                            <a:ea typeface="メイリオ" panose="020B0604030504040204" pitchFamily="50" charset="-128"/>
                          </a:rPr>
                        </m:ctrlPr>
                      </m:sSupPr>
                      <m:e>
                        <m:r>
                          <a:rPr kumimoji="1" lang="en-US" altLang="ja-JP" sz="2400" b="0" i="1">
                            <a:latin typeface="Cambria Math" panose="02040503050406030204" pitchFamily="18" charset="0"/>
                            <a:ea typeface="メイリオ" panose="020B0604030504040204" pitchFamily="50" charset="-128"/>
                          </a:rPr>
                          <m:t>0</m:t>
                        </m:r>
                        <m:r>
                          <a:rPr kumimoji="1" lang="en-US" altLang="ja-JP" sz="2400" b="0" i="1">
                            <a:latin typeface="Cambria Math" panose="02040503050406030204" pitchFamily="18" charset="0"/>
                            <a:ea typeface="メイリオ" panose="020B0604030504040204" pitchFamily="50" charset="-128"/>
                          </a:rPr>
                          <m:t>.</m:t>
                        </m:r>
                        <m:r>
                          <a:rPr kumimoji="1" lang="en-US" altLang="ja-JP" sz="2400" b="0" i="1">
                            <a:latin typeface="Cambria Math" panose="02040503050406030204" pitchFamily="18" charset="0"/>
                            <a:ea typeface="メイリオ" panose="020B0604030504040204" pitchFamily="50" charset="-128"/>
                          </a:rPr>
                          <m:t>16</m:t>
                        </m:r>
                      </m:e>
                      <m:sup>
                        <m:r>
                          <a:rPr kumimoji="1" lang="en-US" altLang="ja-JP" sz="2400" b="0" i="1">
                            <a:latin typeface="Cambria Math" panose="02040503050406030204" pitchFamily="18" charset="0"/>
                            <a:ea typeface="メイリオ" panose="020B0604030504040204" pitchFamily="50" charset="-128"/>
                          </a:rPr>
                          <m:t>2</m:t>
                        </m:r>
                      </m:sup>
                    </m:sSup>
                    <m:r>
                      <a:rPr kumimoji="1" lang="en-US" altLang="ja-JP" sz="2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a:rPr kumimoji="1" lang="en-US" altLang="ja-JP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kumimoji="1" lang="en-US" altLang="ja-JP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kumimoji="1" lang="en-US" altLang="ja-JP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13</m:t>
                    </m:r>
                    <m:r>
                      <a:rPr kumimoji="1" lang="en-US" altLang="ja-JP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a:rPr kumimoji="1" lang="en-US" altLang="ja-JP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kumimoji="1" lang="en-US" altLang="ja-JP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kumimoji="1" lang="en-US" altLang="ja-JP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01</m:t>
                    </m:r>
                    <m:r>
                      <a:rPr kumimoji="1" lang="en-US" altLang="ja-JP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kumimoji="1" lang="en-US" altLang="ja-JP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kumimoji="1" lang="en-US" altLang="ja-JP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kumimoji="1" lang="ja-JP" altLang="en-US" sz="24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mc:Choice>
      <mc:Fallback>
        <xdr:sp macro="" textlink="">
          <xdr:nvSpPr>
            <xdr:cNvPr id="11" name="テキスト ボックス 9">
              <a:extLst>
                <a:ext uri="{FF2B5EF4-FFF2-40B4-BE49-F238E27FC236}">
                  <a16:creationId xmlns:a16="http://schemas.microsoft.com/office/drawing/2014/main" id="{18792DF6-7684-6861-D338-6E4356793BE8}"/>
                </a:ext>
              </a:extLst>
            </xdr:cNvPr>
            <xdr:cNvSpPr txBox="1"/>
          </xdr:nvSpPr>
          <xdr:spPr>
            <a:xfrm>
              <a:off x="7079894" y="17828445"/>
              <a:ext cx="3479029" cy="369332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kumimoji="1" lang="en-US" altLang="ja-JP" sz="2400" i="0">
                  <a:latin typeface="Cambria Math" panose="02040503050406030204" pitchFamily="18" charset="0"/>
                  <a:ea typeface="メイリオ" panose="020B0604030504040204" pitchFamily="50" charset="-128"/>
                </a:rPr>
                <a:t>〖</a:t>
              </a:r>
              <a:r>
                <a:rPr kumimoji="1" lang="en-US" altLang="ja-JP" sz="2400" b="0" i="0">
                  <a:latin typeface="Cambria Math" panose="02040503050406030204" pitchFamily="18" charset="0"/>
                  <a:ea typeface="メイリオ" panose="020B0604030504040204" pitchFamily="50" charset="-128"/>
                </a:rPr>
                <a:t>0.16〗^2</a:t>
              </a:r>
              <a:r>
                <a:rPr kumimoji="1" lang="en-US" altLang="ja-JP" sz="24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kumimoji="1" lang="en-US" altLang="ja-JP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0.13×0.01=0.0</a:t>
              </a:r>
              <a:endParaRPr kumimoji="1" lang="ja-JP" altLang="en-US" sz="24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mc:Fallback>
    </mc:AlternateContent>
    <xdr:clientData/>
  </xdr:twoCellAnchor>
  <xdr:twoCellAnchor>
    <xdr:from>
      <xdr:col>8</xdr:col>
      <xdr:colOff>0</xdr:colOff>
      <xdr:row>72</xdr:row>
      <xdr:rowOff>0</xdr:rowOff>
    </xdr:from>
    <xdr:to>
      <xdr:col>17</xdr:col>
      <xdr:colOff>663036</xdr:colOff>
      <xdr:row>74</xdr:row>
      <xdr:rowOff>137466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テキスト ボックス 2">
              <a:extLst>
                <a:ext uri="{FF2B5EF4-FFF2-40B4-BE49-F238E27FC236}">
                  <a16:creationId xmlns:a16="http://schemas.microsoft.com/office/drawing/2014/main" id="{C85B774D-99AE-A6E7-15B9-100D0D8F87BC}"/>
                </a:ext>
              </a:extLst>
            </xdr:cNvPr>
            <xdr:cNvSpPr txBox="1"/>
          </xdr:nvSpPr>
          <xdr:spPr>
            <a:xfrm>
              <a:off x="6271260" y="18912840"/>
              <a:ext cx="6858096" cy="701346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kumimoji="1" lang="en-US" altLang="ja-JP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kumimoji="1" lang="en-US" altLang="ja-JP" sz="24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log</m:t>
                        </m:r>
                      </m:fName>
                      <m:e>
                        <m:r>
                          <a:rPr kumimoji="1" lang="en-US" altLang="ja-JP" sz="2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</m:t>
                        </m:r>
                        <m:r>
                          <a:rPr kumimoji="1" lang="en-US" altLang="ja-JP" sz="2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.</m:t>
                        </m:r>
                        <m:r>
                          <a:rPr kumimoji="1" lang="en-US" altLang="ja-JP" sz="2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01</m:t>
                        </m:r>
                      </m:e>
                    </m:func>
                    <m:r>
                      <a:rPr kumimoji="1" lang="en-US" altLang="ja-JP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func>
                      <m:funcPr>
                        <m:ctrlPr>
                          <a:rPr kumimoji="1" lang="en-US" altLang="ja-JP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kumimoji="1" lang="en-US" altLang="ja-JP" sz="24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log</m:t>
                        </m:r>
                      </m:fName>
                      <m:e>
                        <m:r>
                          <a:rPr kumimoji="1" lang="en-US" altLang="ja-JP" sz="2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</m:t>
                        </m:r>
                        <m:r>
                          <a:rPr kumimoji="1" lang="en-US" altLang="ja-JP" sz="2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.</m:t>
                        </m:r>
                        <m:r>
                          <a:rPr kumimoji="1" lang="en-US" altLang="ja-JP" sz="2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01</m:t>
                        </m:r>
                      </m:e>
                    </m:func>
                    <m:r>
                      <a:rPr kumimoji="1" lang="en-US" altLang="ja-JP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func>
                      <m:funcPr>
                        <m:ctrlPr>
                          <a:rPr kumimoji="1" lang="en-US" altLang="ja-JP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kumimoji="1" lang="en-US" altLang="ja-JP" sz="24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log</m:t>
                        </m:r>
                      </m:fName>
                      <m:e>
                        <m:r>
                          <a:rPr kumimoji="1" lang="en-US" altLang="ja-JP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</m:t>
                        </m:r>
                        <m:r>
                          <a:rPr kumimoji="1" lang="en-US" altLang="ja-JP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.</m:t>
                        </m:r>
                        <m:r>
                          <a:rPr kumimoji="1" lang="en-US" altLang="ja-JP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06</m:t>
                        </m:r>
                      </m:e>
                    </m:func>
                    <m:r>
                      <a:rPr kumimoji="1" lang="en-US" altLang="ja-JP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func>
                      <m:funcPr>
                        <m:ctrlPr>
                          <a:rPr kumimoji="1" lang="en-US" altLang="ja-JP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kumimoji="1" lang="en-US" altLang="ja-JP" sz="24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log</m:t>
                        </m:r>
                      </m:fName>
                      <m:e>
                        <m:r>
                          <a:rPr kumimoji="1" lang="en-US" altLang="ja-JP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</m:t>
                        </m:r>
                        <m:r>
                          <a:rPr kumimoji="1" lang="en-US" altLang="ja-JP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.</m:t>
                        </m:r>
                        <m:r>
                          <a:rPr kumimoji="1" lang="en-US" altLang="ja-JP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05</m:t>
                        </m:r>
                      </m:e>
                    </m:func>
                    <m:r>
                      <a:rPr kumimoji="1" lang="en-US" altLang="ja-JP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func>
                      <m:funcPr>
                        <m:ctrlPr>
                          <a:rPr kumimoji="1" lang="en-US" altLang="ja-JP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kumimoji="1" lang="en-US" altLang="ja-JP" sz="24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log</m:t>
                        </m:r>
                      </m:fName>
                      <m:e>
                        <m:f>
                          <m:fPr>
                            <m:ctrlPr>
                              <a:rPr kumimoji="1" lang="en-US" altLang="ja-JP" sz="24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kumimoji="1" lang="en-US" altLang="ja-JP" sz="24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5</m:t>
                            </m:r>
                          </m:num>
                          <m:den>
                            <m:r>
                              <a:rPr kumimoji="1" lang="en-US" altLang="ja-JP" sz="24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8</m:t>
                            </m:r>
                          </m:den>
                        </m:f>
                      </m:e>
                    </m:func>
                    <m:r>
                      <a:rPr kumimoji="1" lang="ar-AE" altLang="ja-JP" sz="2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kumimoji="1" lang="ja-JP" altLang="en-US" sz="24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mc:Choice>
      <mc:Fallback>
        <xdr:sp macro="" textlink="">
          <xdr:nvSpPr>
            <xdr:cNvPr id="12" name="テキスト ボックス 2">
              <a:extLst>
                <a:ext uri="{FF2B5EF4-FFF2-40B4-BE49-F238E27FC236}">
                  <a16:creationId xmlns:a16="http://schemas.microsoft.com/office/drawing/2014/main" id="{C85B774D-99AE-A6E7-15B9-100D0D8F87BC}"/>
                </a:ext>
              </a:extLst>
            </xdr:cNvPr>
            <xdr:cNvSpPr txBox="1"/>
          </xdr:nvSpPr>
          <xdr:spPr>
            <a:xfrm>
              <a:off x="6271260" y="18912840"/>
              <a:ext cx="6858096" cy="701346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kumimoji="1" lang="en-US" altLang="ja-JP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log⁡</a:t>
              </a:r>
              <a:r>
                <a:rPr kumimoji="1" lang="en-US" altLang="ja-JP" sz="240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0.01</a:t>
              </a:r>
              <a:r>
                <a:rPr kumimoji="1" lang="en-US" altLang="ja-JP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+log⁡</a:t>
              </a:r>
              <a:r>
                <a:rPr kumimoji="1" lang="en-US" altLang="ja-JP" sz="240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0.01</a:t>
              </a:r>
              <a:r>
                <a:rPr kumimoji="1" lang="en-US" altLang="ja-JP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+log⁡0.06+log⁡0.05+log⁡〖</a:t>
              </a:r>
              <a:r>
                <a:rPr kumimoji="1" lang="en-US" altLang="ja-JP" sz="2400" i="0">
                  <a:latin typeface="Cambria Math" panose="02040503050406030204" pitchFamily="18" charset="0"/>
                  <a:ea typeface="Cambria Math" panose="02040503050406030204" pitchFamily="18" charset="0"/>
                </a:rPr>
                <a:t>5/8</a:t>
              </a:r>
              <a:r>
                <a:rPr kumimoji="1" lang="en-US" altLang="ja-JP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〗</a:t>
              </a:r>
              <a:r>
                <a:rPr kumimoji="1" lang="ar-AE" altLang="ja-JP" sz="240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kumimoji="1" lang="ja-JP" altLang="en-US" sz="24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mc:Fallback>
    </mc:AlternateContent>
    <xdr:clientData/>
  </xdr:twoCellAnchor>
  <xdr:twoCellAnchor>
    <xdr:from>
      <xdr:col>8</xdr:col>
      <xdr:colOff>8842</xdr:colOff>
      <xdr:row>75</xdr:row>
      <xdr:rowOff>54153</xdr:rowOff>
    </xdr:from>
    <xdr:to>
      <xdr:col>18</xdr:col>
      <xdr:colOff>1318</xdr:colOff>
      <xdr:row>78</xdr:row>
      <xdr:rowOff>69699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テキスト ボックス 11">
              <a:extLst>
                <a:ext uri="{FF2B5EF4-FFF2-40B4-BE49-F238E27FC236}">
                  <a16:creationId xmlns:a16="http://schemas.microsoft.com/office/drawing/2014/main" id="{424364CB-B875-D66B-7B97-F3F8221938ED}"/>
                </a:ext>
              </a:extLst>
            </xdr:cNvPr>
            <xdr:cNvSpPr txBox="1"/>
          </xdr:nvSpPr>
          <xdr:spPr>
            <a:xfrm>
              <a:off x="6280102" y="19812813"/>
              <a:ext cx="6858096" cy="701346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kumimoji="1" lang="en-US" altLang="ja-JP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kumimoji="1" lang="en-US" altLang="ja-JP" sz="24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log</m:t>
                        </m:r>
                      </m:fName>
                      <m:e>
                        <m:r>
                          <a:rPr kumimoji="1" lang="en-US" altLang="ja-JP" sz="2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</m:t>
                        </m:r>
                        <m:r>
                          <a:rPr kumimoji="1" lang="en-US" altLang="ja-JP" sz="2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.</m:t>
                        </m:r>
                        <m:r>
                          <a:rPr kumimoji="1" lang="en-US" altLang="ja-JP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16</m:t>
                        </m:r>
                      </m:e>
                    </m:func>
                    <m:r>
                      <a:rPr kumimoji="1" lang="en-US" altLang="ja-JP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func>
                      <m:funcPr>
                        <m:ctrlPr>
                          <a:rPr kumimoji="1" lang="en-US" altLang="ja-JP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kumimoji="1" lang="en-US" altLang="ja-JP" sz="24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log</m:t>
                        </m:r>
                      </m:fName>
                      <m:e>
                        <m:r>
                          <a:rPr kumimoji="1" lang="en-US" altLang="ja-JP" sz="2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</m:t>
                        </m:r>
                        <m:r>
                          <a:rPr kumimoji="1" lang="en-US" altLang="ja-JP" sz="2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.</m:t>
                        </m:r>
                        <m:r>
                          <a:rPr kumimoji="1" lang="en-US" altLang="ja-JP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16</m:t>
                        </m:r>
                      </m:e>
                    </m:func>
                    <m:r>
                      <a:rPr kumimoji="1" lang="en-US" altLang="ja-JP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func>
                      <m:funcPr>
                        <m:ctrlPr>
                          <a:rPr kumimoji="1" lang="en-US" altLang="ja-JP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kumimoji="1" lang="en-US" altLang="ja-JP" sz="24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log</m:t>
                        </m:r>
                      </m:fName>
                      <m:e>
                        <m:r>
                          <a:rPr kumimoji="1" lang="en-US" altLang="ja-JP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</m:t>
                        </m:r>
                        <m:r>
                          <a:rPr kumimoji="1" lang="en-US" altLang="ja-JP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.</m:t>
                        </m:r>
                        <m:r>
                          <a:rPr kumimoji="1" lang="en-US" altLang="ja-JP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13</m:t>
                        </m:r>
                      </m:e>
                    </m:func>
                    <m:r>
                      <a:rPr kumimoji="1" lang="en-US" altLang="ja-JP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func>
                      <m:funcPr>
                        <m:ctrlPr>
                          <a:rPr kumimoji="1" lang="en-US" altLang="ja-JP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kumimoji="1" lang="en-US" altLang="ja-JP" sz="24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log</m:t>
                        </m:r>
                      </m:fName>
                      <m:e>
                        <m:r>
                          <a:rPr kumimoji="1" lang="en-US" altLang="ja-JP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</m:t>
                        </m:r>
                        <m:r>
                          <a:rPr kumimoji="1" lang="en-US" altLang="ja-JP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.</m:t>
                        </m:r>
                        <m:r>
                          <a:rPr kumimoji="1" lang="en-US" altLang="ja-JP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01</m:t>
                        </m:r>
                      </m:e>
                    </m:func>
                    <m:r>
                      <a:rPr kumimoji="1" lang="en-US" altLang="ja-JP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func>
                      <m:funcPr>
                        <m:ctrlPr>
                          <a:rPr kumimoji="1" lang="en-US" altLang="ja-JP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kumimoji="1" lang="en-US" altLang="ja-JP" sz="24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log</m:t>
                        </m:r>
                      </m:fName>
                      <m:e>
                        <m:f>
                          <m:fPr>
                            <m:ctrlPr>
                              <a:rPr kumimoji="1" lang="en-US" altLang="ja-JP" sz="24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kumimoji="1" lang="en-US" altLang="ja-JP" sz="2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3</m:t>
                            </m:r>
                          </m:num>
                          <m:den>
                            <m:r>
                              <a:rPr kumimoji="1" lang="en-US" altLang="ja-JP" sz="24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8</m:t>
                            </m:r>
                          </m:den>
                        </m:f>
                      </m:e>
                    </m:func>
                    <m:r>
                      <a:rPr kumimoji="1" lang="ar-AE" altLang="ja-JP" sz="2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kumimoji="1" lang="ja-JP" altLang="en-US" sz="24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mc:Choice>
      <mc:Fallback>
        <xdr:sp macro="" textlink="">
          <xdr:nvSpPr>
            <xdr:cNvPr id="13" name="テキスト ボックス 11">
              <a:extLst>
                <a:ext uri="{FF2B5EF4-FFF2-40B4-BE49-F238E27FC236}">
                  <a16:creationId xmlns:a16="http://schemas.microsoft.com/office/drawing/2014/main" id="{424364CB-B875-D66B-7B97-F3F8221938ED}"/>
                </a:ext>
              </a:extLst>
            </xdr:cNvPr>
            <xdr:cNvSpPr txBox="1"/>
          </xdr:nvSpPr>
          <xdr:spPr>
            <a:xfrm>
              <a:off x="6280102" y="19812813"/>
              <a:ext cx="6858096" cy="701346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kumimoji="1" lang="en-US" altLang="ja-JP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log⁡</a:t>
              </a:r>
              <a:r>
                <a:rPr kumimoji="1" lang="en-US" altLang="ja-JP" sz="2400" i="0">
                  <a:latin typeface="Cambria Math" panose="02040503050406030204" pitchFamily="18" charset="0"/>
                  <a:ea typeface="Cambria Math" panose="02040503050406030204" pitchFamily="18" charset="0"/>
                </a:rPr>
                <a:t>0.</a:t>
              </a:r>
              <a:r>
                <a:rPr kumimoji="1" lang="en-US" altLang="ja-JP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16+log⁡</a:t>
              </a:r>
              <a:r>
                <a:rPr kumimoji="1" lang="en-US" altLang="ja-JP" sz="2400" i="0">
                  <a:latin typeface="Cambria Math" panose="02040503050406030204" pitchFamily="18" charset="0"/>
                  <a:ea typeface="Cambria Math" panose="02040503050406030204" pitchFamily="18" charset="0"/>
                </a:rPr>
                <a:t>0.</a:t>
              </a:r>
              <a:r>
                <a:rPr kumimoji="1" lang="en-US" altLang="ja-JP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16+log⁡0.13+log⁡0.01+log⁡〖3/</a:t>
              </a:r>
              <a:r>
                <a:rPr kumimoji="1" lang="en-US" altLang="ja-JP" sz="2400" i="0">
                  <a:latin typeface="Cambria Math" panose="02040503050406030204" pitchFamily="18" charset="0"/>
                  <a:ea typeface="Cambria Math" panose="02040503050406030204" pitchFamily="18" charset="0"/>
                </a:rPr>
                <a:t>8</a:t>
              </a:r>
              <a:r>
                <a:rPr kumimoji="1" lang="en-US" altLang="ja-JP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〗</a:t>
              </a:r>
              <a:r>
                <a:rPr kumimoji="1" lang="ar-AE" altLang="ja-JP" sz="240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kumimoji="1" lang="ja-JP" altLang="en-US" sz="24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B16E-50C0-492D-869F-ED3026D7D1E8}">
  <dimension ref="A1:T77"/>
  <sheetViews>
    <sheetView tabSelected="1" topLeftCell="E64" workbookViewId="0">
      <selection activeCell="T78" sqref="T78"/>
    </sheetView>
  </sheetViews>
  <sheetFormatPr defaultRowHeight="18" x14ac:dyDescent="0.45"/>
  <cols>
    <col min="1" max="1" width="18.5" customWidth="1"/>
    <col min="4" max="4" width="11.09765625" customWidth="1"/>
    <col min="5" max="5" width="11.296875" customWidth="1"/>
    <col min="7" max="7" width="6.19921875" customWidth="1"/>
    <col min="12" max="12" width="10.8984375" bestFit="1" customWidth="1"/>
  </cols>
  <sheetData>
    <row r="1" spans="1:15" x14ac:dyDescent="0.45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15" x14ac:dyDescent="0.45">
      <c r="A2" t="s">
        <v>0</v>
      </c>
      <c r="B2">
        <v>1</v>
      </c>
      <c r="C2">
        <v>2</v>
      </c>
      <c r="E2">
        <v>3</v>
      </c>
      <c r="F2">
        <v>1</v>
      </c>
    </row>
    <row r="3" spans="1:15" x14ac:dyDescent="0.45">
      <c r="A3" t="s">
        <v>0</v>
      </c>
      <c r="B3">
        <v>0</v>
      </c>
      <c r="C3">
        <v>3</v>
      </c>
      <c r="E3">
        <v>4</v>
      </c>
      <c r="F3">
        <v>0</v>
      </c>
    </row>
    <row r="4" spans="1:15" x14ac:dyDescent="0.45">
      <c r="A4" t="s">
        <v>0</v>
      </c>
      <c r="B4">
        <v>0</v>
      </c>
      <c r="C4">
        <v>0</v>
      </c>
      <c r="E4">
        <v>1</v>
      </c>
      <c r="F4">
        <v>0</v>
      </c>
    </row>
    <row r="5" spans="1:15" x14ac:dyDescent="0.45">
      <c r="A5" t="s">
        <v>0</v>
      </c>
      <c r="B5">
        <v>2</v>
      </c>
      <c r="C5">
        <v>3</v>
      </c>
      <c r="E5">
        <v>5</v>
      </c>
      <c r="F5">
        <v>1</v>
      </c>
      <c r="O5">
        <f>11/94</f>
        <v>0.11702127659574468</v>
      </c>
    </row>
    <row r="6" spans="1:15" x14ac:dyDescent="0.45">
      <c r="A6" t="s">
        <v>0</v>
      </c>
      <c r="B6">
        <v>2</v>
      </c>
      <c r="C6">
        <v>2</v>
      </c>
      <c r="E6">
        <v>2</v>
      </c>
      <c r="F6">
        <v>2</v>
      </c>
      <c r="O6">
        <f>1/60</f>
        <v>1.6666666666666666E-2</v>
      </c>
    </row>
    <row r="7" spans="1:15" x14ac:dyDescent="0.45">
      <c r="B7">
        <f>SUM(B2:B6)</f>
        <v>5</v>
      </c>
      <c r="C7">
        <f t="shared" ref="C7:F7" si="0">SUM(C2:C6)</f>
        <v>10</v>
      </c>
      <c r="D7">
        <f t="shared" si="0"/>
        <v>0</v>
      </c>
      <c r="E7">
        <f t="shared" si="0"/>
        <v>15</v>
      </c>
      <c r="F7">
        <f t="shared" si="0"/>
        <v>4</v>
      </c>
      <c r="G7">
        <f>SUM(B7:F7)</f>
        <v>34</v>
      </c>
    </row>
    <row r="8" spans="1:15" x14ac:dyDescent="0.45">
      <c r="B8">
        <f>B7/34</f>
        <v>0.14705882352941177</v>
      </c>
      <c r="C8">
        <f>C7/34</f>
        <v>0.29411764705882354</v>
      </c>
      <c r="D8">
        <f t="shared" ref="D8" si="1">D7/35</f>
        <v>0</v>
      </c>
      <c r="E8">
        <f>E7/34</f>
        <v>0.44117647058823528</v>
      </c>
      <c r="F8">
        <f>F7/34</f>
        <v>0.11764705882352941</v>
      </c>
      <c r="G8">
        <f>SUM(B8:F8)</f>
        <v>1</v>
      </c>
    </row>
    <row r="9" spans="1:15" x14ac:dyDescent="0.45">
      <c r="B9">
        <f>AVERAGE(B2:B6)</f>
        <v>1</v>
      </c>
      <c r="C9">
        <f t="shared" ref="C9:F9" si="2">AVERAGE(C2:C6)</f>
        <v>2</v>
      </c>
      <c r="D9">
        <v>0</v>
      </c>
      <c r="E9">
        <f t="shared" si="2"/>
        <v>3</v>
      </c>
      <c r="F9">
        <f t="shared" si="2"/>
        <v>0.8</v>
      </c>
      <c r="G9">
        <f>SUM(B9:F9)</f>
        <v>6.8</v>
      </c>
    </row>
    <row r="10" spans="1:15" x14ac:dyDescent="0.45">
      <c r="B10">
        <f>B9/6.8</f>
        <v>0.14705882352941177</v>
      </c>
      <c r="C10">
        <f>C9/6.8</f>
        <v>0.29411764705882354</v>
      </c>
      <c r="D10">
        <f t="shared" ref="D10" si="3">D9/7</f>
        <v>0</v>
      </c>
      <c r="E10">
        <f>E9/6.8</f>
        <v>0.44117647058823528</v>
      </c>
      <c r="F10">
        <f>F9/6.8</f>
        <v>0.11764705882352942</v>
      </c>
      <c r="G10">
        <f>SUM(B10:F10)</f>
        <v>1</v>
      </c>
    </row>
    <row r="13" spans="1:15" x14ac:dyDescent="0.45">
      <c r="A13" t="s">
        <v>1</v>
      </c>
      <c r="B13">
        <v>3</v>
      </c>
      <c r="C13">
        <v>0</v>
      </c>
      <c r="D13">
        <v>3</v>
      </c>
      <c r="E13">
        <v>1</v>
      </c>
      <c r="F13">
        <v>0</v>
      </c>
    </row>
    <row r="14" spans="1:15" x14ac:dyDescent="0.45">
      <c r="A14" t="s">
        <v>1</v>
      </c>
      <c r="B14">
        <v>5</v>
      </c>
      <c r="C14">
        <v>0</v>
      </c>
      <c r="D14">
        <v>8</v>
      </c>
      <c r="E14">
        <v>0</v>
      </c>
      <c r="F14">
        <v>0</v>
      </c>
    </row>
    <row r="15" spans="1:15" x14ac:dyDescent="0.45">
      <c r="A15" t="s">
        <v>1</v>
      </c>
      <c r="B15">
        <v>2</v>
      </c>
      <c r="C15">
        <v>0</v>
      </c>
      <c r="D15">
        <v>2</v>
      </c>
      <c r="E15">
        <v>2</v>
      </c>
      <c r="F15">
        <v>0</v>
      </c>
    </row>
    <row r="16" spans="1:15" x14ac:dyDescent="0.45">
      <c r="B16">
        <f>SUM(B13:B15)</f>
        <v>10</v>
      </c>
      <c r="C16">
        <f t="shared" ref="C16:F16" si="4">SUM(C13:C15)</f>
        <v>0</v>
      </c>
      <c r="D16">
        <f t="shared" si="4"/>
        <v>13</v>
      </c>
      <c r="E16">
        <f t="shared" si="4"/>
        <v>3</v>
      </c>
      <c r="F16">
        <f t="shared" si="4"/>
        <v>0</v>
      </c>
      <c r="G16">
        <f>SUM(B16:F16)</f>
        <v>26</v>
      </c>
    </row>
    <row r="17" spans="1:7" x14ac:dyDescent="0.45">
      <c r="B17">
        <f>B16/26</f>
        <v>0.38461538461538464</v>
      </c>
      <c r="C17">
        <f t="shared" ref="C17:G17" si="5">C16/26</f>
        <v>0</v>
      </c>
      <c r="D17">
        <f t="shared" si="5"/>
        <v>0.5</v>
      </c>
      <c r="E17">
        <f t="shared" si="5"/>
        <v>0.11538461538461539</v>
      </c>
      <c r="F17">
        <f t="shared" si="5"/>
        <v>0</v>
      </c>
      <c r="G17">
        <f t="shared" si="5"/>
        <v>1</v>
      </c>
    </row>
    <row r="20" spans="1:7" ht="22.2" x14ac:dyDescent="0.45">
      <c r="A20" s="2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</row>
    <row r="21" spans="1:7" ht="22.2" x14ac:dyDescent="0.45">
      <c r="A21" s="2" t="s">
        <v>0</v>
      </c>
      <c r="B21" s="3">
        <v>1</v>
      </c>
      <c r="C21" s="3">
        <v>2</v>
      </c>
      <c r="D21" s="3">
        <v>0</v>
      </c>
      <c r="E21" s="3">
        <v>3</v>
      </c>
      <c r="F21" s="3">
        <v>1</v>
      </c>
    </row>
    <row r="22" spans="1:7" ht="22.2" x14ac:dyDescent="0.45">
      <c r="A22" s="2" t="s">
        <v>0</v>
      </c>
      <c r="B22" s="3">
        <v>0</v>
      </c>
      <c r="C22" s="3">
        <v>3</v>
      </c>
      <c r="D22" s="3">
        <v>0</v>
      </c>
      <c r="E22" s="3">
        <v>4</v>
      </c>
      <c r="F22" s="3">
        <v>0</v>
      </c>
    </row>
    <row r="23" spans="1:7" ht="22.2" x14ac:dyDescent="0.45">
      <c r="A23" s="2" t="s">
        <v>0</v>
      </c>
      <c r="B23" s="3">
        <v>0</v>
      </c>
      <c r="C23" s="3">
        <v>0</v>
      </c>
      <c r="D23" s="3">
        <v>0</v>
      </c>
      <c r="E23" s="3">
        <v>1</v>
      </c>
      <c r="F23" s="3">
        <v>0</v>
      </c>
    </row>
    <row r="24" spans="1:7" ht="22.2" x14ac:dyDescent="0.45">
      <c r="A24" s="2" t="s">
        <v>0</v>
      </c>
      <c r="B24" s="3">
        <v>2</v>
      </c>
      <c r="C24" s="3">
        <v>3</v>
      </c>
      <c r="D24" s="3">
        <v>0</v>
      </c>
      <c r="E24" s="3">
        <v>5</v>
      </c>
      <c r="F24" s="3">
        <v>1</v>
      </c>
    </row>
    <row r="25" spans="1:7" ht="22.2" x14ac:dyDescent="0.45">
      <c r="A25" s="2" t="s">
        <v>0</v>
      </c>
      <c r="B25" s="3">
        <v>2</v>
      </c>
      <c r="C25" s="3">
        <v>2</v>
      </c>
      <c r="D25" s="3">
        <v>0</v>
      </c>
      <c r="E25" s="3">
        <v>2</v>
      </c>
      <c r="F25" s="3">
        <v>2</v>
      </c>
    </row>
    <row r="26" spans="1:7" ht="22.2" x14ac:dyDescent="0.45">
      <c r="A26" s="2" t="s">
        <v>1</v>
      </c>
      <c r="B26" s="3">
        <v>3</v>
      </c>
      <c r="C26" s="3">
        <v>0</v>
      </c>
      <c r="D26" s="3">
        <v>3</v>
      </c>
      <c r="E26" s="3">
        <v>1</v>
      </c>
      <c r="F26" s="3">
        <v>0</v>
      </c>
    </row>
    <row r="27" spans="1:7" ht="22.2" x14ac:dyDescent="0.45">
      <c r="A27" s="2" t="s">
        <v>1</v>
      </c>
      <c r="B27" s="3">
        <v>5</v>
      </c>
      <c r="C27" s="3">
        <v>0</v>
      </c>
      <c r="D27" s="3">
        <v>8</v>
      </c>
      <c r="E27" s="3">
        <v>0</v>
      </c>
      <c r="F27" s="3">
        <v>0</v>
      </c>
    </row>
    <row r="28" spans="1:7" ht="22.2" x14ac:dyDescent="0.45">
      <c r="A28" s="2" t="s">
        <v>1</v>
      </c>
      <c r="B28" s="3">
        <v>2</v>
      </c>
      <c r="C28" s="3">
        <v>0</v>
      </c>
      <c r="D28" s="3">
        <v>2</v>
      </c>
      <c r="E28" s="3">
        <v>2</v>
      </c>
      <c r="F28" s="3">
        <v>0</v>
      </c>
      <c r="G28" s="1"/>
    </row>
    <row r="29" spans="1:7" ht="22.2" x14ac:dyDescent="0.45">
      <c r="E29" s="5"/>
      <c r="G29" s="4"/>
    </row>
    <row r="32" spans="1:7" ht="22.2" x14ac:dyDescent="0.45">
      <c r="A32" s="2"/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</row>
    <row r="33" spans="1:7" ht="22.2" x14ac:dyDescent="0.45">
      <c r="A33" s="2" t="s">
        <v>0</v>
      </c>
      <c r="B33" s="3">
        <v>1</v>
      </c>
      <c r="C33" s="3">
        <v>2</v>
      </c>
      <c r="D33" s="3">
        <v>0</v>
      </c>
      <c r="E33" s="3">
        <v>3</v>
      </c>
      <c r="F33" s="3">
        <v>1</v>
      </c>
    </row>
    <row r="34" spans="1:7" ht="22.2" x14ac:dyDescent="0.45">
      <c r="A34" s="2" t="s">
        <v>0</v>
      </c>
      <c r="B34" s="3">
        <v>0</v>
      </c>
      <c r="C34" s="3">
        <v>3</v>
      </c>
      <c r="D34" s="3">
        <v>0</v>
      </c>
      <c r="E34" s="3">
        <v>4</v>
      </c>
      <c r="F34" s="3">
        <v>0</v>
      </c>
    </row>
    <row r="35" spans="1:7" ht="22.2" x14ac:dyDescent="0.45">
      <c r="A35" s="2" t="s">
        <v>0</v>
      </c>
      <c r="B35" s="3">
        <v>0</v>
      </c>
      <c r="C35" s="3">
        <v>0</v>
      </c>
      <c r="D35" s="3">
        <v>0</v>
      </c>
      <c r="E35" s="3">
        <v>1</v>
      </c>
      <c r="F35" s="3">
        <v>0</v>
      </c>
    </row>
    <row r="36" spans="1:7" ht="22.2" x14ac:dyDescent="0.45">
      <c r="A36" s="2" t="s">
        <v>0</v>
      </c>
      <c r="B36" s="3">
        <v>2</v>
      </c>
      <c r="C36" s="3">
        <v>3</v>
      </c>
      <c r="D36" s="3">
        <v>0</v>
      </c>
      <c r="E36" s="3">
        <v>5</v>
      </c>
      <c r="F36" s="3">
        <v>1</v>
      </c>
    </row>
    <row r="37" spans="1:7" ht="22.2" x14ac:dyDescent="0.45">
      <c r="A37" s="2" t="s">
        <v>0</v>
      </c>
      <c r="B37" s="3">
        <v>2</v>
      </c>
      <c r="C37" s="3">
        <v>2</v>
      </c>
      <c r="D37" s="3">
        <v>0</v>
      </c>
      <c r="E37" s="3">
        <v>2</v>
      </c>
      <c r="F37" s="3">
        <v>2</v>
      </c>
      <c r="G37" s="1" t="s">
        <v>7</v>
      </c>
    </row>
    <row r="38" spans="1:7" ht="22.2" x14ac:dyDescent="0.45">
      <c r="A38" s="6"/>
      <c r="B38" s="7"/>
      <c r="C38" s="7">
        <v>10</v>
      </c>
      <c r="D38" s="7"/>
      <c r="E38" s="5"/>
      <c r="G38" s="4">
        <v>34</v>
      </c>
    </row>
    <row r="39" spans="1:7" ht="22.2" x14ac:dyDescent="0.45">
      <c r="A39" s="8"/>
      <c r="B39" s="9"/>
      <c r="C39" s="9"/>
      <c r="D39" s="9"/>
      <c r="E39" s="9"/>
      <c r="F39" s="9"/>
    </row>
    <row r="40" spans="1:7" ht="22.2" x14ac:dyDescent="0.45">
      <c r="A40" s="10"/>
      <c r="B40" s="11"/>
      <c r="C40" s="11"/>
      <c r="D40" s="11"/>
      <c r="E40" s="11"/>
      <c r="F40" s="11"/>
    </row>
    <row r="41" spans="1:7" ht="22.2" x14ac:dyDescent="0.45">
      <c r="A41" s="2" t="s">
        <v>1</v>
      </c>
      <c r="B41" s="3">
        <v>3</v>
      </c>
      <c r="C41" s="3">
        <v>0</v>
      </c>
      <c r="D41" s="3">
        <v>3</v>
      </c>
      <c r="E41" s="3">
        <v>1</v>
      </c>
      <c r="F41" s="3">
        <v>0</v>
      </c>
    </row>
    <row r="42" spans="1:7" ht="22.2" x14ac:dyDescent="0.45">
      <c r="A42" s="2" t="s">
        <v>1</v>
      </c>
      <c r="B42" s="3">
        <v>5</v>
      </c>
      <c r="C42" s="3">
        <v>0</v>
      </c>
      <c r="D42" s="3">
        <v>8</v>
      </c>
      <c r="E42" s="3">
        <v>0</v>
      </c>
      <c r="F42" s="3">
        <v>0</v>
      </c>
    </row>
    <row r="43" spans="1:7" ht="22.2" x14ac:dyDescent="0.45">
      <c r="A43" s="2" t="s">
        <v>1</v>
      </c>
      <c r="B43" s="3">
        <v>2</v>
      </c>
      <c r="C43" s="3">
        <v>0</v>
      </c>
      <c r="D43" s="3">
        <v>2</v>
      </c>
      <c r="E43" s="3">
        <v>2</v>
      </c>
      <c r="F43" s="3">
        <v>0</v>
      </c>
    </row>
    <row r="46" spans="1:7" ht="22.2" x14ac:dyDescent="0.45">
      <c r="A46" s="2"/>
      <c r="B46" s="2" t="s">
        <v>2</v>
      </c>
      <c r="C46" s="2" t="s">
        <v>3</v>
      </c>
      <c r="D46" s="2" t="s">
        <v>4</v>
      </c>
      <c r="E46" s="2" t="s">
        <v>5</v>
      </c>
      <c r="F46" s="2" t="s">
        <v>6</v>
      </c>
    </row>
    <row r="47" spans="1:7" ht="22.2" x14ac:dyDescent="0.45">
      <c r="A47" s="2" t="s">
        <v>0</v>
      </c>
      <c r="B47" s="3">
        <v>1</v>
      </c>
      <c r="C47" s="3">
        <v>2</v>
      </c>
      <c r="D47" s="3">
        <v>0</v>
      </c>
      <c r="E47" s="3">
        <v>3</v>
      </c>
      <c r="F47" s="3">
        <v>1</v>
      </c>
    </row>
    <row r="48" spans="1:7" ht="22.2" x14ac:dyDescent="0.45">
      <c r="A48" s="2" t="s">
        <v>0</v>
      </c>
      <c r="B48" s="3">
        <v>0</v>
      </c>
      <c r="C48" s="3">
        <v>3</v>
      </c>
      <c r="D48" s="3">
        <v>0</v>
      </c>
      <c r="E48" s="3">
        <v>4</v>
      </c>
      <c r="F48" s="3">
        <v>0</v>
      </c>
    </row>
    <row r="49" spans="1:7" ht="22.2" x14ac:dyDescent="0.45">
      <c r="A49" s="2" t="s">
        <v>0</v>
      </c>
      <c r="B49" s="3">
        <v>0</v>
      </c>
      <c r="C49" s="3">
        <v>0</v>
      </c>
      <c r="D49" s="3">
        <v>0</v>
      </c>
      <c r="E49" s="3">
        <v>1</v>
      </c>
      <c r="F49" s="3">
        <v>0</v>
      </c>
    </row>
    <row r="50" spans="1:7" ht="22.2" x14ac:dyDescent="0.45">
      <c r="A50" s="2" t="s">
        <v>0</v>
      </c>
      <c r="B50" s="3">
        <v>2</v>
      </c>
      <c r="C50" s="3">
        <v>3</v>
      </c>
      <c r="D50" s="3">
        <v>0</v>
      </c>
      <c r="E50" s="3">
        <v>5</v>
      </c>
      <c r="F50" s="3">
        <v>1</v>
      </c>
    </row>
    <row r="51" spans="1:7" ht="22.2" x14ac:dyDescent="0.45">
      <c r="A51" s="2" t="s">
        <v>0</v>
      </c>
      <c r="B51" s="3">
        <v>2</v>
      </c>
      <c r="C51" s="3">
        <v>2</v>
      </c>
      <c r="D51" s="3">
        <v>0</v>
      </c>
      <c r="E51" s="3">
        <v>2</v>
      </c>
      <c r="F51" s="3">
        <v>2</v>
      </c>
    </row>
    <row r="52" spans="1:7" ht="22.2" x14ac:dyDescent="0.45">
      <c r="A52" s="6"/>
      <c r="B52" s="13">
        <v>0.14705882352941177</v>
      </c>
      <c r="C52" s="13">
        <v>0.29411764705882354</v>
      </c>
      <c r="D52" s="13">
        <v>0</v>
      </c>
      <c r="E52" s="13">
        <v>0.44117647058823528</v>
      </c>
      <c r="F52" s="13">
        <v>0.11764705882352941</v>
      </c>
      <c r="G52" s="12"/>
    </row>
    <row r="53" spans="1:7" ht="22.2" x14ac:dyDescent="0.45">
      <c r="A53" s="8"/>
      <c r="B53" s="9"/>
      <c r="C53" s="9"/>
      <c r="D53" s="9"/>
      <c r="E53" s="9"/>
      <c r="F53" s="9"/>
    </row>
    <row r="54" spans="1:7" ht="22.2" x14ac:dyDescent="0.45">
      <c r="A54" s="10"/>
      <c r="B54" s="11"/>
      <c r="C54" s="11"/>
      <c r="D54" s="11"/>
      <c r="E54" s="11"/>
      <c r="F54" s="11"/>
    </row>
    <row r="55" spans="1:7" ht="22.2" x14ac:dyDescent="0.45">
      <c r="A55" s="2" t="s">
        <v>1</v>
      </c>
      <c r="B55" s="3">
        <v>3</v>
      </c>
      <c r="C55" s="3">
        <v>0</v>
      </c>
      <c r="D55" s="3">
        <v>3</v>
      </c>
      <c r="E55" s="3">
        <v>1</v>
      </c>
      <c r="F55" s="3">
        <v>0</v>
      </c>
    </row>
    <row r="56" spans="1:7" ht="22.2" x14ac:dyDescent="0.45">
      <c r="A56" s="2" t="s">
        <v>1</v>
      </c>
      <c r="B56" s="3">
        <v>5</v>
      </c>
      <c r="C56" s="3">
        <v>0</v>
      </c>
      <c r="D56" s="3">
        <v>8</v>
      </c>
      <c r="E56" s="3">
        <v>0</v>
      </c>
      <c r="F56" s="3">
        <v>0</v>
      </c>
    </row>
    <row r="57" spans="1:7" ht="22.2" x14ac:dyDescent="0.45">
      <c r="A57" s="2" t="s">
        <v>1</v>
      </c>
      <c r="B57" s="3">
        <v>2</v>
      </c>
      <c r="C57" s="3">
        <v>0</v>
      </c>
      <c r="D57" s="3">
        <v>2</v>
      </c>
      <c r="E57" s="3">
        <v>2</v>
      </c>
      <c r="F57" s="3">
        <v>0</v>
      </c>
    </row>
    <row r="58" spans="1:7" ht="22.2" x14ac:dyDescent="0.45">
      <c r="B58" s="13">
        <v>0.38461538461538464</v>
      </c>
      <c r="C58" s="13">
        <v>0</v>
      </c>
      <c r="D58" s="13">
        <v>0.5</v>
      </c>
      <c r="E58" s="13">
        <v>0.11538461538461539</v>
      </c>
      <c r="F58" s="13">
        <v>0</v>
      </c>
    </row>
    <row r="62" spans="1:7" ht="22.2" x14ac:dyDescent="0.45">
      <c r="A62" s="2"/>
      <c r="B62" s="2" t="s">
        <v>2</v>
      </c>
      <c r="C62" s="2" t="s">
        <v>3</v>
      </c>
      <c r="D62" s="2" t="s">
        <v>4</v>
      </c>
      <c r="E62" s="2" t="s">
        <v>5</v>
      </c>
      <c r="F62" s="2" t="s">
        <v>6</v>
      </c>
    </row>
    <row r="63" spans="1:7" ht="22.2" x14ac:dyDescent="0.45">
      <c r="A63" s="2" t="s">
        <v>0</v>
      </c>
      <c r="B63" s="3">
        <v>1</v>
      </c>
      <c r="C63" s="3">
        <v>2</v>
      </c>
      <c r="D63" s="3">
        <v>0</v>
      </c>
      <c r="E63" s="3">
        <v>3</v>
      </c>
      <c r="F63" s="3">
        <v>1</v>
      </c>
    </row>
    <row r="64" spans="1:7" ht="22.2" x14ac:dyDescent="0.45">
      <c r="A64" s="2" t="s">
        <v>0</v>
      </c>
      <c r="B64" s="3">
        <v>0</v>
      </c>
      <c r="C64" s="3">
        <v>3</v>
      </c>
      <c r="D64" s="3">
        <v>0</v>
      </c>
      <c r="E64" s="3">
        <v>4</v>
      </c>
      <c r="F64" s="3">
        <v>0</v>
      </c>
    </row>
    <row r="65" spans="1:20" ht="22.2" x14ac:dyDescent="0.45">
      <c r="A65" s="2" t="s">
        <v>0</v>
      </c>
      <c r="B65" s="3">
        <v>0</v>
      </c>
      <c r="C65" s="3">
        <v>0</v>
      </c>
      <c r="D65" s="3">
        <v>0</v>
      </c>
      <c r="E65" s="3">
        <v>1</v>
      </c>
      <c r="F65" s="3">
        <v>0</v>
      </c>
    </row>
    <row r="66" spans="1:20" ht="22.2" x14ac:dyDescent="0.45">
      <c r="A66" s="2" t="s">
        <v>0</v>
      </c>
      <c r="B66" s="3">
        <v>2</v>
      </c>
      <c r="C66" s="3">
        <v>3</v>
      </c>
      <c r="D66" s="3">
        <v>0</v>
      </c>
      <c r="E66" s="3">
        <v>5</v>
      </c>
      <c r="F66" s="3">
        <v>1</v>
      </c>
    </row>
    <row r="67" spans="1:20" ht="22.2" x14ac:dyDescent="0.45">
      <c r="A67" s="2" t="s">
        <v>0</v>
      </c>
      <c r="B67" s="3">
        <v>2</v>
      </c>
      <c r="C67" s="3">
        <v>2</v>
      </c>
      <c r="D67" s="3">
        <v>0</v>
      </c>
      <c r="E67" s="3">
        <v>2</v>
      </c>
      <c r="F67" s="3">
        <v>2</v>
      </c>
      <c r="L67">
        <f>0.01^2*0.06*0.05*(5/8)</f>
        <v>1.8750000000000003E-7</v>
      </c>
    </row>
    <row r="68" spans="1:20" ht="22.2" x14ac:dyDescent="0.45">
      <c r="A68" s="6"/>
      <c r="B68" s="13">
        <f>SUM(B63:B67)</f>
        <v>5</v>
      </c>
      <c r="C68" s="13">
        <f t="shared" ref="C68:F68" si="6">SUM(C63:C67)</f>
        <v>10</v>
      </c>
      <c r="D68" s="13">
        <f t="shared" si="6"/>
        <v>0</v>
      </c>
      <c r="E68" s="13">
        <f t="shared" si="6"/>
        <v>15</v>
      </c>
      <c r="F68" s="13">
        <f t="shared" si="6"/>
        <v>4</v>
      </c>
      <c r="G68" s="12">
        <f>SUM(B68:F68)</f>
        <v>34</v>
      </c>
    </row>
    <row r="69" spans="1:20" ht="22.2" x14ac:dyDescent="0.45">
      <c r="A69" s="8"/>
      <c r="B69" s="15">
        <f>(B68+1)/(34+60)</f>
        <v>6.3829787234042548E-2</v>
      </c>
      <c r="C69" s="15">
        <f t="shared" ref="C69:F69" si="7">(C68+1)/(34+60)</f>
        <v>0.11702127659574468</v>
      </c>
      <c r="D69" s="15">
        <f t="shared" si="7"/>
        <v>1.0638297872340425E-2</v>
      </c>
      <c r="E69" s="15">
        <f t="shared" si="7"/>
        <v>0.1702127659574468</v>
      </c>
      <c r="F69" s="15">
        <f t="shared" si="7"/>
        <v>5.3191489361702128E-2</v>
      </c>
      <c r="G69" s="14">
        <f>SUM(B69:F69)</f>
        <v>0.41489361702127658</v>
      </c>
    </row>
    <row r="70" spans="1:20" ht="22.2" x14ac:dyDescent="0.45">
      <c r="A70" s="10"/>
      <c r="B70" s="11"/>
      <c r="C70" s="11"/>
      <c r="D70" s="11"/>
      <c r="E70" s="11"/>
      <c r="F70" s="11"/>
    </row>
    <row r="71" spans="1:20" ht="22.2" x14ac:dyDescent="0.45">
      <c r="A71" s="2" t="s">
        <v>1</v>
      </c>
      <c r="B71" s="3">
        <v>3</v>
      </c>
      <c r="C71" s="3">
        <v>0</v>
      </c>
      <c r="D71" s="3">
        <v>3</v>
      </c>
      <c r="E71" s="3">
        <v>1</v>
      </c>
      <c r="F71" s="3">
        <v>0</v>
      </c>
      <c r="L71">
        <f>0.16*2*0.13*0.01*(3/8)</f>
        <v>1.5600000000000002E-4</v>
      </c>
    </row>
    <row r="72" spans="1:20" ht="22.2" x14ac:dyDescent="0.45">
      <c r="A72" s="2" t="s">
        <v>1</v>
      </c>
      <c r="B72" s="3">
        <v>5</v>
      </c>
      <c r="C72" s="3">
        <v>0</v>
      </c>
      <c r="D72" s="3">
        <v>8</v>
      </c>
      <c r="E72" s="3">
        <v>0</v>
      </c>
      <c r="F72" s="3">
        <v>0</v>
      </c>
    </row>
    <row r="73" spans="1:20" ht="22.2" x14ac:dyDescent="0.45">
      <c r="A73" s="2" t="s">
        <v>1</v>
      </c>
      <c r="B73" s="3">
        <v>2</v>
      </c>
      <c r="C73" s="3">
        <v>0</v>
      </c>
      <c r="D73" s="3">
        <v>2</v>
      </c>
      <c r="E73" s="3">
        <v>2</v>
      </c>
      <c r="F73" s="3">
        <v>0</v>
      </c>
    </row>
    <row r="74" spans="1:20" ht="22.2" x14ac:dyDescent="0.45">
      <c r="B74" s="13">
        <f>SUM(B71:B73)</f>
        <v>10</v>
      </c>
      <c r="C74" s="13">
        <f t="shared" ref="C74:F74" si="8">SUM(C71:C73)</f>
        <v>0</v>
      </c>
      <c r="D74" s="13">
        <f t="shared" si="8"/>
        <v>13</v>
      </c>
      <c r="E74" s="13">
        <f t="shared" si="8"/>
        <v>3</v>
      </c>
      <c r="F74" s="13">
        <f t="shared" si="8"/>
        <v>0</v>
      </c>
      <c r="G74" s="12">
        <f>SUM(B74:F74)</f>
        <v>26</v>
      </c>
      <c r="T74">
        <f>LN(0.01)+LN(0.01)+LN(0.06)+LN(0.05)+LN(5/8)</f>
        <v>-15.489486991535944</v>
      </c>
    </row>
    <row r="75" spans="1:20" ht="22.2" x14ac:dyDescent="0.45">
      <c r="B75" s="13">
        <f>(B74+1)/(26+60)</f>
        <v>0.12790697674418605</v>
      </c>
      <c r="C75" s="13">
        <f t="shared" ref="C75:F75" si="9">(C74+1)/(26+60)</f>
        <v>1.1627906976744186E-2</v>
      </c>
      <c r="D75" s="13">
        <f t="shared" si="9"/>
        <v>0.16279069767441862</v>
      </c>
      <c r="E75" s="13">
        <f t="shared" si="9"/>
        <v>4.6511627906976744E-2</v>
      </c>
      <c r="F75" s="13">
        <f t="shared" si="9"/>
        <v>1.1627906976744186E-2</v>
      </c>
      <c r="G75" s="13">
        <f>SUM(B75:F75)</f>
        <v>0.36046511627906974</v>
      </c>
    </row>
    <row r="77" spans="1:20" x14ac:dyDescent="0.45">
      <c r="T77">
        <f>LN(0.16)+LN(0.16)+LN(0.13)+LN(0.01)+LN(3/8)</f>
        <v>-11.291383195022991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 Uehara</dc:creator>
  <cp:lastModifiedBy>Hiroshi Uehara</cp:lastModifiedBy>
  <dcterms:created xsi:type="dcterms:W3CDTF">2024-03-16T07:38:36Z</dcterms:created>
  <dcterms:modified xsi:type="dcterms:W3CDTF">2024-03-19T13:23:54Z</dcterms:modified>
</cp:coreProperties>
</file>