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sse\Repositories\MIL\ReptileRover\BatteryMonitor\PCB Design\"/>
    </mc:Choice>
  </mc:AlternateContent>
  <xr:revisionPtr revIDLastSave="0" documentId="13_ncr:1_{6890105E-DF8A-4110-A113-7BCA2CE894B6}" xr6:coauthVersionLast="47" xr6:coauthVersionMax="47" xr10:uidLastSave="{00000000-0000-0000-0000-000000000000}"/>
  <bookViews>
    <workbookView xWindow="-110" yWindow="-110" windowWidth="19420" windowHeight="11500" xr2:uid="{5990C43E-B455-444D-86C0-B82E11A430FF}"/>
  </bookViews>
  <sheets>
    <sheet name="Sheet1" sheetId="1" r:id="rId1"/>
  </sheets>
  <definedNames>
    <definedName name="_xlnm.Print_Area" localSheetId="0">Sheet1!$A$3:$M$62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49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7" i="1"/>
  <c r="H28" i="1"/>
  <c r="H29" i="1"/>
  <c r="H35" i="1"/>
  <c r="H36" i="1"/>
  <c r="H38" i="1"/>
  <c r="H39" i="1"/>
  <c r="H50" i="1"/>
  <c r="H52" i="1"/>
  <c r="H53" i="1"/>
  <c r="H54" i="1"/>
  <c r="H55" i="1"/>
  <c r="H57" i="1"/>
  <c r="H58" i="1"/>
  <c r="H59" i="1"/>
  <c r="H4" i="1"/>
  <c r="C1" i="1" l="1"/>
</calcChain>
</file>

<file path=xl/sharedStrings.xml><?xml version="1.0" encoding="utf-8"?>
<sst xmlns="http://schemas.openxmlformats.org/spreadsheetml/2006/main" count="268" uniqueCount="187">
  <si>
    <t>Part Name</t>
  </si>
  <si>
    <t>Designator(s)</t>
  </si>
  <si>
    <t>Supplier</t>
  </si>
  <si>
    <t>Diode</t>
  </si>
  <si>
    <t>SMD Diode</t>
  </si>
  <si>
    <t>SMD 500mA Resetable Fuse</t>
  </si>
  <si>
    <t>Blade Fuse Socket</t>
  </si>
  <si>
    <t>SMD Ferrite Bead</t>
  </si>
  <si>
    <t>Solderable Jumper</t>
  </si>
  <si>
    <t>Thru-Hole 16MHz Oscillator</t>
  </si>
  <si>
    <t>SMD 16MHz Oscillator</t>
  </si>
  <si>
    <t>SMD Mosfet</t>
  </si>
  <si>
    <t>Thru-Hole SPST Pushbutton</t>
  </si>
  <si>
    <t>ATMega16U2AUR</t>
  </si>
  <si>
    <t>ATMega2560AU</t>
  </si>
  <si>
    <t>SMD Dual Op-Amp</t>
  </si>
  <si>
    <t>SMD 3V3 Regulator</t>
  </si>
  <si>
    <t>USB Type-B Female Port</t>
  </si>
  <si>
    <t>SMD Varistor</t>
  </si>
  <si>
    <t>C20</t>
  </si>
  <si>
    <t>D1, D2</t>
  </si>
  <si>
    <t>D3</t>
  </si>
  <si>
    <t>D9</t>
  </si>
  <si>
    <t>F1</t>
  </si>
  <si>
    <t>F2</t>
  </si>
  <si>
    <t>J1, J2, J3</t>
  </si>
  <si>
    <t>L1</t>
  </si>
  <si>
    <t>O1</t>
  </si>
  <si>
    <t>O2</t>
  </si>
  <si>
    <t>P1, P2</t>
  </si>
  <si>
    <t>P3</t>
  </si>
  <si>
    <t>Male Header Pins (2.54mm pitch)</t>
  </si>
  <si>
    <t>JST Female (2.54mm pitch), 3pos</t>
  </si>
  <si>
    <t>Screw Terminal (5.08mm pitch), 2pos</t>
  </si>
  <si>
    <t>Screw Terminal (5.08mm pitch), 4pos</t>
  </si>
  <si>
    <t>P4</t>
  </si>
  <si>
    <t>P5</t>
  </si>
  <si>
    <t>Q1</t>
  </si>
  <si>
    <t>S1</t>
  </si>
  <si>
    <t>SR1</t>
  </si>
  <si>
    <t>U1</t>
  </si>
  <si>
    <t>U2</t>
  </si>
  <si>
    <t>U3</t>
  </si>
  <si>
    <t>U4</t>
  </si>
  <si>
    <t>U5</t>
  </si>
  <si>
    <t>U6</t>
  </si>
  <si>
    <t>U7</t>
  </si>
  <si>
    <t>X1</t>
  </si>
  <si>
    <t>X2, X3</t>
  </si>
  <si>
    <t>Z1, Z2</t>
  </si>
  <si>
    <t>High-Current Screw Terminals</t>
  </si>
  <si>
    <t>Mouser Part Number</t>
  </si>
  <si>
    <t>81-CSTNE16M0V530000R</t>
  </si>
  <si>
    <r>
      <t>1M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 xml:space="preserve"> SMD Resistor</t>
    </r>
  </si>
  <si>
    <t>10kΩ SMD Resistor</t>
  </si>
  <si>
    <t>220Ω SMD Resistor</t>
  </si>
  <si>
    <t>3mm LED, Amber</t>
  </si>
  <si>
    <t>3mm LED, Green</t>
  </si>
  <si>
    <t>D6</t>
  </si>
  <si>
    <t>595-LMV358IDGKR</t>
  </si>
  <si>
    <t>100nF SMD Cap (Nonpolarized)</t>
  </si>
  <si>
    <t>Notes</t>
  </si>
  <si>
    <t>100nF = 0.1μF</t>
  </si>
  <si>
    <t>10nF SMD Cap (Nonpolarized)</t>
  </si>
  <si>
    <t>10nF = 0.01μF</t>
  </si>
  <si>
    <t>C10</t>
  </si>
  <si>
    <t>80-EXV105M050A9BAA</t>
  </si>
  <si>
    <t>1μF SMD Cap (Polarized)</t>
  </si>
  <si>
    <t>C16</t>
  </si>
  <si>
    <t>22μF SMD Cap (Polarized)</t>
  </si>
  <si>
    <t>C15</t>
  </si>
  <si>
    <t>667-EEE-FN1C220R</t>
  </si>
  <si>
    <t>595-LP2985-33DBVR</t>
  </si>
  <si>
    <t>771-PMV48XP215</t>
  </si>
  <si>
    <t>10μH SMD Inductor</t>
  </si>
  <si>
    <t>963-LBC3225T100KR</t>
  </si>
  <si>
    <t>L2</t>
  </si>
  <si>
    <t>78-1N4148WS-HE3-18</t>
  </si>
  <si>
    <t>22pF SMD Cap (Nonpolarized)</t>
  </si>
  <si>
    <t>R14, R15, R16, R17</t>
  </si>
  <si>
    <t>C5, C6, C13</t>
  </si>
  <si>
    <t>R7, R10</t>
  </si>
  <si>
    <t>HC49US-FF3F18-16.000MHz</t>
  </si>
  <si>
    <t>1kΩ SMD Resistor</t>
  </si>
  <si>
    <t>USB-B-S-F-B-TH</t>
  </si>
  <si>
    <t>652-MF-MSMF050-2</t>
  </si>
  <si>
    <t>22Ω SMD Resistor</t>
  </si>
  <si>
    <t>R5, R6</t>
  </si>
  <si>
    <t>652-CG0603MLC-05E</t>
  </si>
  <si>
    <t>652-MH2029-300Y</t>
  </si>
  <si>
    <t>R2, R3, R4</t>
  </si>
  <si>
    <t>N/A</t>
  </si>
  <si>
    <t>1μF SMD Cap (Nonpolarized)</t>
  </si>
  <si>
    <t>576-178.6165.0002</t>
  </si>
  <si>
    <t>651-1996236</t>
  </si>
  <si>
    <t>7-Seg Driver</t>
  </si>
  <si>
    <t>470nF SMD Cap (Nonpolarized)</t>
  </si>
  <si>
    <t>470nF = 0.47μF</t>
  </si>
  <si>
    <t>80-C1210C474K1RAUTO</t>
  </si>
  <si>
    <t>C22</t>
  </si>
  <si>
    <t>584-LTC2959IDDBTRMPB</t>
  </si>
  <si>
    <t>Battery Monitor IC</t>
  </si>
  <si>
    <t>71-WSL3921L2000FEA</t>
  </si>
  <si>
    <t>0.0002Ω SMD Resistor</t>
  </si>
  <si>
    <t>C1, C3, C4, C7, C8, C9, C11, C12, C14, C17, C18, C19, C23</t>
  </si>
  <si>
    <t>R1, R8, R9, R11, R12, R13, R18</t>
  </si>
  <si>
    <t>SMD M7 Diode</t>
  </si>
  <si>
    <t>637-M7</t>
  </si>
  <si>
    <t>100μF SMD Cap (Polarized)</t>
  </si>
  <si>
    <t>667-EEE-FT0J101AR</t>
  </si>
  <si>
    <t>C21</t>
  </si>
  <si>
    <t>926-LM2576SX-5.0NOPB</t>
  </si>
  <si>
    <t>Buck Converter</t>
  </si>
  <si>
    <t>Output voltage: 5V, Input voltage: 4V to 45V</t>
  </si>
  <si>
    <t>Schottky Diode</t>
  </si>
  <si>
    <t>511-1N5822</t>
  </si>
  <si>
    <t>100uH SMD Inductor</t>
  </si>
  <si>
    <t>70-ISC1812ER101J</t>
  </si>
  <si>
    <t>L3</t>
  </si>
  <si>
    <t>1000μF Thru-Hole Cap (Polarized)</t>
  </si>
  <si>
    <t>556-ATMEGA16U2-MUR</t>
  </si>
  <si>
    <t>Part Type</t>
  </si>
  <si>
    <t>Capacitor</t>
  </si>
  <si>
    <t>Resistor</t>
  </si>
  <si>
    <t>Inductor</t>
  </si>
  <si>
    <t>LED</t>
  </si>
  <si>
    <t>Fuse</t>
  </si>
  <si>
    <t>Oscillators</t>
  </si>
  <si>
    <t>Connectors</t>
  </si>
  <si>
    <t>Specialty ICs</t>
  </si>
  <si>
    <t>Switches</t>
  </si>
  <si>
    <t>MCUs</t>
  </si>
  <si>
    <t>Footprint (in)</t>
  </si>
  <si>
    <t>SMD 1210</t>
  </si>
  <si>
    <t>SMD Ø4mm</t>
  </si>
  <si>
    <t>SMD Ø10mm</t>
  </si>
  <si>
    <t>C2, C24</t>
  </si>
  <si>
    <t>9.53kΩ SMD Resistor</t>
  </si>
  <si>
    <t>D7, D8</t>
  </si>
  <si>
    <t>D5</t>
  </si>
  <si>
    <t>3mm LED, Blue</t>
  </si>
  <si>
    <t>4-Digit 7-Seg Display</t>
  </si>
  <si>
    <t>SEG1</t>
  </si>
  <si>
    <t>R19</t>
  </si>
  <si>
    <t>Generic</t>
  </si>
  <si>
    <t>SMD 3921</t>
  </si>
  <si>
    <t>SMD 0805</t>
  </si>
  <si>
    <t>SMD 1812</t>
  </si>
  <si>
    <t>SMD 0603</t>
  </si>
  <si>
    <t>DO-214AC-2</t>
  </si>
  <si>
    <t>SOD-323-2</t>
  </si>
  <si>
    <t>Thru-Hole</t>
  </si>
  <si>
    <t>SMD</t>
  </si>
  <si>
    <t>TQFP-100</t>
  </si>
  <si>
    <t>QFN-32</t>
  </si>
  <si>
    <t>VSSOP-8</t>
  </si>
  <si>
    <t>SOT-23-5</t>
  </si>
  <si>
    <t>DFN-10</t>
  </si>
  <si>
    <t>TO-263-5</t>
  </si>
  <si>
    <t>DIP Thru-Hole</t>
  </si>
  <si>
    <t>SOT-23-3</t>
  </si>
  <si>
    <t>474-COM-11405</t>
  </si>
  <si>
    <t>Qty</t>
  </si>
  <si>
    <t>Unit Price</t>
  </si>
  <si>
    <t>Total Price</t>
  </si>
  <si>
    <t>77-VJ1210Y103KXGAT4X</t>
  </si>
  <si>
    <t>791-1210B104K500CT</t>
  </si>
  <si>
    <t>187-CL32B105KBHNNNF</t>
  </si>
  <si>
    <t>667-ECA-1AM102</t>
  </si>
  <si>
    <t>JLCPCB</t>
  </si>
  <si>
    <t>Project Total:</t>
  </si>
  <si>
    <t>80-C1210C220J5G</t>
  </si>
  <si>
    <t>Mouser</t>
  </si>
  <si>
    <t>Amazon</t>
  </si>
  <si>
    <t>Link to Mouser Project w/ Parts:</t>
  </si>
  <si>
    <t>708-RMCF1210JT22R0</t>
  </si>
  <si>
    <t>603-AC1210JR-07220RL</t>
  </si>
  <si>
    <t>603-RC1210FR-071KL</t>
  </si>
  <si>
    <t>660-RK73H2ETTD9531F</t>
  </si>
  <si>
    <t>603-RC1210JR-0710KL</t>
  </si>
  <si>
    <t>603-RC1210FR-071ML</t>
  </si>
  <si>
    <t>24pin DIP IC Socket</t>
  </si>
  <si>
    <t>571-1-2199298-8</t>
  </si>
  <si>
    <t>`</t>
  </si>
  <si>
    <t>Link</t>
  </si>
  <si>
    <t>Amazon Link</t>
  </si>
  <si>
    <t>[JLCPCB] C22460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</si>
</sst>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Bridgold-MAX7219CNG-MAX7219-Serially-Interfaced/dp/B0BK6XC4P8/ref=sr_1_3?sr=8-3" TargetMode="External"/><Relationship Id="rId1" Type="http://schemas.openxmlformats.org/officeDocument/2006/relationships/hyperlink" Target="https://www.mouser.com/ProjectManager/ProjectDetail.aspx?AccessID=a6e8dba4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A709-2824-4CD6-89E9-1334A631E2DF}">
  <sheetPr>
    <pageSetUpPr fitToPage="1"/>
  </sheetPr>
  <dimension ref="A1:P63"/>
  <sheetViews>
    <sheetView tabSelected="1" topLeftCell="A39" zoomScaleNormal="100" workbookViewId="0">
      <selection activeCell="D51" sqref="D51"/>
    </sheetView>
  </sheetViews>
  <sheetFormatPr defaultColWidth="0" defaultRowHeight="14.5" zeroHeight="1" x14ac:dyDescent="0.35"/>
  <cols>
    <col min="1" max="1" width="11.81640625" style="2" customWidth="1"/>
    <col min="2" max="2" width="31.453125" customWidth="1"/>
    <col min="3" max="3" width="25.08984375" customWidth="1"/>
    <col min="4" max="4" width="21.54296875" customWidth="1"/>
    <col min="5" max="5" width="2.6328125" customWidth="1"/>
    <col min="6" max="6" width="5.81640625" style="4" customWidth="1"/>
    <col min="7" max="7" width="11.54296875" customWidth="1"/>
    <col min="8" max="8" width="10.81640625" customWidth="1"/>
    <col min="9" max="9" width="2.6328125" customWidth="1"/>
    <col min="10" max="10" width="13.81640625" customWidth="1"/>
    <col min="12" max="12" width="12.26953125" customWidth="1"/>
    <col min="13" max="13" width="44.90625" customWidth="1"/>
    <col min="14" max="14" width="8.7265625" customWidth="1"/>
    <col min="15" max="16" width="0" hidden="1" customWidth="1"/>
    <col min="17" max="16384" width="8.7265625" hidden="1"/>
  </cols>
  <sheetData>
    <row r="1" spans="1:14" x14ac:dyDescent="0.35">
      <c r="B1" s="6" t="s">
        <v>170</v>
      </c>
      <c r="C1" s="5">
        <f>SUM(H4:H61)</f>
        <v>53.186999999999998</v>
      </c>
    </row>
    <row r="2" spans="1:14" x14ac:dyDescent="0.35">
      <c r="B2" s="7" t="s">
        <v>174</v>
      </c>
      <c r="C2" s="8" t="s">
        <v>184</v>
      </c>
    </row>
    <row r="3" spans="1:14" ht="15" thickBot="1" x14ac:dyDescent="0.4">
      <c r="A3" s="3" t="s">
        <v>121</v>
      </c>
      <c r="B3" s="3" t="s">
        <v>0</v>
      </c>
      <c r="C3" s="3" t="s">
        <v>51</v>
      </c>
      <c r="D3" s="3" t="s">
        <v>1</v>
      </c>
      <c r="E3" s="3"/>
      <c r="F3" s="3" t="s">
        <v>162</v>
      </c>
      <c r="G3" s="3" t="s">
        <v>163</v>
      </c>
      <c r="H3" s="3" t="s">
        <v>164</v>
      </c>
      <c r="I3" s="3"/>
      <c r="J3" s="3" t="s">
        <v>132</v>
      </c>
      <c r="L3" s="3" t="s">
        <v>2</v>
      </c>
      <c r="M3" s="3" t="s">
        <v>61</v>
      </c>
      <c r="N3" s="1"/>
    </row>
    <row r="4" spans="1:14" ht="15" thickTop="1" x14ac:dyDescent="0.35">
      <c r="A4" s="2" t="s">
        <v>122</v>
      </c>
      <c r="B4" t="s">
        <v>78</v>
      </c>
      <c r="C4" t="s">
        <v>171</v>
      </c>
      <c r="D4" t="s">
        <v>80</v>
      </c>
      <c r="F4" s="4">
        <v>3</v>
      </c>
      <c r="G4">
        <v>0.42</v>
      </c>
      <c r="H4">
        <f>G4*F4</f>
        <v>1.26</v>
      </c>
      <c r="J4" t="s">
        <v>133</v>
      </c>
      <c r="L4" t="s">
        <v>172</v>
      </c>
    </row>
    <row r="5" spans="1:14" x14ac:dyDescent="0.35">
      <c r="B5" t="s">
        <v>63</v>
      </c>
      <c r="C5" t="s">
        <v>165</v>
      </c>
      <c r="D5" t="s">
        <v>65</v>
      </c>
      <c r="F5" s="4">
        <v>1</v>
      </c>
      <c r="G5">
        <v>0.67</v>
      </c>
      <c r="H5">
        <f t="shared" ref="H5:H59" si="0">G5*F5</f>
        <v>0.67</v>
      </c>
      <c r="J5" t="s">
        <v>133</v>
      </c>
      <c r="L5" t="s">
        <v>172</v>
      </c>
      <c r="M5" t="s">
        <v>64</v>
      </c>
    </row>
    <row r="6" spans="1:14" x14ac:dyDescent="0.35">
      <c r="B6" t="s">
        <v>60</v>
      </c>
      <c r="C6" t="s">
        <v>166</v>
      </c>
      <c r="D6" t="s">
        <v>104</v>
      </c>
      <c r="F6" s="4">
        <v>13</v>
      </c>
      <c r="G6">
        <v>0.11899999999999999</v>
      </c>
      <c r="H6">
        <f t="shared" si="0"/>
        <v>1.5469999999999999</v>
      </c>
      <c r="J6" t="s">
        <v>133</v>
      </c>
      <c r="L6" t="s">
        <v>172</v>
      </c>
      <c r="M6" t="s">
        <v>62</v>
      </c>
    </row>
    <row r="7" spans="1:14" x14ac:dyDescent="0.35">
      <c r="B7" t="s">
        <v>96</v>
      </c>
      <c r="C7" t="s">
        <v>98</v>
      </c>
      <c r="D7" t="s">
        <v>99</v>
      </c>
      <c r="F7" s="4">
        <v>1</v>
      </c>
      <c r="G7">
        <v>0.56999999999999995</v>
      </c>
      <c r="H7">
        <f t="shared" si="0"/>
        <v>0.56999999999999995</v>
      </c>
      <c r="J7" t="s">
        <v>133</v>
      </c>
      <c r="L7" t="s">
        <v>172</v>
      </c>
      <c r="M7" t="s">
        <v>97</v>
      </c>
    </row>
    <row r="8" spans="1:14" x14ac:dyDescent="0.35">
      <c r="B8" t="s">
        <v>69</v>
      </c>
      <c r="C8" t="s">
        <v>71</v>
      </c>
      <c r="D8" t="s">
        <v>70</v>
      </c>
      <c r="F8" s="4">
        <v>1</v>
      </c>
      <c r="G8">
        <v>0.36</v>
      </c>
      <c r="H8">
        <f t="shared" si="0"/>
        <v>0.36</v>
      </c>
      <c r="J8" t="s">
        <v>134</v>
      </c>
      <c r="L8" t="s">
        <v>172</v>
      </c>
    </row>
    <row r="9" spans="1:14" x14ac:dyDescent="0.35">
      <c r="B9" t="s">
        <v>92</v>
      </c>
      <c r="C9" t="s">
        <v>167</v>
      </c>
      <c r="D9" t="s">
        <v>136</v>
      </c>
      <c r="F9" s="4">
        <v>2</v>
      </c>
      <c r="G9">
        <v>0.16</v>
      </c>
      <c r="H9">
        <f t="shared" si="0"/>
        <v>0.32</v>
      </c>
      <c r="J9" t="s">
        <v>133</v>
      </c>
      <c r="L9" t="s">
        <v>172</v>
      </c>
    </row>
    <row r="10" spans="1:14" x14ac:dyDescent="0.35">
      <c r="B10" t="s">
        <v>67</v>
      </c>
      <c r="C10" t="s">
        <v>66</v>
      </c>
      <c r="D10" t="s">
        <v>68</v>
      </c>
      <c r="F10" s="4">
        <v>1</v>
      </c>
      <c r="G10">
        <v>0.38</v>
      </c>
      <c r="H10">
        <f t="shared" si="0"/>
        <v>0.38</v>
      </c>
      <c r="J10" t="s">
        <v>134</v>
      </c>
      <c r="L10" t="s">
        <v>172</v>
      </c>
    </row>
    <row r="11" spans="1:14" x14ac:dyDescent="0.35">
      <c r="B11" t="s">
        <v>108</v>
      </c>
      <c r="C11" t="s">
        <v>109</v>
      </c>
      <c r="D11" t="s">
        <v>110</v>
      </c>
      <c r="F11" s="4">
        <v>1</v>
      </c>
      <c r="G11">
        <v>0.47</v>
      </c>
      <c r="H11">
        <f t="shared" si="0"/>
        <v>0.47</v>
      </c>
      <c r="J11" t="s">
        <v>134</v>
      </c>
      <c r="L11" t="s">
        <v>172</v>
      </c>
    </row>
    <row r="12" spans="1:14" x14ac:dyDescent="0.35">
      <c r="B12" t="s">
        <v>119</v>
      </c>
      <c r="C12" t="s">
        <v>168</v>
      </c>
      <c r="D12" t="s">
        <v>19</v>
      </c>
      <c r="F12" s="4">
        <v>1</v>
      </c>
      <c r="G12">
        <v>0.36</v>
      </c>
      <c r="H12">
        <f t="shared" si="0"/>
        <v>0.36</v>
      </c>
      <c r="J12" t="s">
        <v>135</v>
      </c>
      <c r="L12" t="s">
        <v>172</v>
      </c>
    </row>
    <row r="13" spans="1:14" x14ac:dyDescent="0.35"/>
    <row r="14" spans="1:14" x14ac:dyDescent="0.35">
      <c r="A14" s="2" t="s">
        <v>123</v>
      </c>
      <c r="B14" t="s">
        <v>103</v>
      </c>
      <c r="C14" t="s">
        <v>102</v>
      </c>
      <c r="D14" t="s">
        <v>39</v>
      </c>
      <c r="F14" s="4">
        <v>1</v>
      </c>
      <c r="G14">
        <v>1.54</v>
      </c>
      <c r="H14">
        <f t="shared" si="0"/>
        <v>1.54</v>
      </c>
      <c r="J14" t="s">
        <v>145</v>
      </c>
      <c r="L14" t="s">
        <v>172</v>
      </c>
    </row>
    <row r="15" spans="1:14" x14ac:dyDescent="0.35">
      <c r="B15" t="s">
        <v>86</v>
      </c>
      <c r="C15" t="s">
        <v>175</v>
      </c>
      <c r="D15" t="s">
        <v>87</v>
      </c>
      <c r="F15" s="4">
        <v>2</v>
      </c>
      <c r="G15">
        <v>0.12</v>
      </c>
      <c r="H15">
        <f t="shared" si="0"/>
        <v>0.24</v>
      </c>
      <c r="J15" t="s">
        <v>133</v>
      </c>
      <c r="L15" t="s">
        <v>172</v>
      </c>
    </row>
    <row r="16" spans="1:14" x14ac:dyDescent="0.35">
      <c r="B16" t="s">
        <v>55</v>
      </c>
      <c r="C16" t="s">
        <v>176</v>
      </c>
      <c r="D16" t="s">
        <v>79</v>
      </c>
      <c r="F16" s="4">
        <v>4</v>
      </c>
      <c r="G16">
        <v>0.1</v>
      </c>
      <c r="H16">
        <f t="shared" si="0"/>
        <v>0.4</v>
      </c>
      <c r="J16" t="s">
        <v>133</v>
      </c>
      <c r="L16" t="s">
        <v>172</v>
      </c>
    </row>
    <row r="17" spans="1:12" x14ac:dyDescent="0.35">
      <c r="B17" t="s">
        <v>83</v>
      </c>
      <c r="C17" t="s">
        <v>177</v>
      </c>
      <c r="D17" t="s">
        <v>90</v>
      </c>
      <c r="F17" s="4">
        <v>3</v>
      </c>
      <c r="G17">
        <v>0.1</v>
      </c>
      <c r="H17">
        <f t="shared" si="0"/>
        <v>0.30000000000000004</v>
      </c>
      <c r="J17" t="s">
        <v>133</v>
      </c>
      <c r="L17" t="s">
        <v>172</v>
      </c>
    </row>
    <row r="18" spans="1:12" x14ac:dyDescent="0.35">
      <c r="B18" t="s">
        <v>137</v>
      </c>
      <c r="C18" t="s">
        <v>178</v>
      </c>
      <c r="D18" t="s">
        <v>143</v>
      </c>
      <c r="F18" s="4">
        <v>1</v>
      </c>
      <c r="G18">
        <v>0.47</v>
      </c>
      <c r="H18">
        <f t="shared" si="0"/>
        <v>0.47</v>
      </c>
      <c r="J18" t="s">
        <v>133</v>
      </c>
      <c r="L18" t="s">
        <v>172</v>
      </c>
    </row>
    <row r="19" spans="1:12" x14ac:dyDescent="0.35">
      <c r="B19" t="s">
        <v>54</v>
      </c>
      <c r="C19" t="s">
        <v>179</v>
      </c>
      <c r="D19" t="s">
        <v>105</v>
      </c>
      <c r="F19" s="4">
        <v>7</v>
      </c>
      <c r="G19">
        <v>0.1</v>
      </c>
      <c r="H19">
        <f t="shared" si="0"/>
        <v>0.70000000000000007</v>
      </c>
      <c r="J19" t="s">
        <v>133</v>
      </c>
      <c r="L19" t="s">
        <v>172</v>
      </c>
    </row>
    <row r="20" spans="1:12" x14ac:dyDescent="0.35">
      <c r="B20" t="s">
        <v>53</v>
      </c>
      <c r="C20" t="s">
        <v>180</v>
      </c>
      <c r="D20" t="s">
        <v>81</v>
      </c>
      <c r="F20" s="4">
        <v>2</v>
      </c>
      <c r="G20">
        <v>0.11</v>
      </c>
      <c r="H20">
        <f t="shared" si="0"/>
        <v>0.22</v>
      </c>
      <c r="J20" t="s">
        <v>133</v>
      </c>
      <c r="L20" t="s">
        <v>172</v>
      </c>
    </row>
    <row r="21" spans="1:12" x14ac:dyDescent="0.35"/>
    <row r="22" spans="1:12" x14ac:dyDescent="0.35">
      <c r="A22" s="2" t="s">
        <v>124</v>
      </c>
      <c r="B22" t="s">
        <v>7</v>
      </c>
      <c r="C22" t="s">
        <v>89</v>
      </c>
      <c r="D22" t="s">
        <v>26</v>
      </c>
      <c r="F22" s="4">
        <v>1</v>
      </c>
      <c r="G22">
        <v>0.1</v>
      </c>
      <c r="H22">
        <f t="shared" si="0"/>
        <v>0.1</v>
      </c>
      <c r="J22" t="s">
        <v>146</v>
      </c>
      <c r="L22" t="s">
        <v>172</v>
      </c>
    </row>
    <row r="23" spans="1:12" x14ac:dyDescent="0.35">
      <c r="B23" t="s">
        <v>74</v>
      </c>
      <c r="C23" t="s">
        <v>75</v>
      </c>
      <c r="D23" t="s">
        <v>76</v>
      </c>
      <c r="F23" s="4">
        <v>1</v>
      </c>
      <c r="G23">
        <v>0.16</v>
      </c>
      <c r="H23">
        <f t="shared" si="0"/>
        <v>0.16</v>
      </c>
      <c r="J23" t="s">
        <v>133</v>
      </c>
      <c r="L23" t="s">
        <v>172</v>
      </c>
    </row>
    <row r="24" spans="1:12" x14ac:dyDescent="0.35">
      <c r="B24" t="s">
        <v>116</v>
      </c>
      <c r="C24" t="s">
        <v>117</v>
      </c>
      <c r="D24" t="s">
        <v>118</v>
      </c>
      <c r="F24" s="4">
        <v>1</v>
      </c>
      <c r="G24">
        <v>0.93</v>
      </c>
      <c r="H24">
        <f t="shared" si="0"/>
        <v>0.93</v>
      </c>
      <c r="J24" t="s">
        <v>147</v>
      </c>
      <c r="L24" t="s">
        <v>172</v>
      </c>
    </row>
    <row r="25" spans="1:12" x14ac:dyDescent="0.35">
      <c r="B25" t="s">
        <v>18</v>
      </c>
      <c r="C25" t="s">
        <v>88</v>
      </c>
      <c r="D25" t="s">
        <v>49</v>
      </c>
      <c r="F25" s="4">
        <v>2</v>
      </c>
      <c r="G25">
        <v>0.41</v>
      </c>
      <c r="H25">
        <f t="shared" si="0"/>
        <v>0.82</v>
      </c>
      <c r="J25" t="s">
        <v>148</v>
      </c>
      <c r="L25" t="s">
        <v>172</v>
      </c>
    </row>
    <row r="26" spans="1:12" x14ac:dyDescent="0.35"/>
    <row r="27" spans="1:12" x14ac:dyDescent="0.35">
      <c r="A27" s="2" t="s">
        <v>3</v>
      </c>
      <c r="B27" t="s">
        <v>4</v>
      </c>
      <c r="C27" t="s">
        <v>77</v>
      </c>
      <c r="D27" t="s">
        <v>20</v>
      </c>
      <c r="F27" s="4">
        <v>2</v>
      </c>
      <c r="G27">
        <v>0.12</v>
      </c>
      <c r="H27">
        <f t="shared" si="0"/>
        <v>0.24</v>
      </c>
      <c r="J27" t="s">
        <v>150</v>
      </c>
      <c r="L27" t="s">
        <v>172</v>
      </c>
    </row>
    <row r="28" spans="1:12" x14ac:dyDescent="0.35">
      <c r="B28" t="s">
        <v>106</v>
      </c>
      <c r="C28" t="s">
        <v>107</v>
      </c>
      <c r="D28" t="s">
        <v>21</v>
      </c>
      <c r="F28" s="4">
        <v>1</v>
      </c>
      <c r="G28">
        <v>0.1</v>
      </c>
      <c r="H28">
        <f t="shared" si="0"/>
        <v>0.1</v>
      </c>
      <c r="J28" t="s">
        <v>149</v>
      </c>
      <c r="L28" t="s">
        <v>172</v>
      </c>
    </row>
    <row r="29" spans="1:12" x14ac:dyDescent="0.35">
      <c r="B29" t="s">
        <v>114</v>
      </c>
      <c r="C29" t="s">
        <v>115</v>
      </c>
      <c r="D29" t="s">
        <v>22</v>
      </c>
      <c r="F29" s="4">
        <v>1</v>
      </c>
      <c r="G29">
        <v>0.32</v>
      </c>
      <c r="H29">
        <f t="shared" si="0"/>
        <v>0.32</v>
      </c>
      <c r="J29" t="s">
        <v>151</v>
      </c>
      <c r="L29" t="s">
        <v>172</v>
      </c>
    </row>
    <row r="30" spans="1:12" x14ac:dyDescent="0.35"/>
    <row r="31" spans="1:12" x14ac:dyDescent="0.35">
      <c r="A31" s="2" t="s">
        <v>125</v>
      </c>
      <c r="B31" t="s">
        <v>140</v>
      </c>
      <c r="C31" t="s">
        <v>144</v>
      </c>
      <c r="D31" t="s">
        <v>139</v>
      </c>
      <c r="F31" s="4">
        <v>1</v>
      </c>
      <c r="J31" t="s">
        <v>151</v>
      </c>
      <c r="L31" t="s">
        <v>173</v>
      </c>
    </row>
    <row r="32" spans="1:12" x14ac:dyDescent="0.35">
      <c r="B32" t="s">
        <v>57</v>
      </c>
      <c r="C32" t="s">
        <v>144</v>
      </c>
      <c r="D32" t="s">
        <v>58</v>
      </c>
      <c r="F32" s="4">
        <v>1</v>
      </c>
      <c r="J32" t="s">
        <v>151</v>
      </c>
      <c r="L32" t="s">
        <v>173</v>
      </c>
    </row>
    <row r="33" spans="1:12" x14ac:dyDescent="0.35">
      <c r="B33" t="s">
        <v>56</v>
      </c>
      <c r="C33" t="s">
        <v>144</v>
      </c>
      <c r="D33" t="s">
        <v>138</v>
      </c>
      <c r="F33" s="4">
        <v>2</v>
      </c>
      <c r="J33" t="s">
        <v>151</v>
      </c>
      <c r="L33" t="s">
        <v>173</v>
      </c>
    </row>
    <row r="34" spans="1:12" x14ac:dyDescent="0.35"/>
    <row r="35" spans="1:12" x14ac:dyDescent="0.35">
      <c r="A35" s="2" t="s">
        <v>126</v>
      </c>
      <c r="B35" t="s">
        <v>5</v>
      </c>
      <c r="C35" t="s">
        <v>85</v>
      </c>
      <c r="D35" t="s">
        <v>23</v>
      </c>
      <c r="F35" s="4">
        <v>1</v>
      </c>
      <c r="G35">
        <v>0.19</v>
      </c>
      <c r="H35">
        <f t="shared" si="0"/>
        <v>0.19</v>
      </c>
      <c r="J35" t="s">
        <v>147</v>
      </c>
      <c r="L35" t="s">
        <v>172</v>
      </c>
    </row>
    <row r="36" spans="1:12" x14ac:dyDescent="0.35">
      <c r="B36" t="s">
        <v>6</v>
      </c>
      <c r="C36" t="s">
        <v>93</v>
      </c>
      <c r="D36" t="s">
        <v>24</v>
      </c>
      <c r="F36" s="4">
        <v>1</v>
      </c>
      <c r="G36">
        <v>4.37</v>
      </c>
      <c r="H36">
        <f t="shared" si="0"/>
        <v>4.37</v>
      </c>
      <c r="J36" t="s">
        <v>151</v>
      </c>
      <c r="L36" t="s">
        <v>172</v>
      </c>
    </row>
    <row r="37" spans="1:12" x14ac:dyDescent="0.35">
      <c r="L37" t="s">
        <v>172</v>
      </c>
    </row>
    <row r="38" spans="1:12" x14ac:dyDescent="0.35">
      <c r="A38" s="2" t="s">
        <v>127</v>
      </c>
      <c r="B38" t="s">
        <v>9</v>
      </c>
      <c r="C38" t="s">
        <v>82</v>
      </c>
      <c r="D38" t="s">
        <v>27</v>
      </c>
      <c r="F38" s="4">
        <v>1</v>
      </c>
      <c r="G38">
        <v>0.31</v>
      </c>
      <c r="H38">
        <f t="shared" si="0"/>
        <v>0.31</v>
      </c>
      <c r="J38" t="s">
        <v>151</v>
      </c>
      <c r="L38" t="s">
        <v>172</v>
      </c>
    </row>
    <row r="39" spans="1:12" x14ac:dyDescent="0.35">
      <c r="B39" t="s">
        <v>10</v>
      </c>
      <c r="C39" t="s">
        <v>52</v>
      </c>
      <c r="D39" t="s">
        <v>28</v>
      </c>
      <c r="F39" s="4">
        <v>1</v>
      </c>
      <c r="G39">
        <v>0.24</v>
      </c>
      <c r="H39">
        <f t="shared" si="0"/>
        <v>0.24</v>
      </c>
      <c r="J39" t="s">
        <v>152</v>
      </c>
      <c r="L39" t="s">
        <v>172</v>
      </c>
    </row>
    <row r="40" spans="1:12" x14ac:dyDescent="0.35"/>
    <row r="41" spans="1:12" x14ac:dyDescent="0.35">
      <c r="A41" s="2" t="s">
        <v>128</v>
      </c>
      <c r="B41" t="s">
        <v>31</v>
      </c>
      <c r="C41" t="s">
        <v>144</v>
      </c>
      <c r="D41" t="s">
        <v>29</v>
      </c>
      <c r="F41" s="4">
        <v>2</v>
      </c>
      <c r="J41" t="s">
        <v>151</v>
      </c>
      <c r="L41" t="s">
        <v>173</v>
      </c>
    </row>
    <row r="42" spans="1:12" x14ac:dyDescent="0.35">
      <c r="B42" t="s">
        <v>32</v>
      </c>
      <c r="C42" t="s">
        <v>144</v>
      </c>
      <c r="D42" t="s">
        <v>30</v>
      </c>
      <c r="F42" s="4">
        <v>1</v>
      </c>
      <c r="J42" t="s">
        <v>151</v>
      </c>
      <c r="L42" t="s">
        <v>173</v>
      </c>
    </row>
    <row r="43" spans="1:12" x14ac:dyDescent="0.35">
      <c r="B43" t="s">
        <v>33</v>
      </c>
      <c r="C43" t="s">
        <v>144</v>
      </c>
      <c r="D43" t="s">
        <v>36</v>
      </c>
      <c r="F43" s="4">
        <v>1</v>
      </c>
      <c r="J43" t="s">
        <v>151</v>
      </c>
      <c r="L43" t="s">
        <v>173</v>
      </c>
    </row>
    <row r="44" spans="1:12" x14ac:dyDescent="0.35">
      <c r="B44" t="s">
        <v>34</v>
      </c>
      <c r="C44" t="s">
        <v>144</v>
      </c>
      <c r="D44" t="s">
        <v>35</v>
      </c>
      <c r="F44" s="4">
        <v>1</v>
      </c>
      <c r="J44" t="s">
        <v>151</v>
      </c>
      <c r="L44" t="s">
        <v>173</v>
      </c>
    </row>
    <row r="45" spans="1:12" x14ac:dyDescent="0.35">
      <c r="B45" t="s">
        <v>17</v>
      </c>
      <c r="C45" t="s">
        <v>84</v>
      </c>
      <c r="D45" t="s">
        <v>47</v>
      </c>
      <c r="F45" s="4">
        <v>1</v>
      </c>
      <c r="J45" t="s">
        <v>151</v>
      </c>
      <c r="L45" t="s">
        <v>172</v>
      </c>
    </row>
    <row r="46" spans="1:12" x14ac:dyDescent="0.35">
      <c r="B46" t="s">
        <v>50</v>
      </c>
      <c r="C46" t="s">
        <v>94</v>
      </c>
      <c r="D46" t="s">
        <v>48</v>
      </c>
      <c r="F46" s="4">
        <v>2</v>
      </c>
      <c r="J46" t="s">
        <v>151</v>
      </c>
      <c r="L46" t="s">
        <v>172</v>
      </c>
    </row>
    <row r="47" spans="1:12" x14ac:dyDescent="0.35">
      <c r="B47" t="s">
        <v>8</v>
      </c>
      <c r="C47" t="s">
        <v>91</v>
      </c>
      <c r="D47" t="s">
        <v>25</v>
      </c>
      <c r="F47" s="4">
        <v>3</v>
      </c>
      <c r="J47" t="s">
        <v>152</v>
      </c>
    </row>
    <row r="48" spans="1:12" x14ac:dyDescent="0.35"/>
    <row r="49" spans="1:13" x14ac:dyDescent="0.35">
      <c r="A49" s="2" t="s">
        <v>131</v>
      </c>
      <c r="B49" t="s">
        <v>13</v>
      </c>
      <c r="C49" t="s">
        <v>120</v>
      </c>
      <c r="D49" t="s">
        <v>40</v>
      </c>
      <c r="F49" s="4">
        <v>1</v>
      </c>
      <c r="G49">
        <v>3.34</v>
      </c>
      <c r="H49">
        <f t="shared" si="0"/>
        <v>3.34</v>
      </c>
      <c r="J49" t="s">
        <v>154</v>
      </c>
      <c r="L49" t="s">
        <v>172</v>
      </c>
    </row>
    <row r="50" spans="1:13" x14ac:dyDescent="0.35">
      <c r="A50"/>
      <c r="B50" t="s">
        <v>14</v>
      </c>
      <c r="C50" t="s">
        <v>186</v>
      </c>
      <c r="D50" t="s">
        <v>41</v>
      </c>
      <c r="F50" s="4">
        <v>1</v>
      </c>
      <c r="G50">
        <v>14.81</v>
      </c>
      <c r="H50">
        <f t="shared" si="0"/>
        <v>14.81</v>
      </c>
      <c r="J50" t="s">
        <v>153</v>
      </c>
      <c r="L50" t="s">
        <v>169</v>
      </c>
    </row>
    <row r="51" spans="1:13" x14ac:dyDescent="0.35"/>
    <row r="52" spans="1:13" x14ac:dyDescent="0.35">
      <c r="A52" s="2" t="s">
        <v>129</v>
      </c>
      <c r="B52" t="s">
        <v>15</v>
      </c>
      <c r="C52" t="s">
        <v>59</v>
      </c>
      <c r="D52" t="s">
        <v>42</v>
      </c>
      <c r="F52" s="4">
        <v>1</v>
      </c>
      <c r="G52">
        <v>0.38</v>
      </c>
      <c r="H52">
        <f t="shared" si="0"/>
        <v>0.38</v>
      </c>
      <c r="J52" t="s">
        <v>155</v>
      </c>
      <c r="L52" t="s">
        <v>172</v>
      </c>
    </row>
    <row r="53" spans="1:13" x14ac:dyDescent="0.35">
      <c r="B53" t="s">
        <v>16</v>
      </c>
      <c r="C53" t="s">
        <v>72</v>
      </c>
      <c r="D53" t="s">
        <v>43</v>
      </c>
      <c r="F53" s="4">
        <v>1</v>
      </c>
      <c r="G53">
        <v>0.39</v>
      </c>
      <c r="H53">
        <f t="shared" si="0"/>
        <v>0.39</v>
      </c>
      <c r="J53" t="s">
        <v>156</v>
      </c>
      <c r="L53" t="s">
        <v>172</v>
      </c>
    </row>
    <row r="54" spans="1:13" x14ac:dyDescent="0.35">
      <c r="B54" t="s">
        <v>101</v>
      </c>
      <c r="C54" t="s">
        <v>100</v>
      </c>
      <c r="D54" t="s">
        <v>44</v>
      </c>
      <c r="F54" s="4">
        <v>1</v>
      </c>
      <c r="G54">
        <v>10.27</v>
      </c>
      <c r="H54">
        <f t="shared" si="0"/>
        <v>10.27</v>
      </c>
      <c r="J54" t="s">
        <v>157</v>
      </c>
      <c r="L54" t="s">
        <v>172</v>
      </c>
    </row>
    <row r="55" spans="1:13" x14ac:dyDescent="0.35">
      <c r="B55" t="s">
        <v>112</v>
      </c>
      <c r="C55" t="s">
        <v>111</v>
      </c>
      <c r="D55" t="s">
        <v>45</v>
      </c>
      <c r="F55" s="4">
        <v>1</v>
      </c>
      <c r="G55">
        <v>3.72</v>
      </c>
      <c r="H55">
        <f t="shared" si="0"/>
        <v>3.72</v>
      </c>
      <c r="J55" t="s">
        <v>158</v>
      </c>
      <c r="L55" t="s">
        <v>172</v>
      </c>
      <c r="M55" t="s">
        <v>113</v>
      </c>
    </row>
    <row r="56" spans="1:13" x14ac:dyDescent="0.35">
      <c r="B56" t="s">
        <v>181</v>
      </c>
      <c r="C56" t="s">
        <v>182</v>
      </c>
      <c r="E56" t="s">
        <v>183</v>
      </c>
      <c r="F56" s="4">
        <v>1</v>
      </c>
      <c r="G56">
        <v>0.72</v>
      </c>
      <c r="H56">
        <f t="shared" si="0"/>
        <v>0.72</v>
      </c>
      <c r="J56" t="s">
        <v>159</v>
      </c>
      <c r="L56" t="s">
        <v>172</v>
      </c>
    </row>
    <row r="57" spans="1:13" x14ac:dyDescent="0.35">
      <c r="B57" t="s">
        <v>95</v>
      </c>
      <c r="C57" s="8" t="s">
        <v>185</v>
      </c>
      <c r="D57" t="s">
        <v>46</v>
      </c>
      <c r="F57" s="4">
        <v>1</v>
      </c>
      <c r="H57">
        <f t="shared" si="0"/>
        <v>0</v>
      </c>
      <c r="J57" t="s">
        <v>159</v>
      </c>
      <c r="L57" t="s">
        <v>173</v>
      </c>
    </row>
    <row r="58" spans="1:13" x14ac:dyDescent="0.35">
      <c r="B58" t="s">
        <v>11</v>
      </c>
      <c r="C58" t="s">
        <v>73</v>
      </c>
      <c r="D58" t="s">
        <v>37</v>
      </c>
      <c r="F58" s="4">
        <v>1</v>
      </c>
      <c r="G58">
        <v>0.47</v>
      </c>
      <c r="H58">
        <f t="shared" si="0"/>
        <v>0.47</v>
      </c>
      <c r="J58" t="s">
        <v>160</v>
      </c>
      <c r="L58" t="s">
        <v>172</v>
      </c>
    </row>
    <row r="59" spans="1:13" x14ac:dyDescent="0.35">
      <c r="B59" t="s">
        <v>141</v>
      </c>
      <c r="C59" t="s">
        <v>161</v>
      </c>
      <c r="D59" t="s">
        <v>142</v>
      </c>
      <c r="F59" s="4">
        <v>1</v>
      </c>
      <c r="G59">
        <v>1.5</v>
      </c>
      <c r="H59">
        <f t="shared" si="0"/>
        <v>1.5</v>
      </c>
      <c r="J59" t="s">
        <v>151</v>
      </c>
      <c r="L59" t="s">
        <v>172</v>
      </c>
    </row>
    <row r="60" spans="1:13" x14ac:dyDescent="0.35"/>
    <row r="61" spans="1:13" x14ac:dyDescent="0.35">
      <c r="A61" s="2" t="s">
        <v>130</v>
      </c>
      <c r="B61" t="s">
        <v>12</v>
      </c>
      <c r="C61" t="s">
        <v>144</v>
      </c>
      <c r="D61" t="s">
        <v>38</v>
      </c>
      <c r="F61" s="4">
        <v>1</v>
      </c>
      <c r="J61" t="s">
        <v>151</v>
      </c>
      <c r="L61" t="s">
        <v>173</v>
      </c>
    </row>
    <row r="62" spans="1:13" x14ac:dyDescent="0.35"/>
    <row r="63" spans="1:13" x14ac:dyDescent="0.35"/>
  </sheetData>
  <hyperlinks>
    <hyperlink ref="C2" r:id="rId1" xr:uid="{3AE9A830-A8AB-4CB0-9FED-1750336F366C}"/>
    <hyperlink ref="C57" r:id="rId2" xr:uid="{15169990-5CD2-472F-A44C-D4584003C686}"/>
  </hyperlinks>
  <pageMargins left="0.7" right="0.7" top="0.75" bottom="0.75" header="0.3" footer="0.3"/>
  <pageSetup scale="46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MacGregor</dc:creator>
  <cp:lastModifiedBy>Russell MacGregor</cp:lastModifiedBy>
  <cp:lastPrinted>2025-03-09T03:31:52Z</cp:lastPrinted>
  <dcterms:created xsi:type="dcterms:W3CDTF">2025-03-07T20:21:40Z</dcterms:created>
  <dcterms:modified xsi:type="dcterms:W3CDTF">2025-03-11T15:27:19Z</dcterms:modified>
</cp:coreProperties>
</file>