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.ufford\Desktop\Web Dev Sandbox\Pages\"/>
    </mc:Choice>
  </mc:AlternateContent>
  <xr:revisionPtr revIDLastSave="0" documentId="8_{A2E5B5D0-7490-4752-A436-A8B4A98E1270}" xr6:coauthVersionLast="47" xr6:coauthVersionMax="47" xr10:uidLastSave="{00000000-0000-0000-0000-000000000000}"/>
  <bookViews>
    <workbookView xWindow="-26655" yWindow="390" windowWidth="26415" windowHeight="20055" xr2:uid="{812F9A74-0D26-4F26-A675-458038809C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J8" i="1"/>
  <c r="J13" i="1"/>
  <c r="H13" i="1"/>
  <c r="H8" i="1"/>
  <c r="J3" i="1"/>
  <c r="F21" i="1"/>
  <c r="E21" i="1"/>
  <c r="D21" i="1"/>
</calcChain>
</file>

<file path=xl/sharedStrings.xml><?xml version="1.0" encoding="utf-8"?>
<sst xmlns="http://schemas.openxmlformats.org/spreadsheetml/2006/main" count="77" uniqueCount="37">
  <si>
    <t>Name</t>
  </si>
  <si>
    <t>Matt</t>
  </si>
  <si>
    <t>Terry</t>
  </si>
  <si>
    <t>Kasey</t>
  </si>
  <si>
    <t>Payden</t>
  </si>
  <si>
    <t>Joey</t>
  </si>
  <si>
    <t>Peter</t>
  </si>
  <si>
    <t>Logan</t>
  </si>
  <si>
    <t>Liberty</t>
  </si>
  <si>
    <t>Izzy</t>
  </si>
  <si>
    <t>Andrew</t>
  </si>
  <si>
    <t>Darus</t>
  </si>
  <si>
    <t>Diego</t>
  </si>
  <si>
    <t>Therron</t>
  </si>
  <si>
    <t>Brian</t>
  </si>
  <si>
    <t>Payment</t>
  </si>
  <si>
    <t>Shea</t>
  </si>
  <si>
    <t>Sammy</t>
  </si>
  <si>
    <t>Juan</t>
  </si>
  <si>
    <t>Lo</t>
  </si>
  <si>
    <t>FootGolf</t>
  </si>
  <si>
    <t>BangBus</t>
  </si>
  <si>
    <t># of Part.</t>
  </si>
  <si>
    <t>Total Cost</t>
  </si>
  <si>
    <t>Y</t>
  </si>
  <si>
    <t>N</t>
  </si>
  <si>
    <t># of Part</t>
  </si>
  <si>
    <t>.</t>
  </si>
  <si>
    <t>Order</t>
  </si>
  <si>
    <t>rem. balance</t>
  </si>
  <si>
    <t>Total</t>
  </si>
  <si>
    <t>Payment Table</t>
  </si>
  <si>
    <t>Lodging Table</t>
  </si>
  <si>
    <t>Cost Per</t>
  </si>
  <si>
    <t>FootGolf Table</t>
  </si>
  <si>
    <t>BangBus Table</t>
  </si>
  <si>
    <t>Total Cost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</si>
</sst>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8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2" borderId="0" xfId="0" applyFill="1" applyAlignment="1"/>
    <xf numFmtId="0" fontId="1" fillId="2" borderId="0" xfId="0" applyFont="1" applyFill="1" applyAlignment="1"/>
    <xf numFmtId="0" fontId="0" fillId="3" borderId="0" xfId="0" applyNumberFormat="1" applyFill="1" applyAlignment="1"/>
    <xf numFmtId="0" fontId="0" fillId="0" borderId="0" xfId="0" applyAlignment="1"/>
    <xf numFmtId="164" fontId="0" fillId="0" borderId="0" xfId="0" applyNumberFormat="1" applyAlignment="1"/>
    <xf numFmtId="0" fontId="1" fillId="3" borderId="0" xfId="0" applyNumberFormat="1" applyFont="1" applyFill="1" applyAlignment="1"/>
  </cellXfs>
  <cellStyles count="1">
    <cellStyle name="Normal" xfId="0" builtinId="0"/>
  </cellStyles>
  <dxfs count="8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178648-8025-4E84-95BF-37856FFF892A}" name="Table1" displayName="Table1" ref="B2:F21" totalsRowCount="1">
  <autoFilter ref="B2:F20" xr:uid="{F8178648-8025-4E84-95BF-37856FFF892A}"/>
  <tableColumns count="5">
    <tableColumn id="1" xr3:uid="{C2CE0CFB-66D7-489D-A997-FB696DCF54B4}" name="Order" totalsRowLabel="Total"/>
    <tableColumn id="2" xr3:uid="{A0C0E50A-A8E0-45C5-94B4-671384374445}" name="Name"/>
    <tableColumn id="4" xr3:uid="{6CD688C2-9C7D-471A-A855-0E67BB3A9C24}" name="Payment" totalsRowFunction="sum" dataDxfId="7" totalsRowDxfId="6"/>
    <tableColumn id="5" xr3:uid="{0A995B72-2CF4-47CD-9BFE-A1646B2920DA}" name="FootGolf" totalsRowFunction="custom">
      <totalsRowFormula>COUNTIF(Table1[FootGolf],"Y")</totalsRowFormula>
    </tableColumn>
    <tableColumn id="6" xr3:uid="{EAAB47C2-886B-4A42-9D47-3DF014E025BB}" name="BangBus" totalsRowFunction="custom">
      <totalsRowFormula>COUNTIF(Table1[BangBus],"Y")</totalsRow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Payment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5F6B0B-7A4B-4A1E-A5BD-F1D929080F10}" name="Table3" displayName="Table3" ref="H2:J3" totalsRowShown="0">
  <autoFilter ref="H2:J3" xr:uid="{205F6B0B-7A4B-4A1E-A5BD-F1D929080F10}"/>
  <tableColumns count="3">
    <tableColumn id="1" xr3:uid="{D1BAF799-8A8C-4FD3-BE27-F799CB926C35}" name="Total Cost" dataDxfId="5"/>
    <tableColumn id="2" xr3:uid="{58A5E8D9-6166-46ED-8761-878D760A7CFF}" name="# of Part."/>
    <tableColumn id="3" xr3:uid="{5ED33AC4-7290-4992-ADA9-B3DE087A9940}" name="Cost Per" dataDxfId="4">
      <calculatedColumnFormula>H3/I3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F80438-6E15-4A41-8444-28D4655BC9FB}" name="Table4" displayName="Table4" ref="H7:J8" totalsRowShown="0">
  <autoFilter ref="H7:J8" xr:uid="{ABF80438-6E15-4A41-8444-28D4655BC9FB}"/>
  <tableColumns count="3">
    <tableColumn id="1" xr3:uid="{79CC88F5-4B8C-4A9B-B9C6-FBFED0DBD97D}" name="# of Part.">
      <calculatedColumnFormula>E21</calculatedColumnFormula>
    </tableColumn>
    <tableColumn id="2" xr3:uid="{E377CF18-6C3B-4A50-B4E3-99FBD0AD7F73}" name="Cost Per" dataDxfId="3"/>
    <tableColumn id="3" xr3:uid="{1E800787-EA4F-4F6D-8EC1-0C56685C1DE1}" name="Total Cost" dataDxfId="0">
      <calculatedColumnFormula>PRODUCT(H8:I8)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D73507-46F4-4600-A370-4002C4AD485A}" name="Table5" displayName="Table5" ref="H12:J13" totalsRowShown="0">
  <autoFilter ref="H12:J13" xr:uid="{1AD73507-46F4-4600-A370-4002C4AD485A}"/>
  <tableColumns count="3">
    <tableColumn id="1" xr3:uid="{CA21FABB-1EA8-4053-9A2B-174598FD6FC6}" name="# of Part">
      <calculatedColumnFormula>F21</calculatedColumnFormula>
    </tableColumn>
    <tableColumn id="2" xr3:uid="{8ED41EB0-A135-4154-B3D6-A8E2E14F7B7B}" name="Cost Per" dataDxfId="2"/>
    <tableColumn id="3" xr3:uid="{74D26294-720E-4D04-89EC-26F71A062930}" name="Total Cost" dataDxfId="1">
      <calculatedColumnFormula>PRODUCT(H13:I13)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ED2A-BEBE-4ACB-AC9A-A1EF6ACA68D2}">
  <dimension ref="B1:L31"/>
  <sheetViews>
    <sheetView tabSelected="1" workbookViewId="0">
      <selection activeCell="H17" sqref="H17:I17"/>
    </sheetView>
  </sheetViews>
  <sheetFormatPr defaultRowHeight="15" x14ac:dyDescent="0.25"/>
  <cols>
    <col min="2" max="2" width="11" customWidth="1"/>
    <col min="4" max="4" width="12.42578125" customWidth="1"/>
    <col min="5" max="5" width="11" customWidth="1"/>
    <col min="6" max="6" width="13.140625" customWidth="1"/>
    <col min="7" max="7" width="10.5703125" customWidth="1"/>
    <col min="8" max="8" width="11.85546875" customWidth="1"/>
    <col min="9" max="9" width="11" customWidth="1"/>
    <col min="10" max="10" width="11.85546875" customWidth="1"/>
    <col min="13" max="13" width="11.85546875" customWidth="1"/>
    <col min="14" max="14" width="11" customWidth="1"/>
    <col min="15" max="15" width="13.140625" customWidth="1"/>
  </cols>
  <sheetData>
    <row r="1" spans="2:10" x14ac:dyDescent="0.25">
      <c r="B1" s="5" t="s">
        <v>31</v>
      </c>
      <c r="C1" s="4"/>
      <c r="D1" s="4"/>
      <c r="E1" s="4"/>
      <c r="F1" s="4"/>
      <c r="H1" s="5" t="s">
        <v>32</v>
      </c>
      <c r="I1" s="4"/>
      <c r="J1" s="4"/>
    </row>
    <row r="2" spans="2:10" x14ac:dyDescent="0.25">
      <c r="B2" t="s">
        <v>28</v>
      </c>
      <c r="C2" t="s">
        <v>0</v>
      </c>
      <c r="D2" t="s">
        <v>15</v>
      </c>
      <c r="E2" s="3" t="s">
        <v>20</v>
      </c>
      <c r="F2" t="s">
        <v>21</v>
      </c>
      <c r="H2" t="s">
        <v>23</v>
      </c>
      <c r="I2" t="s">
        <v>22</v>
      </c>
      <c r="J2" t="s">
        <v>33</v>
      </c>
    </row>
    <row r="3" spans="2:10" x14ac:dyDescent="0.25">
      <c r="B3">
        <v>1</v>
      </c>
      <c r="C3" t="s">
        <v>14</v>
      </c>
      <c r="D3" t="s">
        <v>29</v>
      </c>
      <c r="E3" t="s">
        <v>24</v>
      </c>
      <c r="F3" t="s">
        <v>24</v>
      </c>
      <c r="H3" s="2">
        <v>2889.67</v>
      </c>
      <c r="I3">
        <v>18</v>
      </c>
      <c r="J3" s="2">
        <f>H3/I3</f>
        <v>160.53722222222223</v>
      </c>
    </row>
    <row r="4" spans="2:10" x14ac:dyDescent="0.25">
      <c r="B4">
        <v>2</v>
      </c>
      <c r="C4" t="s">
        <v>1</v>
      </c>
      <c r="D4" s="2">
        <v>212</v>
      </c>
      <c r="E4" t="s">
        <v>24</v>
      </c>
      <c r="F4" t="s">
        <v>24</v>
      </c>
    </row>
    <row r="5" spans="2:10" x14ac:dyDescent="0.25">
      <c r="B5">
        <v>3</v>
      </c>
      <c r="C5" t="s">
        <v>2</v>
      </c>
      <c r="D5" s="2">
        <v>212</v>
      </c>
      <c r="E5" t="s">
        <v>24</v>
      </c>
      <c r="F5" t="s">
        <v>24</v>
      </c>
    </row>
    <row r="6" spans="2:10" x14ac:dyDescent="0.25">
      <c r="B6">
        <v>4</v>
      </c>
      <c r="C6" t="s">
        <v>3</v>
      </c>
      <c r="D6" s="2">
        <v>212</v>
      </c>
      <c r="E6" t="s">
        <v>24</v>
      </c>
      <c r="F6" t="s">
        <v>24</v>
      </c>
      <c r="H6" s="5" t="s">
        <v>34</v>
      </c>
      <c r="I6" s="5"/>
      <c r="J6" s="5"/>
    </row>
    <row r="7" spans="2:10" x14ac:dyDescent="0.25">
      <c r="B7">
        <v>5</v>
      </c>
      <c r="C7" t="s">
        <v>4</v>
      </c>
      <c r="D7" s="2">
        <v>212</v>
      </c>
      <c r="E7" t="s">
        <v>24</v>
      </c>
      <c r="F7" t="s">
        <v>24</v>
      </c>
      <c r="H7" t="s">
        <v>22</v>
      </c>
      <c r="I7" t="s">
        <v>33</v>
      </c>
      <c r="J7" t="s">
        <v>23</v>
      </c>
    </row>
    <row r="8" spans="2:10" x14ac:dyDescent="0.25">
      <c r="B8">
        <v>6</v>
      </c>
      <c r="C8" t="s">
        <v>5</v>
      </c>
      <c r="D8" s="2">
        <v>212</v>
      </c>
      <c r="E8" t="s">
        <v>24</v>
      </c>
      <c r="F8" t="s">
        <v>24</v>
      </c>
      <c r="H8">
        <f>E21</f>
        <v>17</v>
      </c>
      <c r="I8" s="2">
        <v>14.78</v>
      </c>
      <c r="J8" s="2">
        <f>PRODUCT(H8:I8)</f>
        <v>251.26</v>
      </c>
    </row>
    <row r="9" spans="2:10" x14ac:dyDescent="0.25">
      <c r="B9">
        <v>7</v>
      </c>
      <c r="C9" t="s">
        <v>6</v>
      </c>
      <c r="D9" s="2">
        <v>212</v>
      </c>
      <c r="E9" t="s">
        <v>24</v>
      </c>
      <c r="F9" t="s">
        <v>24</v>
      </c>
    </row>
    <row r="10" spans="2:10" x14ac:dyDescent="0.25">
      <c r="B10">
        <v>8</v>
      </c>
      <c r="C10" t="s">
        <v>7</v>
      </c>
      <c r="D10" s="2">
        <v>212</v>
      </c>
      <c r="E10" t="s">
        <v>24</v>
      </c>
      <c r="F10" t="s">
        <v>24</v>
      </c>
    </row>
    <row r="11" spans="2:10" x14ac:dyDescent="0.25">
      <c r="B11">
        <v>9</v>
      </c>
      <c r="C11" t="s">
        <v>8</v>
      </c>
      <c r="D11" s="2">
        <v>212</v>
      </c>
      <c r="E11" t="s">
        <v>24</v>
      </c>
      <c r="F11" t="s">
        <v>24</v>
      </c>
      <c r="H11" s="5" t="s">
        <v>35</v>
      </c>
      <c r="I11" s="5"/>
      <c r="J11" s="5"/>
    </row>
    <row r="12" spans="2:10" x14ac:dyDescent="0.25">
      <c r="B12">
        <v>10</v>
      </c>
      <c r="C12" t="s">
        <v>9</v>
      </c>
      <c r="D12" s="2">
        <v>212</v>
      </c>
      <c r="E12" t="s">
        <v>24</v>
      </c>
      <c r="F12" t="s">
        <v>24</v>
      </c>
      <c r="H12" t="s">
        <v>26</v>
      </c>
      <c r="I12" t="s">
        <v>33</v>
      </c>
      <c r="J12" t="s">
        <v>23</v>
      </c>
    </row>
    <row r="13" spans="2:10" x14ac:dyDescent="0.25">
      <c r="B13">
        <v>11</v>
      </c>
      <c r="C13" t="s">
        <v>10</v>
      </c>
      <c r="D13" s="2">
        <v>212</v>
      </c>
      <c r="E13" t="s">
        <v>24</v>
      </c>
      <c r="F13" t="s">
        <v>24</v>
      </c>
      <c r="H13">
        <f>F21</f>
        <v>18</v>
      </c>
      <c r="I13" s="2">
        <v>50</v>
      </c>
      <c r="J13" s="2">
        <f>PRODUCT(H13:I13)</f>
        <v>900</v>
      </c>
    </row>
    <row r="14" spans="2:10" x14ac:dyDescent="0.25">
      <c r="B14">
        <v>12</v>
      </c>
      <c r="C14" t="s">
        <v>11</v>
      </c>
      <c r="D14" s="2">
        <v>212</v>
      </c>
      <c r="E14" t="s">
        <v>24</v>
      </c>
      <c r="F14" t="s">
        <v>24</v>
      </c>
    </row>
    <row r="15" spans="2:10" x14ac:dyDescent="0.25">
      <c r="B15">
        <v>13</v>
      </c>
      <c r="C15" t="s">
        <v>12</v>
      </c>
      <c r="D15" s="2">
        <v>212</v>
      </c>
      <c r="E15" t="s">
        <v>24</v>
      </c>
      <c r="F15" t="s">
        <v>24</v>
      </c>
    </row>
    <row r="16" spans="2:10" x14ac:dyDescent="0.25">
      <c r="B16">
        <v>14</v>
      </c>
      <c r="C16" t="s">
        <v>13</v>
      </c>
      <c r="D16" s="2">
        <v>220</v>
      </c>
      <c r="E16" t="s">
        <v>24</v>
      </c>
      <c r="F16" t="s">
        <v>24</v>
      </c>
      <c r="H16" s="9" t="s">
        <v>36</v>
      </c>
      <c r="I16" s="6"/>
    </row>
    <row r="17" spans="2:12" x14ac:dyDescent="0.25">
      <c r="B17">
        <v>15</v>
      </c>
      <c r="C17" t="s">
        <v>16</v>
      </c>
      <c r="D17" s="2">
        <v>0</v>
      </c>
      <c r="E17" t="s">
        <v>24</v>
      </c>
      <c r="F17" t="s">
        <v>24</v>
      </c>
      <c r="H17" s="8">
        <f>SUM(J3,I8,I13)</f>
        <v>225.31722222222223</v>
      </c>
      <c r="I17" s="7"/>
    </row>
    <row r="18" spans="2:12" x14ac:dyDescent="0.25">
      <c r="B18">
        <v>16</v>
      </c>
      <c r="C18" t="s">
        <v>17</v>
      </c>
      <c r="D18" s="2">
        <v>0</v>
      </c>
      <c r="E18" t="s">
        <v>24</v>
      </c>
      <c r="F18" t="s">
        <v>24</v>
      </c>
    </row>
    <row r="19" spans="2:12" x14ac:dyDescent="0.25">
      <c r="B19">
        <v>17</v>
      </c>
      <c r="C19" t="s">
        <v>18</v>
      </c>
      <c r="D19" s="2">
        <v>0</v>
      </c>
      <c r="E19" t="s">
        <v>24</v>
      </c>
      <c r="F19" t="s">
        <v>24</v>
      </c>
    </row>
    <row r="20" spans="2:12" x14ac:dyDescent="0.25">
      <c r="B20">
        <v>18</v>
      </c>
      <c r="C20" t="s">
        <v>19</v>
      </c>
      <c r="D20" s="2">
        <v>0</v>
      </c>
      <c r="E20" t="s">
        <v>25</v>
      </c>
      <c r="F20" t="s">
        <v>24</v>
      </c>
    </row>
    <row r="21" spans="2:12" x14ac:dyDescent="0.25">
      <c r="B21" t="s">
        <v>30</v>
      </c>
      <c r="D21" s="2">
        <f>SUBTOTAL(109,Table1[Payment])</f>
        <v>2764</v>
      </c>
      <c r="E21">
        <f>COUNTIF(Table1[FootGolf],"Y")</f>
        <v>17</v>
      </c>
      <c r="F21">
        <f>COUNTIF(Table1[BangBus],"Y")</f>
        <v>18</v>
      </c>
    </row>
    <row r="22" spans="2:12" x14ac:dyDescent="0.25">
      <c r="G22" t="s">
        <v>27</v>
      </c>
    </row>
    <row r="23" spans="2:12" x14ac:dyDescent="0.25">
      <c r="C23" t="s">
        <v>27</v>
      </c>
    </row>
    <row r="24" spans="2:12" x14ac:dyDescent="0.25">
      <c r="E24" s="2"/>
    </row>
    <row r="30" spans="2:12" x14ac:dyDescent="0.25">
      <c r="K30" s="1"/>
      <c r="L30" s="2"/>
    </row>
    <row r="31" spans="2:12" x14ac:dyDescent="0.25">
      <c r="E31" s="1"/>
    </row>
  </sheetData>
  <mergeCells count="6">
    <mergeCell ref="B1:F1"/>
    <mergeCell ref="H1:J1"/>
    <mergeCell ref="H6:J6"/>
    <mergeCell ref="H11:J11"/>
    <mergeCell ref="H16:I16"/>
    <mergeCell ref="H17:I17"/>
  </mergeCells>
  <pageMargins left="0.7" right="0.7" top="0.75" bottom="0.75" header="0.3" footer="0.3"/>
  <pageSetup orientation="portrait" horizontalDpi="4294967295" verticalDpi="4294967295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Ufford, Brian J. (GTS-VTX)</dc:creator>
  <cp:lastModifiedBy>Ufford, Brian J. (GTS-VTX)</cp:lastModifiedBy>
  <dcterms:created xsi:type="dcterms:W3CDTF">2023-06-13T13:21:51Z</dcterms:created>
  <dcterms:modified xsi:type="dcterms:W3CDTF">2023-06-13T14:20:09Z</dcterms:modified>
</cp:coreProperties>
</file>