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Yllander\Desktop\Rocket Project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8" i="1" s="1"/>
  <c r="D8" i="1"/>
  <c r="J3" i="1"/>
  <c r="J2" i="1"/>
  <c r="E6" i="1"/>
  <c r="E4" i="1"/>
  <c r="J4" i="1" s="1"/>
  <c r="E5" i="1"/>
  <c r="J5" i="1" s="1"/>
  <c r="E3" i="1"/>
  <c r="E2" i="1"/>
  <c r="C3" i="1"/>
  <c r="C4" i="1"/>
  <c r="C5" i="1"/>
  <c r="C2" i="1"/>
  <c r="C6" i="1" l="1"/>
  <c r="J6" i="1" l="1"/>
  <c r="J7" i="1" s="1"/>
  <c r="C8" i="1"/>
  <c r="J9" i="1" l="1"/>
  <c r="J10" i="1" s="1"/>
</calcChain>
</file>

<file path=xl/sharedStrings.xml><?xml version="1.0" encoding="utf-8"?>
<sst xmlns="http://schemas.openxmlformats.org/spreadsheetml/2006/main" count="15" uniqueCount="15">
  <si>
    <t>Component</t>
  </si>
  <si>
    <t>Mass (kg)</t>
  </si>
  <si>
    <t>Motor</t>
  </si>
  <si>
    <t>Electronics Bay</t>
  </si>
  <si>
    <t>Nosecone</t>
  </si>
  <si>
    <t>Parachute</t>
  </si>
  <si>
    <t>Fuselage</t>
  </si>
  <si>
    <t>Force</t>
  </si>
  <si>
    <t>Length (m)</t>
  </si>
  <si>
    <t>location</t>
  </si>
  <si>
    <t>Moment</t>
  </si>
  <si>
    <t>Total M</t>
  </si>
  <si>
    <t>total mass</t>
  </si>
  <si>
    <t>CoG (base)</t>
  </si>
  <si>
    <t>Cog (nose)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</si>
</sst>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7" sqref="E7"/>
    </sheetView>
  </sheetViews>
  <sheetFormatPr defaultRowHeight="14.5" x14ac:dyDescent="0.35"/>
  <cols>
    <col min="1" max="1" width="13.36328125" customWidth="1"/>
    <col min="2" max="2" width="11.26953125" customWidth="1"/>
    <col min="3" max="3" width="13.90625" customWidth="1"/>
    <col min="4" max="4" width="9.7265625" bestFit="1" customWidth="1"/>
  </cols>
  <sheetData>
    <row r="1" spans="1:10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10" x14ac:dyDescent="0.35">
      <c r="A2" t="s">
        <v>2</v>
      </c>
      <c r="B2">
        <v>0.46600000000000003</v>
      </c>
      <c r="C2">
        <f>B2*9.81</f>
        <v>4.5714600000000001</v>
      </c>
      <c r="D2">
        <v>0.249</v>
      </c>
      <c r="E2">
        <f>(0.5*D2)</f>
        <v>0.1245</v>
      </c>
      <c r="I2" t="s">
        <v>10</v>
      </c>
      <c r="J2">
        <f>(C2*E2)</f>
        <v>0.56914677000000002</v>
      </c>
    </row>
    <row r="3" spans="1:10" x14ac:dyDescent="0.35">
      <c r="A3" t="s">
        <v>3</v>
      </c>
      <c r="B3">
        <v>0.5</v>
      </c>
      <c r="C3">
        <f t="shared" ref="C3:C6" si="0">B3*9.81</f>
        <v>4.9050000000000002</v>
      </c>
      <c r="D3">
        <v>0.30499999999999999</v>
      </c>
      <c r="E3">
        <f>(0.5*D3)+D2</f>
        <v>0.40149999999999997</v>
      </c>
      <c r="J3">
        <f t="shared" ref="J3:J6" si="1">(C3*E3)</f>
        <v>1.9693574999999999</v>
      </c>
    </row>
    <row r="4" spans="1:10" x14ac:dyDescent="0.35">
      <c r="A4" t="s">
        <v>4</v>
      </c>
      <c r="B4">
        <v>0.25</v>
      </c>
      <c r="C4">
        <f t="shared" si="0"/>
        <v>2.4525000000000001</v>
      </c>
      <c r="D4">
        <v>0.30499999999999999</v>
      </c>
      <c r="E4">
        <f>(0.5*D4)+D6+D5+D3+D2</f>
        <v>7.2674999999999992</v>
      </c>
      <c r="J4">
        <f t="shared" si="1"/>
        <v>17.823543749999999</v>
      </c>
    </row>
    <row r="5" spans="1:10" x14ac:dyDescent="0.35">
      <c r="A5" t="s">
        <v>5</v>
      </c>
      <c r="B5">
        <v>0.1</v>
      </c>
      <c r="C5">
        <f t="shared" si="0"/>
        <v>0.98100000000000009</v>
      </c>
      <c r="D5">
        <v>0.38100000000000001</v>
      </c>
      <c r="E5">
        <f>(0.5*D5)+D2+D3+D6</f>
        <v>6.9245000000000001</v>
      </c>
      <c r="J5">
        <f t="shared" si="1"/>
        <v>6.7929345000000003</v>
      </c>
    </row>
    <row r="6" spans="1:10" x14ac:dyDescent="0.35">
      <c r="A6" t="s">
        <v>6</v>
      </c>
      <c r="B6">
        <f>D6*0.241</f>
        <v>1.4893799999999999</v>
      </c>
      <c r="C6">
        <f t="shared" si="0"/>
        <v>14.6108178</v>
      </c>
      <c r="D6">
        <v>6.18</v>
      </c>
      <c r="E6">
        <f>(0.5*D6)+D2+D3</f>
        <v>3.6440000000000001</v>
      </c>
      <c r="J6">
        <f t="shared" si="1"/>
        <v>53.241820063200002</v>
      </c>
    </row>
    <row r="7" spans="1:10" x14ac:dyDescent="0.35">
      <c r="I7" t="s">
        <v>11</v>
      </c>
      <c r="J7">
        <f>SUM(J2:J6)</f>
        <v>80.3968025832</v>
      </c>
    </row>
    <row r="8" spans="1:10" x14ac:dyDescent="0.35">
      <c r="A8" t="s">
        <v>12</v>
      </c>
      <c r="B8">
        <f>SUM(B2:B6)</f>
        <v>2.80538</v>
      </c>
      <c r="C8">
        <f>SUM(C2:C6)</f>
        <v>27.520777799999998</v>
      </c>
      <c r="D8">
        <f>SUM(D2:D6)</f>
        <v>7.42</v>
      </c>
    </row>
    <row r="9" spans="1:10" x14ac:dyDescent="0.35">
      <c r="I9" t="s">
        <v>13</v>
      </c>
      <c r="J9">
        <f>J7/C8</f>
        <v>2.9213128773998536</v>
      </c>
    </row>
    <row r="10" spans="1:10" x14ac:dyDescent="0.35">
      <c r="I10" t="s">
        <v>14</v>
      </c>
      <c r="J10">
        <f>D8-J9</f>
        <v>4.4986871226001464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Yllander</dc:creator>
  <cp:lastModifiedBy>Jonathan Yllander</cp:lastModifiedBy>
  <dcterms:created xsi:type="dcterms:W3CDTF">2017-12-05T16:01:45Z</dcterms:created>
  <dcterms:modified xsi:type="dcterms:W3CDTF">2017-12-05T16:50:19Z</dcterms:modified>
</cp:coreProperties>
</file>