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o\Downloads\adocao9\Sprint-7\"/>
    </mc:Choice>
  </mc:AlternateContent>
  <workbookProtection lockWindows="1"/>
  <bookViews>
    <workbookView xWindow="0" yWindow="0" windowWidth="20490" windowHeight="7530" tabRatio="990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3" i="4" l="1"/>
  <c r="L13" i="4" s="1"/>
  <c r="K12" i="4"/>
  <c r="L12" i="4" s="1"/>
  <c r="K11" i="4"/>
  <c r="L11" i="4" s="1"/>
  <c r="K10" i="4"/>
  <c r="K9" i="4" s="1"/>
  <c r="J9" i="4"/>
  <c r="I9" i="4"/>
  <c r="H9" i="4"/>
  <c r="G9" i="4"/>
  <c r="F9" i="4"/>
  <c r="E9" i="4"/>
  <c r="D9" i="4"/>
  <c r="C9" i="4"/>
  <c r="B5" i="4"/>
  <c r="B6" i="4" s="1"/>
  <c r="C6" i="4" s="1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K9" i="3" s="1"/>
  <c r="J9" i="3"/>
  <c r="J10" i="2" s="1"/>
  <c r="I9" i="3"/>
  <c r="I10" i="2" s="1"/>
  <c r="H9" i="3"/>
  <c r="G9" i="3"/>
  <c r="F9" i="3"/>
  <c r="F10" i="2" s="1"/>
  <c r="E9" i="3"/>
  <c r="E10" i="2" s="1"/>
  <c r="D9" i="3"/>
  <c r="C9" i="3"/>
  <c r="B5" i="3"/>
  <c r="B6" i="3" s="1"/>
  <c r="C6" i="3" s="1"/>
  <c r="G2" i="3"/>
  <c r="H2" i="3" s="1"/>
  <c r="I2" i="3" s="1"/>
  <c r="J2" i="3" s="1"/>
  <c r="C2" i="3"/>
  <c r="D2" i="3" s="1"/>
  <c r="E2" i="3" s="1"/>
  <c r="F2" i="3" s="1"/>
  <c r="J11" i="2"/>
  <c r="I11" i="2"/>
  <c r="H11" i="2"/>
  <c r="G11" i="2"/>
  <c r="F11" i="2"/>
  <c r="E11" i="2"/>
  <c r="D11" i="2"/>
  <c r="C11" i="2"/>
  <c r="G9" i="2"/>
  <c r="F9" i="2"/>
  <c r="H10" i="2"/>
  <c r="G10" i="2"/>
  <c r="D10" i="2"/>
  <c r="C10" i="2"/>
  <c r="J9" i="2"/>
  <c r="B5" i="2"/>
  <c r="B9" i="2" s="1"/>
  <c r="C2" i="2"/>
  <c r="D2" i="2" s="1"/>
  <c r="E2" i="2" s="1"/>
  <c r="F2" i="2" s="1"/>
  <c r="G2" i="2" s="1"/>
  <c r="H2" i="2" s="1"/>
  <c r="I2" i="2" s="1"/>
  <c r="J2" i="2" s="1"/>
  <c r="K10" i="2" l="1"/>
  <c r="D9" i="2"/>
  <c r="C9" i="2"/>
  <c r="B6" i="2"/>
  <c r="C6" i="2" s="1"/>
  <c r="C5" i="2"/>
  <c r="D5" i="2" s="1"/>
  <c r="E5" i="2" s="1"/>
  <c r="F5" i="2" s="1"/>
  <c r="G5" i="2" s="1"/>
  <c r="H5" i="2" s="1"/>
  <c r="I5" i="2" s="1"/>
  <c r="J5" i="2" s="1"/>
  <c r="H9" i="2"/>
  <c r="L10" i="2"/>
  <c r="K11" i="2"/>
  <c r="L11" i="2" s="1"/>
  <c r="D6" i="4"/>
  <c r="E6" i="4" s="1"/>
  <c r="F6" i="4" s="1"/>
  <c r="G6" i="4" s="1"/>
  <c r="H6" i="4" s="1"/>
  <c r="I6" i="4" s="1"/>
  <c r="J6" i="4" s="1"/>
  <c r="E9" i="2"/>
  <c r="I9" i="2"/>
  <c r="K5" i="2"/>
  <c r="L5" i="2" s="1"/>
  <c r="D6" i="3"/>
  <c r="E6" i="3" s="1"/>
  <c r="F6" i="3" s="1"/>
  <c r="G6" i="3" s="1"/>
  <c r="H6" i="3" s="1"/>
  <c r="I6" i="3" s="1"/>
  <c r="J6" i="3" s="1"/>
  <c r="B9" i="3"/>
  <c r="B10" i="2" s="1"/>
  <c r="L10" i="3"/>
  <c r="L9" i="3" s="1"/>
  <c r="B9" i="4"/>
  <c r="B11" i="2" s="1"/>
  <c r="L10" i="4"/>
  <c r="L9" i="4" s="1"/>
  <c r="C5" i="4" l="1"/>
  <c r="D6" i="2"/>
  <c r="E6" i="2" s="1"/>
  <c r="F6" i="2" s="1"/>
  <c r="G6" i="2" s="1"/>
  <c r="H6" i="2" s="1"/>
  <c r="I6" i="2" s="1"/>
  <c r="J6" i="2" s="1"/>
  <c r="C5" i="3"/>
  <c r="K6" i="3"/>
  <c r="L6" i="3" s="1"/>
  <c r="K9" i="2"/>
  <c r="L9" i="2" s="1"/>
  <c r="D5" i="4"/>
  <c r="E5" i="4" s="1"/>
  <c r="F5" i="4" s="1"/>
  <c r="G5" i="4" s="1"/>
  <c r="H5" i="4" s="1"/>
  <c r="I5" i="4" s="1"/>
  <c r="J5" i="4" s="1"/>
  <c r="K6" i="4"/>
  <c r="L6" i="4" s="1"/>
  <c r="K6" i="2" l="1"/>
  <c r="L6" i="2" s="1"/>
  <c r="K5" i="4"/>
  <c r="L5" i="4" s="1"/>
  <c r="D5" i="3"/>
  <c r="E5" i="3" s="1"/>
  <c r="F5" i="3" s="1"/>
  <c r="G5" i="3" s="1"/>
  <c r="H5" i="3" s="1"/>
  <c r="I5" i="3" s="1"/>
  <c r="J5" i="3" s="1"/>
  <c r="K5" i="3" l="1"/>
  <c r="L5" i="3" s="1"/>
</calcChain>
</file>

<file path=xl/sharedStrings.xml><?xml version="1.0" encoding="utf-8"?>
<sst xmlns="http://schemas.openxmlformats.org/spreadsheetml/2006/main" count="95" uniqueCount="41">
  <si>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</si>
  <si>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</si>
  <si>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</si>
  <si>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</si>
  <si>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</si>
  <si>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</si>
  <si>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</si>
  <si>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</si>
  <si>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</si>
  <si>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</si>
  <si>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Analisar e listar os requisitos do sistema com base nas features</t>
  </si>
  <si>
    <t>Feito</t>
  </si>
  <si>
    <t>Documentar todos os requisitos do sistema</t>
  </si>
  <si>
    <t>Análise e melhoramento de código</t>
  </si>
  <si>
    <t>SPRINT BURNDOWN DATA</t>
  </si>
  <si>
    <t>Dias</t>
  </si>
  <si>
    <t>Planejado</t>
  </si>
  <si>
    <t>(hrs)</t>
  </si>
  <si>
    <t>Terça
13/09/2016</t>
  </si>
  <si>
    <t>Quarta
14/09/2016</t>
  </si>
  <si>
    <t>Quinta
15/09/2016</t>
  </si>
  <si>
    <t>Sexta
16/09/2016</t>
  </si>
  <si>
    <t>Sábado
17/09/2016</t>
  </si>
  <si>
    <t>Domingo
18/09/2016</t>
  </si>
  <si>
    <t>Segunda
19/09/2016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</si>
  <si>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</si>
  <si>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</si>
  <si>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</si>
  <si>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</si>
  <si>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</si>
  <si>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</si>
  <si>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</si>
  <si>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</si>
  <si>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</si>
  <si>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FULANO BURNDOWN DATA</t>
  </si>
  <si>
    <t>FULANO DATA</t>
  </si>
  <si>
    <t>Criação de Diagramas de caso de uso</t>
  </si>
  <si>
    <t>BELTRANO BURNDOWN DATA</t>
  </si>
  <si>
    <t>BELTRANO DATA</t>
  </si>
  <si>
    <t>Danilo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</si>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</sst>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1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sz val="11"/>
      <color rgb="FFFFFFFF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1" fillId="5" borderId="1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" fontId="10" fillId="6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6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581-A4C0-5C2A92EA326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581-A4C0-5C2A92EA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32B-A28A-669667C7757F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9-432B-A28A-669667C7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D53-8D19-9E96CE454C67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53-8D19-9E96CE45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120</xdr:colOff>
      <xdr:row>25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147960</xdr:colOff>
      <xdr:row>13</xdr:row>
      <xdr:rowOff>161640</xdr:rowOff>
    </xdr:from>
    <xdr:to>
      <xdr:col>11</xdr:col>
      <xdr:colOff>457560</xdr:colOff>
      <xdr:row>29</xdr:row>
      <xdr:rowOff>175680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6"/>
  <sheetViews>
    <sheetView windowProtection="1" showGridLines="0" tabSelected="1" zoomScaleNormal="100" workbookViewId="0">
      <selection activeCell="B8" sqref="B8:B10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14" t="s">
        <v>0</v>
      </c>
      <c r="B1" s="14"/>
      <c r="C1" s="14"/>
      <c r="D1" s="14"/>
      <c r="E1" s="14"/>
      <c r="F1" s="14"/>
      <c r="G1" s="14"/>
      <c r="H1" s="14"/>
      <c r="I1" s="16" t="s">
        <v>1</v>
      </c>
      <c r="J1" s="17"/>
      <c r="K1" s="17"/>
      <c r="L1" s="17"/>
      <c r="M1" s="17"/>
      <c r="N1" s="17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4.25" x14ac:dyDescent="0.2">
      <c r="A2" s="14" t="s">
        <v>2</v>
      </c>
      <c r="B2" s="14" t="s">
        <v>3</v>
      </c>
      <c r="C2" s="14" t="s">
        <v>4</v>
      </c>
      <c r="D2" s="14" t="s">
        <v>5</v>
      </c>
      <c r="E2" s="14"/>
      <c r="F2" s="14" t="s">
        <v>6</v>
      </c>
      <c r="G2" s="14"/>
      <c r="H2" s="14" t="s">
        <v>7</v>
      </c>
      <c r="I2" s="14">
        <v>8</v>
      </c>
      <c r="J2" s="17"/>
      <c r="K2" s="17"/>
      <c r="L2" s="17"/>
      <c r="M2" s="17"/>
      <c r="N2" s="17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4.25" x14ac:dyDescent="0.2">
      <c r="A3" s="14"/>
      <c r="B3" s="14"/>
      <c r="C3" s="14"/>
      <c r="D3" s="15" t="s">
        <v>8</v>
      </c>
      <c r="E3" s="15" t="s">
        <v>9</v>
      </c>
      <c r="F3" s="15" t="s">
        <v>8</v>
      </c>
      <c r="G3" s="15" t="s">
        <v>9</v>
      </c>
      <c r="H3" s="14"/>
      <c r="I3" s="14"/>
      <c r="J3" s="17"/>
      <c r="K3" s="17"/>
      <c r="L3" s="17"/>
      <c r="M3" s="17"/>
      <c r="N3" s="17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3.9" customHeight="1" x14ac:dyDescent="0.2">
      <c r="A4" s="13"/>
      <c r="B4" s="12"/>
      <c r="C4" s="19"/>
      <c r="D4" s="19"/>
      <c r="E4" s="11"/>
      <c r="F4" s="20"/>
      <c r="G4" s="11"/>
      <c r="H4" s="21" t="s">
        <v>11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4.25" x14ac:dyDescent="0.2">
      <c r="A5" s="13"/>
      <c r="B5" s="13"/>
      <c r="C5" s="19"/>
      <c r="D5" s="19"/>
      <c r="E5" s="11"/>
      <c r="F5" s="20"/>
      <c r="G5" s="11"/>
      <c r="H5" s="22" t="s">
        <v>11</v>
      </c>
      <c r="I5" s="23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4.25" x14ac:dyDescent="0.2">
      <c r="A6" s="13"/>
      <c r="B6" s="13"/>
      <c r="C6" s="19"/>
      <c r="D6" s="19"/>
      <c r="E6" s="11"/>
      <c r="F6" s="20"/>
      <c r="G6" s="11"/>
      <c r="H6" s="22" t="s">
        <v>11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3.9" customHeight="1" x14ac:dyDescent="0.2">
      <c r="A7" s="13"/>
      <c r="B7" s="22"/>
      <c r="C7" s="22"/>
      <c r="D7" s="22"/>
      <c r="E7" s="10"/>
      <c r="F7" s="20"/>
      <c r="G7" s="10"/>
      <c r="H7" s="22" t="s">
        <v>11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4.25" x14ac:dyDescent="0.2">
      <c r="A8" s="13"/>
      <c r="B8" s="10"/>
      <c r="C8" s="22"/>
      <c r="D8" s="22"/>
      <c r="E8" s="10"/>
      <c r="F8" s="20"/>
      <c r="G8" s="10"/>
      <c r="H8" s="22" t="s">
        <v>11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4.25" x14ac:dyDescent="0.2">
      <c r="A9" s="13"/>
      <c r="B9" s="13"/>
      <c r="C9" s="22"/>
      <c r="D9" s="22"/>
      <c r="E9" s="10"/>
      <c r="F9" s="20"/>
      <c r="G9" s="10"/>
      <c r="H9" s="22" t="s">
        <v>11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4.25" x14ac:dyDescent="0.2">
      <c r="A10" s="13"/>
      <c r="B10" s="13"/>
      <c r="C10" s="22"/>
      <c r="D10" s="22"/>
      <c r="E10" s="10"/>
      <c r="F10" s="20"/>
      <c r="G10" s="10"/>
      <c r="H10" s="22" t="s">
        <v>11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3.9" customHeight="1" x14ac:dyDescent="0.2">
      <c r="A11" s="13"/>
      <c r="B11" s="11"/>
      <c r="C11" s="19"/>
      <c r="D11" s="19"/>
      <c r="E11" s="11"/>
      <c r="F11" s="20"/>
      <c r="G11" s="11"/>
      <c r="H11" s="19" t="s">
        <v>11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4.25" x14ac:dyDescent="0.2">
      <c r="A12" s="13"/>
      <c r="B12" s="13"/>
      <c r="C12" s="19"/>
      <c r="D12" s="19"/>
      <c r="E12" s="11"/>
      <c r="F12" s="20"/>
      <c r="G12" s="11"/>
      <c r="H12" s="19" t="s">
        <v>11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4.25" x14ac:dyDescent="0.2">
      <c r="A13" s="13"/>
      <c r="B13" s="13"/>
      <c r="C13" s="19"/>
      <c r="D13" s="19"/>
      <c r="E13" s="11"/>
      <c r="F13" s="20"/>
      <c r="G13" s="11"/>
      <c r="H13" s="19" t="s">
        <v>11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4.25" x14ac:dyDescent="0.2">
      <c r="A14" s="9"/>
      <c r="B14" s="8"/>
      <c r="C14" s="24"/>
      <c r="D14" s="24"/>
      <c r="E14" s="8"/>
      <c r="F14" s="20"/>
      <c r="G14" s="8"/>
      <c r="H14" s="25" t="s">
        <v>11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4.25" x14ac:dyDescent="0.2">
      <c r="A15" s="9"/>
      <c r="B15" s="9"/>
      <c r="C15" s="24"/>
      <c r="D15" s="24"/>
      <c r="E15" s="8"/>
      <c r="F15" s="20"/>
      <c r="G15" s="8"/>
      <c r="H15" s="24" t="s">
        <v>11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4.25" x14ac:dyDescent="0.2">
      <c r="A16" s="9"/>
      <c r="B16" s="9"/>
      <c r="C16" s="24"/>
      <c r="D16" s="24"/>
      <c r="E16" s="8"/>
      <c r="F16" s="20"/>
      <c r="G16" s="8"/>
      <c r="H16" s="25" t="s">
        <v>11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4">
    <mergeCell ref="A14:A16"/>
    <mergeCell ref="B14:B16"/>
    <mergeCell ref="E14:E16"/>
    <mergeCell ref="G14:G16"/>
    <mergeCell ref="A7:A10"/>
    <mergeCell ref="E7:E10"/>
    <mergeCell ref="G7:G10"/>
    <mergeCell ref="B8:B10"/>
    <mergeCell ref="A11:A13"/>
    <mergeCell ref="B11:B13"/>
    <mergeCell ref="E11:E13"/>
    <mergeCell ref="G11:G13"/>
    <mergeCell ref="I2:I3"/>
    <mergeCell ref="A4:A6"/>
    <mergeCell ref="B4:B6"/>
    <mergeCell ref="E4:E6"/>
    <mergeCell ref="G4:G6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155" priority="2">
      <formula>LEN(TRIM(I1))=0</formula>
    </cfRule>
  </conditionalFormatting>
  <conditionalFormatting sqref="I1:I3">
    <cfRule type="notContainsText" dxfId="154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5"/>
  <sheetViews>
    <sheetView windowProtection="1" showGridLines="0" zoomScaleNormal="100" workbookViewId="0">
      <pane ySplit="4" topLeftCell="A5" activePane="bottomLeft" state="frozen"/>
      <selection pane="bottomLeft" activeCell="B11" sqref="B11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7"/>
      <c r="B1" s="7"/>
      <c r="C1" s="7" t="s">
        <v>14</v>
      </c>
      <c r="D1" s="7"/>
      <c r="E1" s="7"/>
      <c r="F1" s="7"/>
      <c r="G1" s="7"/>
      <c r="H1" s="7"/>
      <c r="I1" s="7"/>
      <c r="J1" s="7"/>
      <c r="K1" s="7"/>
      <c r="L1" s="7"/>
      <c r="M1" s="26"/>
      <c r="N1" s="26"/>
      <c r="O1" s="26"/>
      <c r="P1" s="26"/>
      <c r="Q1" s="26"/>
      <c r="R1" s="26"/>
      <c r="S1" s="26"/>
    </row>
    <row r="2" spans="1:19" ht="14.25" x14ac:dyDescent="0.2">
      <c r="A2" s="27" t="s">
        <v>15</v>
      </c>
      <c r="B2" s="28" t="s">
        <v>16</v>
      </c>
      <c r="C2" s="28">
        <f>A3</f>
        <v>8</v>
      </c>
      <c r="D2" s="28">
        <f t="shared" ref="D2:J2" si="0">C2-1</f>
        <v>7</v>
      </c>
      <c r="E2" s="28">
        <f t="shared" si="0"/>
        <v>6</v>
      </c>
      <c r="F2" s="28">
        <f t="shared" si="0"/>
        <v>5</v>
      </c>
      <c r="G2" s="28">
        <f t="shared" si="0"/>
        <v>4</v>
      </c>
      <c r="H2" s="28">
        <f t="shared" si="0"/>
        <v>3</v>
      </c>
      <c r="I2" s="28">
        <f t="shared" si="0"/>
        <v>2</v>
      </c>
      <c r="J2" s="28">
        <f t="shared" si="0"/>
        <v>1</v>
      </c>
      <c r="K2" s="29"/>
      <c r="L2" s="29"/>
      <c r="M2" s="26"/>
      <c r="N2" s="26"/>
      <c r="O2" s="26"/>
      <c r="P2" s="26"/>
      <c r="Q2" s="26"/>
      <c r="R2" s="26"/>
      <c r="S2" s="26"/>
    </row>
    <row r="3" spans="1:19" ht="13.9" customHeight="1" x14ac:dyDescent="0.2">
      <c r="A3" s="6">
        <v>8</v>
      </c>
      <c r="B3" s="5" t="s">
        <v>17</v>
      </c>
      <c r="C3" s="4" t="s">
        <v>18</v>
      </c>
      <c r="D3" s="4" t="s">
        <v>19</v>
      </c>
      <c r="E3" s="4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5" t="s">
        <v>26</v>
      </c>
      <c r="L3" s="5" t="s">
        <v>27</v>
      </c>
      <c r="M3" s="26"/>
      <c r="N3" s="26"/>
      <c r="O3" s="26"/>
      <c r="P3" s="26"/>
      <c r="Q3" s="26"/>
      <c r="R3" s="26"/>
      <c r="S3" s="26"/>
    </row>
    <row r="4" spans="1:19" ht="14.25" x14ac:dyDescent="0.2">
      <c r="A4" s="6"/>
      <c r="B4" s="5"/>
      <c r="C4" s="4"/>
      <c r="D4" s="4"/>
      <c r="E4" s="4"/>
      <c r="F4" s="4"/>
      <c r="G4" s="4"/>
      <c r="H4" s="4"/>
      <c r="I4" s="4"/>
      <c r="J4" s="4"/>
      <c r="K4" s="5"/>
      <c r="L4" s="5"/>
      <c r="M4" s="26"/>
      <c r="N4" s="26"/>
      <c r="O4" s="26"/>
      <c r="P4" s="26"/>
      <c r="Q4" s="26"/>
      <c r="R4" s="26"/>
      <c r="S4" s="26"/>
    </row>
    <row r="5" spans="1:19" ht="14.25" x14ac:dyDescent="0.2">
      <c r="A5" s="30" t="s">
        <v>28</v>
      </c>
      <c r="B5" s="31">
        <f>SUM('Sprint Backlog'!D:D)</f>
        <v>0</v>
      </c>
      <c r="C5" s="32">
        <f t="shared" ref="C5:J5" si="1">B5-$B9</f>
        <v>0</v>
      </c>
      <c r="D5" s="32">
        <f t="shared" si="1"/>
        <v>0</v>
      </c>
      <c r="E5" s="32">
        <f t="shared" si="1"/>
        <v>0</v>
      </c>
      <c r="F5" s="32">
        <f t="shared" si="1"/>
        <v>0</v>
      </c>
      <c r="G5" s="32">
        <f t="shared" si="1"/>
        <v>0</v>
      </c>
      <c r="H5" s="32">
        <f t="shared" si="1"/>
        <v>0</v>
      </c>
      <c r="I5" s="32">
        <f t="shared" si="1"/>
        <v>0</v>
      </c>
      <c r="J5" s="32">
        <f t="shared" si="1"/>
        <v>0</v>
      </c>
      <c r="K5" s="32">
        <f>SUM(C5:J5)</f>
        <v>0</v>
      </c>
      <c r="L5" s="32">
        <f>K5/A$3</f>
        <v>0</v>
      </c>
      <c r="M5" s="26"/>
      <c r="N5" s="26"/>
      <c r="O5" s="26"/>
      <c r="P5" s="26"/>
      <c r="Q5" s="26"/>
      <c r="R5" s="26"/>
      <c r="S5" s="26"/>
    </row>
    <row r="6" spans="1:19" ht="14.25" x14ac:dyDescent="0.2">
      <c r="A6" s="30" t="s">
        <v>29</v>
      </c>
      <c r="B6" s="31">
        <f>B5</f>
        <v>0</v>
      </c>
      <c r="C6" s="32">
        <f t="shared" ref="C6:J6" si="2">B6-C9</f>
        <v>0</v>
      </c>
      <c r="D6" s="32">
        <f t="shared" si="2"/>
        <v>0</v>
      </c>
      <c r="E6" s="32">
        <f t="shared" si="2"/>
        <v>0</v>
      </c>
      <c r="F6" s="32">
        <f t="shared" si="2"/>
        <v>0</v>
      </c>
      <c r="G6" s="32">
        <f t="shared" si="2"/>
        <v>0</v>
      </c>
      <c r="H6" s="32">
        <f t="shared" si="2"/>
        <v>0</v>
      </c>
      <c r="I6" s="32">
        <f t="shared" si="2"/>
        <v>0</v>
      </c>
      <c r="J6" s="32">
        <f t="shared" si="2"/>
        <v>0</v>
      </c>
      <c r="K6" s="32">
        <f>SUM(C6:J6)</f>
        <v>0</v>
      </c>
      <c r="L6" s="32">
        <f>K6/A$3</f>
        <v>0</v>
      </c>
      <c r="M6" s="26"/>
      <c r="N6" s="26"/>
      <c r="O6" s="26"/>
      <c r="P6" s="26"/>
      <c r="Q6" s="26"/>
      <c r="R6" s="26"/>
      <c r="S6" s="26"/>
    </row>
    <row r="7" spans="1:19" ht="14.25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14.25" x14ac:dyDescent="0.2">
      <c r="A8" s="33" t="s">
        <v>30</v>
      </c>
      <c r="B8" s="34" t="s">
        <v>31</v>
      </c>
      <c r="C8" s="2" t="s">
        <v>32</v>
      </c>
      <c r="D8" s="2"/>
      <c r="E8" s="2"/>
      <c r="F8" s="2"/>
      <c r="G8" s="2"/>
      <c r="H8" s="2"/>
      <c r="I8" s="2"/>
      <c r="J8" s="2"/>
      <c r="K8" s="2"/>
      <c r="L8" s="2"/>
      <c r="M8" s="26"/>
      <c r="N8" s="26"/>
      <c r="O8" s="26"/>
      <c r="P8" s="26"/>
      <c r="Q8" s="26"/>
      <c r="R8" s="26"/>
      <c r="S8" s="26"/>
    </row>
    <row r="9" spans="1:19" ht="14.25" x14ac:dyDescent="0.2">
      <c r="A9" s="15" t="s">
        <v>33</v>
      </c>
      <c r="B9" s="35">
        <f>B5/A3</f>
        <v>0</v>
      </c>
      <c r="C9" s="35">
        <f>SUM(C10:C11)</f>
        <v>0</v>
      </c>
      <c r="D9" s="35">
        <f>SUM(D10:D11)</f>
        <v>0</v>
      </c>
      <c r="E9" s="35">
        <f>SUM(E10:E11)</f>
        <v>0</v>
      </c>
      <c r="F9" s="35">
        <f>SUM(F10:F11)</f>
        <v>0</v>
      </c>
      <c r="G9" s="35">
        <f>SUM(G10:G11)</f>
        <v>0</v>
      </c>
      <c r="H9" s="35">
        <f>SUM(H10:H11)</f>
        <v>0</v>
      </c>
      <c r="I9" s="35">
        <f>SUM(I10:I11)</f>
        <v>0</v>
      </c>
      <c r="J9" s="35">
        <f>SUM(J10:J11)</f>
        <v>0</v>
      </c>
      <c r="K9" s="35">
        <f>SUM(K10:K11)</f>
        <v>0</v>
      </c>
      <c r="L9" s="35">
        <f>K9/A$3</f>
        <v>0</v>
      </c>
      <c r="M9" s="26"/>
      <c r="N9" s="26"/>
      <c r="O9" s="26"/>
      <c r="P9" s="26"/>
      <c r="Q9" s="26"/>
      <c r="R9" s="26"/>
      <c r="S9" s="26"/>
    </row>
    <row r="10" spans="1:19" ht="14.25" x14ac:dyDescent="0.2">
      <c r="A10" s="36" t="s">
        <v>39</v>
      </c>
      <c r="B10" s="37">
        <f>'Danilo Burndown'!B9</f>
        <v>0</v>
      </c>
      <c r="C10" s="32">
        <f>'Danilo Burndown'!C9</f>
        <v>0</v>
      </c>
      <c r="D10" s="32">
        <f>'Danilo Burndown'!D9</f>
        <v>0</v>
      </c>
      <c r="E10" s="32">
        <f>'Danilo Burndown'!E9</f>
        <v>0</v>
      </c>
      <c r="F10" s="32">
        <f>'Danilo Burndown'!F9</f>
        <v>0</v>
      </c>
      <c r="G10" s="32">
        <f>'Danilo Burndown'!G9</f>
        <v>0</v>
      </c>
      <c r="H10" s="32">
        <f>'Danilo Burndown'!H9</f>
        <v>0</v>
      </c>
      <c r="I10" s="32">
        <f>'Danilo Burndown'!I9</f>
        <v>0</v>
      </c>
      <c r="J10" s="32">
        <f>'Danilo Burndown'!J9</f>
        <v>0</v>
      </c>
      <c r="K10" s="32">
        <f>SUM(C10:J10)</f>
        <v>0</v>
      </c>
      <c r="L10" s="32">
        <f>K10/A$3</f>
        <v>0</v>
      </c>
      <c r="M10" s="26"/>
      <c r="N10" s="26"/>
      <c r="O10" s="26"/>
      <c r="P10" s="26"/>
      <c r="Q10" s="26"/>
      <c r="R10" s="26"/>
      <c r="S10" s="26"/>
    </row>
    <row r="11" spans="1:19" ht="14.25" x14ac:dyDescent="0.2">
      <c r="A11" s="36" t="s">
        <v>40</v>
      </c>
      <c r="B11" s="38">
        <f>'Breno Burndown'!B9</f>
        <v>0</v>
      </c>
      <c r="C11" s="32">
        <f>'Breno Burndown'!C9</f>
        <v>0</v>
      </c>
      <c r="D11" s="32">
        <f>'Breno Burndown'!D9</f>
        <v>0</v>
      </c>
      <c r="E11" s="32">
        <f>'Breno Burndown'!E9</f>
        <v>0</v>
      </c>
      <c r="F11" s="32">
        <f>'Breno Burndown'!F9</f>
        <v>0</v>
      </c>
      <c r="G11" s="32">
        <f>'Breno Burndown'!G9</f>
        <v>0</v>
      </c>
      <c r="H11" s="32">
        <f>'Breno Burndown'!H9</f>
        <v>0</v>
      </c>
      <c r="I11" s="32">
        <f>'Breno Burndown'!I9</f>
        <v>0</v>
      </c>
      <c r="J11" s="32">
        <f>'Breno Burndown'!J9</f>
        <v>0</v>
      </c>
      <c r="K11" s="32">
        <f>SUM(C11:J11)</f>
        <v>0</v>
      </c>
      <c r="L11" s="32">
        <f>K11/A$3</f>
        <v>0</v>
      </c>
      <c r="M11" s="26"/>
      <c r="N11" s="26"/>
      <c r="O11" s="26"/>
      <c r="P11" s="26"/>
      <c r="Q11" s="26"/>
      <c r="R11" s="26"/>
      <c r="S11" s="26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 B10:B11">
    <cfRule type="expression" dxfId="153" priority="2">
      <formula>LEN(TRIM(B10))=0</formula>
    </cfRule>
  </conditionalFormatting>
  <conditionalFormatting sqref="C10">
    <cfRule type="cellIs" dxfId="152" priority="3" operator="equal">
      <formula>0</formula>
    </cfRule>
  </conditionalFormatting>
  <conditionalFormatting sqref="C10">
    <cfRule type="cellIs" dxfId="151" priority="4" operator="notEqual">
      <formula>0</formula>
    </cfRule>
  </conditionalFormatting>
  <conditionalFormatting sqref="B10:B11">
    <cfRule type="notContainsText" dxfId="150" priority="6" operator="notContains" text="9875894754())("/>
  </conditionalFormatting>
  <conditionalFormatting sqref="K5">
    <cfRule type="expression" dxfId="149" priority="7">
      <formula>LEN(TRIM(K5))=0</formula>
    </cfRule>
  </conditionalFormatting>
  <conditionalFormatting sqref="K5">
    <cfRule type="cellIs" dxfId="148" priority="8" operator="equal">
      <formula>0</formula>
    </cfRule>
  </conditionalFormatting>
  <conditionalFormatting sqref="K5">
    <cfRule type="cellIs" dxfId="147" priority="9" operator="notEqual">
      <formula>0</formula>
    </cfRule>
  </conditionalFormatting>
  <conditionalFormatting sqref="K5">
    <cfRule type="expression" dxfId="146" priority="10">
      <formula>LEN(TRIM(K5))=0</formula>
    </cfRule>
  </conditionalFormatting>
  <conditionalFormatting sqref="K5">
    <cfRule type="cellIs" dxfId="145" priority="11" operator="equal">
      <formula>0</formula>
    </cfRule>
  </conditionalFormatting>
  <conditionalFormatting sqref="K5">
    <cfRule type="cellIs" dxfId="144" priority="12" operator="notEqual">
      <formula>0</formula>
    </cfRule>
  </conditionalFormatting>
  <conditionalFormatting sqref="K6">
    <cfRule type="expression" dxfId="143" priority="13">
      <formula>LEN(TRIM(K6))=0</formula>
    </cfRule>
  </conditionalFormatting>
  <conditionalFormatting sqref="K6">
    <cfRule type="cellIs" dxfId="142" priority="14" operator="equal">
      <formula>0</formula>
    </cfRule>
  </conditionalFormatting>
  <conditionalFormatting sqref="K6">
    <cfRule type="cellIs" dxfId="141" priority="15" operator="notEqual">
      <formula>0</formula>
    </cfRule>
  </conditionalFormatting>
  <conditionalFormatting sqref="K6">
    <cfRule type="expression" dxfId="140" priority="16">
      <formula>LEN(TRIM(K6))=0</formula>
    </cfRule>
  </conditionalFormatting>
  <conditionalFormatting sqref="K6">
    <cfRule type="cellIs" dxfId="139" priority="17" operator="equal">
      <formula>0</formula>
    </cfRule>
  </conditionalFormatting>
  <conditionalFormatting sqref="K6">
    <cfRule type="cellIs" dxfId="138" priority="18" operator="notEqual">
      <formula>0</formula>
    </cfRule>
  </conditionalFormatting>
  <conditionalFormatting sqref="L6">
    <cfRule type="expression" dxfId="137" priority="19">
      <formula>LEN(TRIM(L6))=0</formula>
    </cfRule>
  </conditionalFormatting>
  <conditionalFormatting sqref="L6">
    <cfRule type="cellIs" dxfId="136" priority="20" operator="equal">
      <formula>0</formula>
    </cfRule>
  </conditionalFormatting>
  <conditionalFormatting sqref="L6">
    <cfRule type="cellIs" dxfId="135" priority="21" operator="notEqual">
      <formula>0</formula>
    </cfRule>
  </conditionalFormatting>
  <conditionalFormatting sqref="L6">
    <cfRule type="expression" dxfId="134" priority="22">
      <formula>LEN(TRIM(L6))=0</formula>
    </cfRule>
  </conditionalFormatting>
  <conditionalFormatting sqref="L6">
    <cfRule type="cellIs" dxfId="133" priority="23" operator="equal">
      <formula>0</formula>
    </cfRule>
  </conditionalFormatting>
  <conditionalFormatting sqref="L6">
    <cfRule type="cellIs" dxfId="132" priority="24" operator="notEqual">
      <formula>0</formula>
    </cfRule>
  </conditionalFormatting>
  <conditionalFormatting sqref="L5">
    <cfRule type="expression" dxfId="131" priority="25">
      <formula>LEN(TRIM(L5))=0</formula>
    </cfRule>
  </conditionalFormatting>
  <conditionalFormatting sqref="L5">
    <cfRule type="cellIs" dxfId="130" priority="26" operator="equal">
      <formula>0</formula>
    </cfRule>
  </conditionalFormatting>
  <conditionalFormatting sqref="L5">
    <cfRule type="cellIs" dxfId="129" priority="27" operator="notEqual">
      <formula>0</formula>
    </cfRule>
  </conditionalFormatting>
  <conditionalFormatting sqref="L5">
    <cfRule type="expression" dxfId="128" priority="28">
      <formula>LEN(TRIM(L5))=0</formula>
    </cfRule>
  </conditionalFormatting>
  <conditionalFormatting sqref="L5">
    <cfRule type="cellIs" dxfId="127" priority="29" operator="equal">
      <formula>0</formula>
    </cfRule>
  </conditionalFormatting>
  <conditionalFormatting sqref="L5">
    <cfRule type="cellIs" dxfId="126" priority="30" operator="notEqual">
      <formula>0</formula>
    </cfRule>
  </conditionalFormatting>
  <conditionalFormatting sqref="K10">
    <cfRule type="expression" dxfId="125" priority="31">
      <formula>LEN(TRIM(K10))=0</formula>
    </cfRule>
  </conditionalFormatting>
  <conditionalFormatting sqref="K10">
    <cfRule type="cellIs" dxfId="124" priority="32" operator="equal">
      <formula>0</formula>
    </cfRule>
  </conditionalFormatting>
  <conditionalFormatting sqref="K10">
    <cfRule type="cellIs" dxfId="123" priority="33" operator="notEqual">
      <formula>0</formula>
    </cfRule>
  </conditionalFormatting>
  <conditionalFormatting sqref="K10">
    <cfRule type="expression" dxfId="122" priority="34">
      <formula>LEN(TRIM(K10))=0</formula>
    </cfRule>
  </conditionalFormatting>
  <conditionalFormatting sqref="K10">
    <cfRule type="cellIs" dxfId="121" priority="35" operator="equal">
      <formula>0</formula>
    </cfRule>
  </conditionalFormatting>
  <conditionalFormatting sqref="K10">
    <cfRule type="cellIs" dxfId="120" priority="36" operator="notEqual">
      <formula>0</formula>
    </cfRule>
  </conditionalFormatting>
  <conditionalFormatting sqref="K11">
    <cfRule type="expression" dxfId="119" priority="43">
      <formula>LEN(TRIM(K11))=0</formula>
    </cfRule>
  </conditionalFormatting>
  <conditionalFormatting sqref="K11">
    <cfRule type="cellIs" dxfId="118" priority="44" operator="equal">
      <formula>0</formula>
    </cfRule>
  </conditionalFormatting>
  <conditionalFormatting sqref="K11">
    <cfRule type="cellIs" dxfId="117" priority="45" operator="notEqual">
      <formula>0</formula>
    </cfRule>
  </conditionalFormatting>
  <conditionalFormatting sqref="K11">
    <cfRule type="expression" dxfId="116" priority="46">
      <formula>LEN(TRIM(K11))=0</formula>
    </cfRule>
  </conditionalFormatting>
  <conditionalFormatting sqref="K11">
    <cfRule type="cellIs" dxfId="115" priority="47" operator="equal">
      <formula>0</formula>
    </cfRule>
  </conditionalFormatting>
  <conditionalFormatting sqref="K11">
    <cfRule type="cellIs" dxfId="114" priority="48" operator="notEqual">
      <formula>0</formula>
    </cfRule>
  </conditionalFormatting>
  <conditionalFormatting sqref="L10">
    <cfRule type="expression" dxfId="113" priority="49">
      <formula>LEN(TRIM(L10))=0</formula>
    </cfRule>
  </conditionalFormatting>
  <conditionalFormatting sqref="L10">
    <cfRule type="cellIs" dxfId="112" priority="50" operator="equal">
      <formula>0</formula>
    </cfRule>
  </conditionalFormatting>
  <conditionalFormatting sqref="L10">
    <cfRule type="cellIs" dxfId="111" priority="51" operator="notEqual">
      <formula>0</formula>
    </cfRule>
  </conditionalFormatting>
  <conditionalFormatting sqref="L10">
    <cfRule type="expression" dxfId="110" priority="52">
      <formula>LEN(TRIM(L10))=0</formula>
    </cfRule>
  </conditionalFormatting>
  <conditionalFormatting sqref="L10">
    <cfRule type="cellIs" dxfId="109" priority="53" operator="equal">
      <formula>0</formula>
    </cfRule>
  </conditionalFormatting>
  <conditionalFormatting sqref="L10">
    <cfRule type="cellIs" dxfId="108" priority="54" operator="notEqual">
      <formula>0</formula>
    </cfRule>
  </conditionalFormatting>
  <conditionalFormatting sqref="L11">
    <cfRule type="expression" dxfId="107" priority="61">
      <formula>LEN(TRIM(L11))=0</formula>
    </cfRule>
  </conditionalFormatting>
  <conditionalFormatting sqref="L11">
    <cfRule type="cellIs" dxfId="106" priority="62" operator="equal">
      <formula>0</formula>
    </cfRule>
  </conditionalFormatting>
  <conditionalFormatting sqref="L11">
    <cfRule type="cellIs" dxfId="105" priority="63" operator="notEqual">
      <formula>0</formula>
    </cfRule>
  </conditionalFormatting>
  <conditionalFormatting sqref="L11">
    <cfRule type="expression" dxfId="104" priority="64">
      <formula>LEN(TRIM(L11))=0</formula>
    </cfRule>
  </conditionalFormatting>
  <conditionalFormatting sqref="L11">
    <cfRule type="cellIs" dxfId="103" priority="65" operator="equal">
      <formula>0</formula>
    </cfRule>
  </conditionalFormatting>
  <conditionalFormatting sqref="L11">
    <cfRule type="cellIs" dxfId="102" priority="66" operator="notEqual">
      <formula>0</formula>
    </cfRule>
  </conditionalFormatting>
  <conditionalFormatting sqref="D10">
    <cfRule type="expression" dxfId="101" priority="67">
      <formula>LEN(TRIM(D10))=0</formula>
    </cfRule>
  </conditionalFormatting>
  <conditionalFormatting sqref="D10">
    <cfRule type="cellIs" dxfId="100" priority="68" operator="equal">
      <formula>0</formula>
    </cfRule>
  </conditionalFormatting>
  <conditionalFormatting sqref="D10">
    <cfRule type="cellIs" dxfId="99" priority="69" operator="notEqual">
      <formula>0</formula>
    </cfRule>
  </conditionalFormatting>
  <conditionalFormatting sqref="D10">
    <cfRule type="expression" dxfId="98" priority="70">
      <formula>LEN(TRIM(D10))=0</formula>
    </cfRule>
  </conditionalFormatting>
  <conditionalFormatting sqref="D10">
    <cfRule type="cellIs" dxfId="97" priority="71" operator="equal">
      <formula>0</formula>
    </cfRule>
  </conditionalFormatting>
  <conditionalFormatting sqref="D10">
    <cfRule type="cellIs" dxfId="96" priority="72" operator="notEqual">
      <formula>0</formula>
    </cfRule>
  </conditionalFormatting>
  <conditionalFormatting sqref="E10">
    <cfRule type="expression" dxfId="95" priority="73">
      <formula>LEN(TRIM(E10))=0</formula>
    </cfRule>
  </conditionalFormatting>
  <conditionalFormatting sqref="E10">
    <cfRule type="cellIs" dxfId="94" priority="74" operator="equal">
      <formula>0</formula>
    </cfRule>
  </conditionalFormatting>
  <conditionalFormatting sqref="E10">
    <cfRule type="cellIs" dxfId="93" priority="75" operator="notEqual">
      <formula>0</formula>
    </cfRule>
  </conditionalFormatting>
  <conditionalFormatting sqref="E10">
    <cfRule type="expression" dxfId="92" priority="76">
      <formula>LEN(TRIM(E10))=0</formula>
    </cfRule>
  </conditionalFormatting>
  <conditionalFormatting sqref="E10">
    <cfRule type="cellIs" dxfId="91" priority="77" operator="equal">
      <formula>0</formula>
    </cfRule>
  </conditionalFormatting>
  <conditionalFormatting sqref="E10">
    <cfRule type="cellIs" dxfId="90" priority="78" operator="notEqual">
      <formula>0</formula>
    </cfRule>
  </conditionalFormatting>
  <conditionalFormatting sqref="F10">
    <cfRule type="expression" dxfId="89" priority="79">
      <formula>LEN(TRIM(F10))=0</formula>
    </cfRule>
  </conditionalFormatting>
  <conditionalFormatting sqref="F10">
    <cfRule type="cellIs" dxfId="88" priority="80" operator="equal">
      <formula>0</formula>
    </cfRule>
  </conditionalFormatting>
  <conditionalFormatting sqref="F10">
    <cfRule type="cellIs" dxfId="87" priority="81" operator="notEqual">
      <formula>0</formula>
    </cfRule>
  </conditionalFormatting>
  <conditionalFormatting sqref="F10">
    <cfRule type="expression" dxfId="86" priority="82">
      <formula>LEN(TRIM(F10))=0</formula>
    </cfRule>
  </conditionalFormatting>
  <conditionalFormatting sqref="F10">
    <cfRule type="cellIs" dxfId="85" priority="83" operator="equal">
      <formula>0</formula>
    </cfRule>
  </conditionalFormatting>
  <conditionalFormatting sqref="F10">
    <cfRule type="cellIs" dxfId="84" priority="84" operator="notEqual">
      <formula>0</formula>
    </cfRule>
  </conditionalFormatting>
  <conditionalFormatting sqref="G10">
    <cfRule type="expression" dxfId="83" priority="85">
      <formula>LEN(TRIM(G10))=0</formula>
    </cfRule>
  </conditionalFormatting>
  <conditionalFormatting sqref="G10">
    <cfRule type="cellIs" dxfId="82" priority="86" operator="equal">
      <formula>0</formula>
    </cfRule>
  </conditionalFormatting>
  <conditionalFormatting sqref="G10">
    <cfRule type="cellIs" dxfId="81" priority="87" operator="notEqual">
      <formula>0</formula>
    </cfRule>
  </conditionalFormatting>
  <conditionalFormatting sqref="G10">
    <cfRule type="expression" dxfId="80" priority="88">
      <formula>LEN(TRIM(G10))=0</formula>
    </cfRule>
  </conditionalFormatting>
  <conditionalFormatting sqref="G10">
    <cfRule type="cellIs" dxfId="79" priority="89" operator="equal">
      <formula>0</formula>
    </cfRule>
  </conditionalFormatting>
  <conditionalFormatting sqref="G10">
    <cfRule type="cellIs" dxfId="78" priority="90" operator="notEqual">
      <formula>0</formula>
    </cfRule>
  </conditionalFormatting>
  <conditionalFormatting sqref="H10">
    <cfRule type="expression" dxfId="77" priority="91">
      <formula>LEN(TRIM(H10))=0</formula>
    </cfRule>
  </conditionalFormatting>
  <conditionalFormatting sqref="H10">
    <cfRule type="cellIs" dxfId="76" priority="92" operator="equal">
      <formula>0</formula>
    </cfRule>
  </conditionalFormatting>
  <conditionalFormatting sqref="H10">
    <cfRule type="cellIs" dxfId="75" priority="93" operator="notEqual">
      <formula>0</formula>
    </cfRule>
  </conditionalFormatting>
  <conditionalFormatting sqref="H10">
    <cfRule type="expression" dxfId="74" priority="94">
      <formula>LEN(TRIM(H10))=0</formula>
    </cfRule>
  </conditionalFormatting>
  <conditionalFormatting sqref="H10">
    <cfRule type="cellIs" dxfId="73" priority="95" operator="equal">
      <formula>0</formula>
    </cfRule>
  </conditionalFormatting>
  <conditionalFormatting sqref="H10">
    <cfRule type="cellIs" dxfId="72" priority="96" operator="notEqual">
      <formula>0</formula>
    </cfRule>
  </conditionalFormatting>
  <conditionalFormatting sqref="I10">
    <cfRule type="expression" dxfId="71" priority="97">
      <formula>LEN(TRIM(I10))=0</formula>
    </cfRule>
  </conditionalFormatting>
  <conditionalFormatting sqref="I10">
    <cfRule type="cellIs" dxfId="70" priority="98" operator="equal">
      <formula>0</formula>
    </cfRule>
  </conditionalFormatting>
  <conditionalFormatting sqref="I10">
    <cfRule type="cellIs" dxfId="69" priority="99" operator="notEqual">
      <formula>0</formula>
    </cfRule>
  </conditionalFormatting>
  <conditionalFormatting sqref="I10">
    <cfRule type="expression" dxfId="68" priority="100">
      <formula>LEN(TRIM(I10))=0</formula>
    </cfRule>
  </conditionalFormatting>
  <conditionalFormatting sqref="I10">
    <cfRule type="cellIs" dxfId="67" priority="101" operator="equal">
      <formula>0</formula>
    </cfRule>
  </conditionalFormatting>
  <conditionalFormatting sqref="I10">
    <cfRule type="cellIs" dxfId="66" priority="102" operator="notEqual">
      <formula>0</formula>
    </cfRule>
  </conditionalFormatting>
  <conditionalFormatting sqref="J10">
    <cfRule type="expression" dxfId="65" priority="103">
      <formula>LEN(TRIM(J10))=0</formula>
    </cfRule>
  </conditionalFormatting>
  <conditionalFormatting sqref="J10">
    <cfRule type="cellIs" dxfId="64" priority="104" operator="equal">
      <formula>0</formula>
    </cfRule>
  </conditionalFormatting>
  <conditionalFormatting sqref="J10">
    <cfRule type="cellIs" dxfId="63" priority="105" operator="notEqual">
      <formula>0</formula>
    </cfRule>
  </conditionalFormatting>
  <conditionalFormatting sqref="J10">
    <cfRule type="expression" dxfId="62" priority="106">
      <formula>LEN(TRIM(J10))=0</formula>
    </cfRule>
  </conditionalFormatting>
  <conditionalFormatting sqref="J10">
    <cfRule type="cellIs" dxfId="61" priority="107" operator="equal">
      <formula>0</formula>
    </cfRule>
  </conditionalFormatting>
  <conditionalFormatting sqref="J10">
    <cfRule type="cellIs" dxfId="60" priority="108" operator="notEqual">
      <formula>0</formula>
    </cfRule>
  </conditionalFormatting>
  <conditionalFormatting sqref="C11">
    <cfRule type="expression" dxfId="59" priority="115">
      <formula>LEN(TRIM(C11))=0</formula>
    </cfRule>
  </conditionalFormatting>
  <conditionalFormatting sqref="C11">
    <cfRule type="cellIs" dxfId="58" priority="116" operator="equal">
      <formula>0</formula>
    </cfRule>
  </conditionalFormatting>
  <conditionalFormatting sqref="C11">
    <cfRule type="cellIs" dxfId="57" priority="117" operator="notEqual">
      <formula>0</formula>
    </cfRule>
  </conditionalFormatting>
  <conditionalFormatting sqref="C11">
    <cfRule type="expression" dxfId="56" priority="118">
      <formula>LEN(TRIM(C11))=0</formula>
    </cfRule>
  </conditionalFormatting>
  <conditionalFormatting sqref="C11">
    <cfRule type="cellIs" dxfId="55" priority="119" operator="equal">
      <formula>0</formula>
    </cfRule>
  </conditionalFormatting>
  <conditionalFormatting sqref="C11">
    <cfRule type="cellIs" dxfId="54" priority="120" operator="notEqual">
      <formula>0</formula>
    </cfRule>
  </conditionalFormatting>
  <conditionalFormatting sqref="D11">
    <cfRule type="expression" dxfId="53" priority="163">
      <formula>LEN(TRIM(D11))=0</formula>
    </cfRule>
  </conditionalFormatting>
  <conditionalFormatting sqref="D11">
    <cfRule type="cellIs" dxfId="52" priority="164" operator="equal">
      <formula>0</formula>
    </cfRule>
  </conditionalFormatting>
  <conditionalFormatting sqref="D11">
    <cfRule type="cellIs" dxfId="51" priority="165" operator="notEqual">
      <formula>0</formula>
    </cfRule>
  </conditionalFormatting>
  <conditionalFormatting sqref="D11">
    <cfRule type="expression" dxfId="50" priority="166">
      <formula>LEN(TRIM(D11))=0</formula>
    </cfRule>
  </conditionalFormatting>
  <conditionalFormatting sqref="D11">
    <cfRule type="cellIs" dxfId="49" priority="167" operator="equal">
      <formula>0</formula>
    </cfRule>
  </conditionalFormatting>
  <conditionalFormatting sqref="D11">
    <cfRule type="cellIs" dxfId="48" priority="168" operator="notEqual">
      <formula>0</formula>
    </cfRule>
  </conditionalFormatting>
  <conditionalFormatting sqref="E11">
    <cfRule type="expression" dxfId="47" priority="169">
      <formula>LEN(TRIM(E11))=0</formula>
    </cfRule>
  </conditionalFormatting>
  <conditionalFormatting sqref="E11">
    <cfRule type="cellIs" dxfId="46" priority="170" operator="equal">
      <formula>0</formula>
    </cfRule>
  </conditionalFormatting>
  <conditionalFormatting sqref="E11">
    <cfRule type="cellIs" dxfId="45" priority="171" operator="notEqual">
      <formula>0</formula>
    </cfRule>
  </conditionalFormatting>
  <conditionalFormatting sqref="E11">
    <cfRule type="expression" dxfId="44" priority="172">
      <formula>LEN(TRIM(E11))=0</formula>
    </cfRule>
  </conditionalFormatting>
  <conditionalFormatting sqref="E11">
    <cfRule type="cellIs" dxfId="43" priority="173" operator="equal">
      <formula>0</formula>
    </cfRule>
  </conditionalFormatting>
  <conditionalFormatting sqref="E11">
    <cfRule type="cellIs" dxfId="42" priority="174" operator="notEqual">
      <formula>0</formula>
    </cfRule>
  </conditionalFormatting>
  <conditionalFormatting sqref="F11">
    <cfRule type="expression" dxfId="41" priority="175">
      <formula>LEN(TRIM(F11))=0</formula>
    </cfRule>
  </conditionalFormatting>
  <conditionalFormatting sqref="F11">
    <cfRule type="cellIs" dxfId="40" priority="176" operator="equal">
      <formula>0</formula>
    </cfRule>
  </conditionalFormatting>
  <conditionalFormatting sqref="F11">
    <cfRule type="cellIs" dxfId="39" priority="177" operator="notEqual">
      <formula>0</formula>
    </cfRule>
  </conditionalFormatting>
  <conditionalFormatting sqref="F11">
    <cfRule type="expression" dxfId="38" priority="178">
      <formula>LEN(TRIM(F11))=0</formula>
    </cfRule>
  </conditionalFormatting>
  <conditionalFormatting sqref="F11">
    <cfRule type="cellIs" dxfId="37" priority="179" operator="equal">
      <formula>0</formula>
    </cfRule>
  </conditionalFormatting>
  <conditionalFormatting sqref="F11">
    <cfRule type="cellIs" dxfId="36" priority="180" operator="notEqual">
      <formula>0</formula>
    </cfRule>
  </conditionalFormatting>
  <conditionalFormatting sqref="G11">
    <cfRule type="expression" dxfId="35" priority="181">
      <formula>LEN(TRIM(G11))=0</formula>
    </cfRule>
  </conditionalFormatting>
  <conditionalFormatting sqref="G11">
    <cfRule type="cellIs" dxfId="34" priority="182" operator="equal">
      <formula>0</formula>
    </cfRule>
  </conditionalFormatting>
  <conditionalFormatting sqref="G11">
    <cfRule type="cellIs" dxfId="33" priority="183" operator="notEqual">
      <formula>0</formula>
    </cfRule>
  </conditionalFormatting>
  <conditionalFormatting sqref="G11">
    <cfRule type="expression" dxfId="32" priority="184">
      <formula>LEN(TRIM(G11))=0</formula>
    </cfRule>
  </conditionalFormatting>
  <conditionalFormatting sqref="G11">
    <cfRule type="cellIs" dxfId="31" priority="185" operator="equal">
      <formula>0</formula>
    </cfRule>
  </conditionalFormatting>
  <conditionalFormatting sqref="G11">
    <cfRule type="cellIs" dxfId="30" priority="186" operator="notEqual">
      <formula>0</formula>
    </cfRule>
  </conditionalFormatting>
  <conditionalFormatting sqref="H11">
    <cfRule type="expression" dxfId="29" priority="187">
      <formula>LEN(TRIM(H11))=0</formula>
    </cfRule>
  </conditionalFormatting>
  <conditionalFormatting sqref="H11">
    <cfRule type="cellIs" dxfId="28" priority="188" operator="equal">
      <formula>0</formula>
    </cfRule>
  </conditionalFormatting>
  <conditionalFormatting sqref="H11">
    <cfRule type="cellIs" dxfId="27" priority="189" operator="notEqual">
      <formula>0</formula>
    </cfRule>
  </conditionalFormatting>
  <conditionalFormatting sqref="H11">
    <cfRule type="expression" dxfId="26" priority="190">
      <formula>LEN(TRIM(H11))=0</formula>
    </cfRule>
  </conditionalFormatting>
  <conditionalFormatting sqref="H11">
    <cfRule type="cellIs" dxfId="25" priority="191" operator="equal">
      <formula>0</formula>
    </cfRule>
  </conditionalFormatting>
  <conditionalFormatting sqref="H11">
    <cfRule type="cellIs" dxfId="24" priority="192" operator="notEqual">
      <formula>0</formula>
    </cfRule>
  </conditionalFormatting>
  <conditionalFormatting sqref="I11">
    <cfRule type="expression" dxfId="23" priority="193">
      <formula>LEN(TRIM(I11))=0</formula>
    </cfRule>
  </conditionalFormatting>
  <conditionalFormatting sqref="I11">
    <cfRule type="cellIs" dxfId="22" priority="194" operator="equal">
      <formula>0</formula>
    </cfRule>
  </conditionalFormatting>
  <conditionalFormatting sqref="I11">
    <cfRule type="cellIs" dxfId="21" priority="195" operator="notEqual">
      <formula>0</formula>
    </cfRule>
  </conditionalFormatting>
  <conditionalFormatting sqref="I11">
    <cfRule type="expression" dxfId="20" priority="196">
      <formula>LEN(TRIM(I11))=0</formula>
    </cfRule>
  </conditionalFormatting>
  <conditionalFormatting sqref="I11">
    <cfRule type="cellIs" dxfId="19" priority="197" operator="equal">
      <formula>0</formula>
    </cfRule>
  </conditionalFormatting>
  <conditionalFormatting sqref="I11">
    <cfRule type="cellIs" dxfId="18" priority="198" operator="notEqual">
      <formula>0</formula>
    </cfRule>
  </conditionalFormatting>
  <conditionalFormatting sqref="J11">
    <cfRule type="expression" dxfId="17" priority="199">
      <formula>LEN(TRIM(J11))=0</formula>
    </cfRule>
  </conditionalFormatting>
  <conditionalFormatting sqref="J11">
    <cfRule type="cellIs" dxfId="16" priority="200" operator="equal">
      <formula>0</formula>
    </cfRule>
  </conditionalFormatting>
  <conditionalFormatting sqref="J11">
    <cfRule type="cellIs" dxfId="15" priority="201" operator="notEqual">
      <formula>0</formula>
    </cfRule>
  </conditionalFormatting>
  <conditionalFormatting sqref="J11">
    <cfRule type="expression" dxfId="14" priority="202">
      <formula>LEN(TRIM(J11))=0</formula>
    </cfRule>
  </conditionalFormatting>
  <conditionalFormatting sqref="J11">
    <cfRule type="cellIs" dxfId="13" priority="203" operator="equal">
      <formula>0</formula>
    </cfRule>
  </conditionalFormatting>
  <conditionalFormatting sqref="J11">
    <cfRule type="cellIs" dxfId="12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6" sqref="C6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7"/>
      <c r="B1" s="7"/>
      <c r="C1" s="7" t="s">
        <v>34</v>
      </c>
      <c r="D1" s="7"/>
      <c r="E1" s="7"/>
      <c r="F1" s="7"/>
      <c r="G1" s="7"/>
      <c r="H1" s="7"/>
      <c r="I1" s="7"/>
      <c r="J1" s="7"/>
      <c r="K1" s="7"/>
      <c r="L1" s="7"/>
      <c r="M1" s="26"/>
      <c r="N1" s="26"/>
      <c r="O1" s="26"/>
      <c r="P1" s="26"/>
      <c r="Q1" s="26"/>
      <c r="R1" s="26"/>
      <c r="S1" s="26"/>
    </row>
    <row r="2" spans="1:19" ht="14.25" x14ac:dyDescent="0.2">
      <c r="A2" s="27" t="s">
        <v>15</v>
      </c>
      <c r="B2" s="28" t="s">
        <v>16</v>
      </c>
      <c r="C2" s="28">
        <f>A3</f>
        <v>8</v>
      </c>
      <c r="D2" s="28">
        <f t="shared" ref="D2:J2" si="0">C2-1</f>
        <v>7</v>
      </c>
      <c r="E2" s="28">
        <f t="shared" si="0"/>
        <v>6</v>
      </c>
      <c r="F2" s="28">
        <f t="shared" si="0"/>
        <v>5</v>
      </c>
      <c r="G2" s="28">
        <f t="shared" si="0"/>
        <v>4</v>
      </c>
      <c r="H2" s="28">
        <f t="shared" si="0"/>
        <v>3</v>
      </c>
      <c r="I2" s="28">
        <f t="shared" si="0"/>
        <v>2</v>
      </c>
      <c r="J2" s="28">
        <f t="shared" si="0"/>
        <v>1</v>
      </c>
      <c r="K2" s="29"/>
      <c r="L2" s="29"/>
      <c r="M2" s="26"/>
      <c r="N2" s="26"/>
      <c r="O2" s="26"/>
      <c r="P2" s="26"/>
      <c r="Q2" s="26"/>
      <c r="R2" s="26"/>
      <c r="S2" s="26"/>
    </row>
    <row r="3" spans="1:19" ht="13.9" customHeight="1" x14ac:dyDescent="0.2">
      <c r="A3" s="6">
        <v>8</v>
      </c>
      <c r="B3" s="5" t="s">
        <v>17</v>
      </c>
      <c r="C3" s="1" t="s">
        <v>18</v>
      </c>
      <c r="D3" s="1" t="s">
        <v>19</v>
      </c>
      <c r="E3" s="1" t="s">
        <v>20</v>
      </c>
      <c r="F3" s="39" t="s">
        <v>21</v>
      </c>
      <c r="G3" s="39" t="s">
        <v>22</v>
      </c>
      <c r="H3" s="39" t="s">
        <v>23</v>
      </c>
      <c r="I3" s="39" t="s">
        <v>24</v>
      </c>
      <c r="J3" s="39" t="s">
        <v>25</v>
      </c>
      <c r="K3" s="5" t="s">
        <v>26</v>
      </c>
      <c r="L3" s="5" t="s">
        <v>27</v>
      </c>
      <c r="M3" s="26"/>
      <c r="N3" s="26"/>
      <c r="O3" s="26"/>
      <c r="P3" s="26"/>
      <c r="Q3" s="26"/>
      <c r="R3" s="26"/>
      <c r="S3" s="26"/>
    </row>
    <row r="4" spans="1:19" ht="14.25" x14ac:dyDescent="0.2">
      <c r="A4" s="6"/>
      <c r="B4" s="5"/>
      <c r="C4" s="1"/>
      <c r="D4" s="1"/>
      <c r="E4" s="1"/>
      <c r="F4" s="1"/>
      <c r="G4" s="1"/>
      <c r="H4" s="1"/>
      <c r="I4" s="1"/>
      <c r="J4" s="1"/>
      <c r="K4" s="5"/>
      <c r="L4" s="5"/>
      <c r="M4" s="26"/>
      <c r="N4" s="26"/>
      <c r="O4" s="26"/>
      <c r="P4" s="26"/>
      <c r="Q4" s="26"/>
      <c r="R4" s="26"/>
      <c r="S4" s="26"/>
    </row>
    <row r="5" spans="1:19" ht="14.25" x14ac:dyDescent="0.2">
      <c r="A5" s="30" t="s">
        <v>28</v>
      </c>
      <c r="B5" s="31">
        <f>SUMIF('Sprint Backlog'!C:C,"=Fulano",'Sprint Backlog'!D:D)</f>
        <v>0</v>
      </c>
      <c r="C5" s="32">
        <f t="shared" ref="C5:J5" si="1">B5-$B9</f>
        <v>0</v>
      </c>
      <c r="D5" s="32">
        <f t="shared" si="1"/>
        <v>0</v>
      </c>
      <c r="E5" s="32">
        <f t="shared" si="1"/>
        <v>0</v>
      </c>
      <c r="F5" s="32">
        <f t="shared" si="1"/>
        <v>0</v>
      </c>
      <c r="G5" s="32">
        <f t="shared" si="1"/>
        <v>0</v>
      </c>
      <c r="H5" s="32">
        <f t="shared" si="1"/>
        <v>0</v>
      </c>
      <c r="I5" s="32">
        <f t="shared" si="1"/>
        <v>0</v>
      </c>
      <c r="J5" s="32">
        <f t="shared" si="1"/>
        <v>0</v>
      </c>
      <c r="K5" s="32">
        <f>SUM(C5:J5)</f>
        <v>0</v>
      </c>
      <c r="L5" s="32">
        <f>K5/A$3</f>
        <v>0</v>
      </c>
      <c r="M5" s="26"/>
      <c r="N5" s="26"/>
      <c r="O5" s="26"/>
      <c r="P5" s="26"/>
      <c r="Q5" s="26"/>
      <c r="R5" s="26"/>
      <c r="S5" s="26"/>
    </row>
    <row r="6" spans="1:19" ht="14.25" x14ac:dyDescent="0.2">
      <c r="A6" s="30" t="s">
        <v>29</v>
      </c>
      <c r="B6" s="31">
        <f>B5</f>
        <v>0</v>
      </c>
      <c r="C6" s="32">
        <f t="shared" ref="C6:J6" si="2">B6-C9</f>
        <v>0</v>
      </c>
      <c r="D6" s="32">
        <f t="shared" si="2"/>
        <v>0</v>
      </c>
      <c r="E6" s="32">
        <f t="shared" si="2"/>
        <v>0</v>
      </c>
      <c r="F6" s="32">
        <f t="shared" si="2"/>
        <v>0</v>
      </c>
      <c r="G6" s="32">
        <f t="shared" si="2"/>
        <v>0</v>
      </c>
      <c r="H6" s="32">
        <f t="shared" si="2"/>
        <v>0</v>
      </c>
      <c r="I6" s="32">
        <f t="shared" si="2"/>
        <v>0</v>
      </c>
      <c r="J6" s="32">
        <f t="shared" si="2"/>
        <v>0</v>
      </c>
      <c r="K6" s="32">
        <f>SUM(C6:J6)</f>
        <v>0</v>
      </c>
      <c r="L6" s="32">
        <f>K6/A$3</f>
        <v>0</v>
      </c>
      <c r="M6" s="26"/>
      <c r="N6" s="26"/>
      <c r="O6" s="26"/>
      <c r="P6" s="26"/>
      <c r="Q6" s="26"/>
      <c r="R6" s="26"/>
      <c r="S6" s="26"/>
    </row>
    <row r="7" spans="1:19" ht="14.25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14.25" x14ac:dyDescent="0.2">
      <c r="A8" s="33" t="s">
        <v>3</v>
      </c>
      <c r="B8" s="34" t="s">
        <v>31</v>
      </c>
      <c r="C8" s="2" t="s">
        <v>35</v>
      </c>
      <c r="D8" s="2"/>
      <c r="E8" s="2"/>
      <c r="F8" s="2"/>
      <c r="G8" s="2"/>
      <c r="H8" s="2"/>
      <c r="I8" s="2"/>
      <c r="J8" s="2"/>
      <c r="K8" s="2"/>
      <c r="L8" s="2"/>
      <c r="M8" s="26"/>
      <c r="N8" s="26"/>
      <c r="O8" s="26"/>
      <c r="P8" s="26"/>
      <c r="Q8" s="26"/>
      <c r="R8" s="26"/>
      <c r="S8" s="26"/>
    </row>
    <row r="9" spans="1:19" ht="14.25" x14ac:dyDescent="0.2">
      <c r="A9" s="15" t="s">
        <v>33</v>
      </c>
      <c r="B9" s="35">
        <f>B5/A3</f>
        <v>0</v>
      </c>
      <c r="C9" s="35">
        <f t="shared" ref="C9:L9" si="3">SUM(C10:C13)</f>
        <v>0</v>
      </c>
      <c r="D9" s="35">
        <f t="shared" si="3"/>
        <v>0</v>
      </c>
      <c r="E9" s="35">
        <f t="shared" si="3"/>
        <v>0</v>
      </c>
      <c r="F9" s="35">
        <f t="shared" si="3"/>
        <v>0</v>
      </c>
      <c r="G9" s="35">
        <f t="shared" si="3"/>
        <v>0</v>
      </c>
      <c r="H9" s="35">
        <f t="shared" si="3"/>
        <v>0</v>
      </c>
      <c r="I9" s="35">
        <f t="shared" si="3"/>
        <v>0</v>
      </c>
      <c r="J9" s="35">
        <f t="shared" si="3"/>
        <v>0</v>
      </c>
      <c r="K9" s="35">
        <f t="shared" si="3"/>
        <v>0</v>
      </c>
      <c r="L9" s="35">
        <f t="shared" si="3"/>
        <v>0</v>
      </c>
      <c r="M9" s="26"/>
      <c r="N9" s="26"/>
      <c r="O9" s="26"/>
      <c r="P9" s="26"/>
      <c r="Q9" s="26"/>
      <c r="R9" s="26"/>
      <c r="S9" s="26"/>
    </row>
    <row r="10" spans="1:19" ht="23.85" customHeight="1" x14ac:dyDescent="0.2">
      <c r="A10" s="40" t="s">
        <v>10</v>
      </c>
      <c r="B10" s="40"/>
      <c r="C10" s="32"/>
      <c r="D10" s="32"/>
      <c r="E10" s="32"/>
      <c r="F10" s="32"/>
      <c r="G10" s="32"/>
      <c r="H10" s="32"/>
      <c r="I10" s="32"/>
      <c r="J10" s="32"/>
      <c r="K10" s="32">
        <f>SUM(C10:J10)</f>
        <v>0</v>
      </c>
      <c r="L10" s="32">
        <f>K10/A$3</f>
        <v>0</v>
      </c>
      <c r="M10" s="26"/>
      <c r="N10" s="40"/>
      <c r="O10" s="40"/>
      <c r="P10" s="26"/>
      <c r="Q10" s="26"/>
      <c r="R10" s="26"/>
      <c r="S10" s="26"/>
    </row>
    <row r="11" spans="1:19" ht="14.25" x14ac:dyDescent="0.2">
      <c r="A11" s="41" t="s">
        <v>12</v>
      </c>
      <c r="B11" s="41"/>
      <c r="C11" s="32"/>
      <c r="D11" s="32"/>
      <c r="E11" s="32"/>
      <c r="F11" s="32"/>
      <c r="G11" s="32"/>
      <c r="H11" s="32"/>
      <c r="I11" s="32"/>
      <c r="J11" s="32"/>
      <c r="K11" s="32">
        <f>SUM(C11:J11)</f>
        <v>0</v>
      </c>
      <c r="L11" s="32">
        <f>K11/A$3</f>
        <v>0</v>
      </c>
      <c r="M11" s="26"/>
      <c r="N11" s="41"/>
      <c r="O11" s="41"/>
      <c r="P11" s="26"/>
      <c r="Q11" s="26"/>
      <c r="R11" s="26"/>
      <c r="S11" s="26"/>
    </row>
    <row r="12" spans="1:19" ht="14.25" x14ac:dyDescent="0.2">
      <c r="A12" s="41" t="s">
        <v>36</v>
      </c>
      <c r="B12" s="41"/>
      <c r="C12" s="32"/>
      <c r="D12" s="32"/>
      <c r="E12" s="32"/>
      <c r="F12" s="32"/>
      <c r="G12" s="32"/>
      <c r="H12" s="32"/>
      <c r="I12" s="32"/>
      <c r="J12" s="32"/>
      <c r="K12" s="32">
        <f>SUM(C12:J12)</f>
        <v>0</v>
      </c>
      <c r="L12" s="32">
        <f>K12/A$3</f>
        <v>0</v>
      </c>
      <c r="M12" s="26"/>
      <c r="N12" s="41"/>
      <c r="O12" s="41"/>
      <c r="P12" s="26"/>
      <c r="Q12" s="26"/>
      <c r="R12" s="26"/>
      <c r="S12" s="26"/>
    </row>
    <row r="13" spans="1:19" ht="13.9" customHeight="1" x14ac:dyDescent="0.2">
      <c r="A13" s="39" t="s">
        <v>13</v>
      </c>
      <c r="B13" s="39"/>
      <c r="C13" s="32"/>
      <c r="D13" s="32"/>
      <c r="E13" s="32"/>
      <c r="F13" s="32"/>
      <c r="G13" s="32"/>
      <c r="H13" s="32"/>
      <c r="I13" s="32"/>
      <c r="J13" s="32"/>
      <c r="K13" s="32">
        <f>SUM(C13:J13)</f>
        <v>0</v>
      </c>
      <c r="L13" s="32">
        <f>K13/A$3</f>
        <v>0</v>
      </c>
      <c r="M13" s="26"/>
      <c r="N13" s="39"/>
      <c r="O13" s="39"/>
      <c r="P13" s="26"/>
      <c r="Q13" s="26"/>
      <c r="R13" s="26"/>
      <c r="S13" s="2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2:B12"/>
    <mergeCell ref="N12:O12"/>
    <mergeCell ref="A13:B13"/>
    <mergeCell ref="N13:O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11" priority="2">
      <formula>LEN(TRIM(C10))=0</formula>
    </cfRule>
  </conditionalFormatting>
  <conditionalFormatting sqref="C10:L96">
    <cfRule type="cellIs" dxfId="10" priority="3" operator="equal">
      <formula>0</formula>
    </cfRule>
  </conditionalFormatting>
  <conditionalFormatting sqref="C10:L96">
    <cfRule type="cellIs" dxfId="9" priority="4" operator="notEqual">
      <formula>0</formula>
    </cfRule>
  </conditionalFormatting>
  <conditionalFormatting sqref="A10:B96">
    <cfRule type="expression" dxfId="8" priority="5">
      <formula>LEN(TRIM(A10))=0</formula>
    </cfRule>
  </conditionalFormatting>
  <conditionalFormatting sqref="A10:B96">
    <cfRule type="notContainsText" dxfId="7" priority="6" operator="notContains" text="9875894754())("/>
  </conditionalFormatting>
  <conditionalFormatting sqref="N10:O13">
    <cfRule type="expression" dxfId="6" priority="7">
      <formula>LEN(TRIM(N10))=0</formula>
    </cfRule>
  </conditionalFormatting>
  <conditionalFormatting sqref="N10:O13">
    <cfRule type="notContainsText" dxfId="5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0" sqref="A10:B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7"/>
      <c r="B1" s="7"/>
      <c r="C1" s="7" t="s">
        <v>37</v>
      </c>
      <c r="D1" s="7"/>
      <c r="E1" s="7"/>
      <c r="F1" s="7"/>
      <c r="G1" s="7"/>
      <c r="H1" s="7"/>
      <c r="I1" s="7"/>
      <c r="J1" s="7"/>
      <c r="K1" s="7"/>
      <c r="L1" s="7"/>
      <c r="M1" s="26"/>
      <c r="N1" s="26"/>
      <c r="O1" s="26"/>
      <c r="P1" s="26"/>
      <c r="Q1" s="26"/>
      <c r="R1" s="26"/>
      <c r="S1" s="26"/>
    </row>
    <row r="2" spans="1:19" ht="14.25" x14ac:dyDescent="0.2">
      <c r="A2" s="27" t="s">
        <v>15</v>
      </c>
      <c r="B2" s="28" t="s">
        <v>16</v>
      </c>
      <c r="C2" s="28">
        <f>A3</f>
        <v>8</v>
      </c>
      <c r="D2" s="28">
        <f t="shared" ref="D2:J2" si="0">C2-1</f>
        <v>7</v>
      </c>
      <c r="E2" s="28">
        <f t="shared" si="0"/>
        <v>6</v>
      </c>
      <c r="F2" s="28">
        <f t="shared" si="0"/>
        <v>5</v>
      </c>
      <c r="G2" s="28">
        <f t="shared" si="0"/>
        <v>4</v>
      </c>
      <c r="H2" s="28">
        <f t="shared" si="0"/>
        <v>3</v>
      </c>
      <c r="I2" s="28">
        <f t="shared" si="0"/>
        <v>2</v>
      </c>
      <c r="J2" s="28">
        <f t="shared" si="0"/>
        <v>1</v>
      </c>
      <c r="K2" s="29"/>
      <c r="L2" s="29"/>
      <c r="M2" s="26"/>
      <c r="N2" s="26"/>
      <c r="O2" s="26"/>
      <c r="P2" s="26"/>
      <c r="Q2" s="26"/>
      <c r="R2" s="26"/>
      <c r="S2" s="26"/>
    </row>
    <row r="3" spans="1:19" ht="13.9" customHeight="1" x14ac:dyDescent="0.2">
      <c r="A3" s="6">
        <v>8</v>
      </c>
      <c r="B3" s="5" t="s">
        <v>17</v>
      </c>
      <c r="C3" s="1" t="s">
        <v>18</v>
      </c>
      <c r="D3" s="1" t="s">
        <v>19</v>
      </c>
      <c r="E3" s="1" t="s">
        <v>20</v>
      </c>
      <c r="F3" s="39" t="s">
        <v>21</v>
      </c>
      <c r="G3" s="39" t="s">
        <v>22</v>
      </c>
      <c r="H3" s="39" t="s">
        <v>23</v>
      </c>
      <c r="I3" s="39" t="s">
        <v>24</v>
      </c>
      <c r="J3" s="39" t="s">
        <v>25</v>
      </c>
      <c r="K3" s="5" t="s">
        <v>26</v>
      </c>
      <c r="L3" s="5" t="s">
        <v>27</v>
      </c>
      <c r="M3" s="26"/>
      <c r="N3" s="26"/>
      <c r="O3" s="26"/>
      <c r="P3" s="26"/>
      <c r="Q3" s="26"/>
      <c r="R3" s="26"/>
      <c r="S3" s="26"/>
    </row>
    <row r="4" spans="1:19" ht="14.25" x14ac:dyDescent="0.2">
      <c r="A4" s="6"/>
      <c r="B4" s="5"/>
      <c r="C4" s="1"/>
      <c r="D4" s="1"/>
      <c r="E4" s="1"/>
      <c r="F4" s="1"/>
      <c r="G4" s="1"/>
      <c r="H4" s="1"/>
      <c r="I4" s="1"/>
      <c r="J4" s="1"/>
      <c r="K4" s="5"/>
      <c r="L4" s="5"/>
      <c r="M4" s="26"/>
      <c r="N4" s="26"/>
      <c r="O4" s="26"/>
      <c r="P4" s="26"/>
      <c r="Q4" s="26"/>
      <c r="R4" s="26"/>
      <c r="S4" s="26"/>
    </row>
    <row r="5" spans="1:19" ht="14.25" x14ac:dyDescent="0.2">
      <c r="A5" s="30" t="s">
        <v>28</v>
      </c>
      <c r="B5" s="31">
        <f>SUMIF('Sprint Backlog'!C:C,"=Beltrano",'Sprint Backlog'!D:D)</f>
        <v>0</v>
      </c>
      <c r="C5" s="32">
        <f t="shared" ref="C5:J5" si="1">B5-$B9</f>
        <v>0</v>
      </c>
      <c r="D5" s="32">
        <f t="shared" si="1"/>
        <v>0</v>
      </c>
      <c r="E5" s="32">
        <f t="shared" si="1"/>
        <v>0</v>
      </c>
      <c r="F5" s="32">
        <f t="shared" si="1"/>
        <v>0</v>
      </c>
      <c r="G5" s="32">
        <f t="shared" si="1"/>
        <v>0</v>
      </c>
      <c r="H5" s="32">
        <f t="shared" si="1"/>
        <v>0</v>
      </c>
      <c r="I5" s="32">
        <f t="shared" si="1"/>
        <v>0</v>
      </c>
      <c r="J5" s="32">
        <f t="shared" si="1"/>
        <v>0</v>
      </c>
      <c r="K5" s="32">
        <f>SUM(C5:J5)</f>
        <v>0</v>
      </c>
      <c r="L5" s="32">
        <f>K5/A$3</f>
        <v>0</v>
      </c>
      <c r="M5" s="26"/>
      <c r="N5" s="26"/>
      <c r="O5" s="26"/>
      <c r="P5" s="26"/>
      <c r="Q5" s="26"/>
      <c r="R5" s="26"/>
      <c r="S5" s="26"/>
    </row>
    <row r="6" spans="1:19" ht="14.25" x14ac:dyDescent="0.2">
      <c r="A6" s="30" t="s">
        <v>29</v>
      </c>
      <c r="B6" s="31">
        <f>B5</f>
        <v>0</v>
      </c>
      <c r="C6" s="32">
        <f t="shared" ref="C6:J6" si="2">B6-C9</f>
        <v>0</v>
      </c>
      <c r="D6" s="32">
        <f t="shared" si="2"/>
        <v>0</v>
      </c>
      <c r="E6" s="32">
        <f t="shared" si="2"/>
        <v>0</v>
      </c>
      <c r="F6" s="32">
        <f t="shared" si="2"/>
        <v>0</v>
      </c>
      <c r="G6" s="32">
        <f t="shared" si="2"/>
        <v>0</v>
      </c>
      <c r="H6" s="32">
        <f t="shared" si="2"/>
        <v>0</v>
      </c>
      <c r="I6" s="32">
        <f t="shared" si="2"/>
        <v>0</v>
      </c>
      <c r="J6" s="32">
        <f t="shared" si="2"/>
        <v>0</v>
      </c>
      <c r="K6" s="32">
        <f>SUM(C6:J6)</f>
        <v>0</v>
      </c>
      <c r="L6" s="32">
        <f>K6/A$3</f>
        <v>0</v>
      </c>
      <c r="M6" s="26"/>
      <c r="N6" s="26"/>
      <c r="O6" s="26"/>
      <c r="P6" s="26"/>
      <c r="Q6" s="26"/>
      <c r="R6" s="26"/>
      <c r="S6" s="26"/>
    </row>
    <row r="7" spans="1:19" ht="14.25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14.25" x14ac:dyDescent="0.2">
      <c r="A8" s="33" t="s">
        <v>3</v>
      </c>
      <c r="B8" s="34" t="s">
        <v>31</v>
      </c>
      <c r="C8" s="2" t="s">
        <v>38</v>
      </c>
      <c r="D8" s="2"/>
      <c r="E8" s="2"/>
      <c r="F8" s="2"/>
      <c r="G8" s="2"/>
      <c r="H8" s="2"/>
      <c r="I8" s="2"/>
      <c r="J8" s="2"/>
      <c r="K8" s="2"/>
      <c r="L8" s="2"/>
      <c r="M8" s="26"/>
      <c r="N8" s="26"/>
      <c r="O8" s="26"/>
      <c r="P8" s="26"/>
      <c r="Q8" s="26"/>
      <c r="R8" s="26"/>
      <c r="S8" s="26"/>
    </row>
    <row r="9" spans="1:19" ht="14.25" x14ac:dyDescent="0.2">
      <c r="A9" s="15" t="s">
        <v>33</v>
      </c>
      <c r="B9" s="35">
        <f>B5/A3</f>
        <v>0</v>
      </c>
      <c r="C9" s="35">
        <f t="shared" ref="C9:L9" si="3">SUM(C10:C30)</f>
        <v>0</v>
      </c>
      <c r="D9" s="35">
        <f t="shared" si="3"/>
        <v>0</v>
      </c>
      <c r="E9" s="35">
        <f t="shared" si="3"/>
        <v>0</v>
      </c>
      <c r="F9" s="35">
        <f t="shared" si="3"/>
        <v>0</v>
      </c>
      <c r="G9" s="35">
        <f t="shared" si="3"/>
        <v>0</v>
      </c>
      <c r="H9" s="35">
        <f t="shared" si="3"/>
        <v>0</v>
      </c>
      <c r="I9" s="35">
        <f t="shared" si="3"/>
        <v>0</v>
      </c>
      <c r="J9" s="35">
        <f t="shared" si="3"/>
        <v>0</v>
      </c>
      <c r="K9" s="35">
        <f t="shared" si="3"/>
        <v>0</v>
      </c>
      <c r="L9" s="35">
        <f t="shared" si="3"/>
        <v>0</v>
      </c>
      <c r="M9" s="26"/>
      <c r="N9" s="26"/>
      <c r="O9" s="26"/>
      <c r="P9" s="26"/>
      <c r="Q9" s="26"/>
      <c r="R9" s="26"/>
      <c r="S9" s="26"/>
    </row>
    <row r="10" spans="1:19" ht="23.85" customHeight="1" x14ac:dyDescent="0.2">
      <c r="A10" s="39" t="s">
        <v>10</v>
      </c>
      <c r="B10" s="39"/>
      <c r="C10" s="32"/>
      <c r="D10" s="32"/>
      <c r="E10" s="32"/>
      <c r="F10" s="32"/>
      <c r="G10" s="32"/>
      <c r="H10" s="32"/>
      <c r="I10" s="32"/>
      <c r="J10" s="32"/>
      <c r="K10" s="32">
        <f>SUM(C10:J10)</f>
        <v>0</v>
      </c>
      <c r="L10" s="32">
        <f>K10/A$3</f>
        <v>0</v>
      </c>
      <c r="M10" s="26"/>
      <c r="N10" s="26"/>
      <c r="O10" s="26"/>
      <c r="P10" s="26"/>
      <c r="Q10" s="26"/>
      <c r="R10" s="26"/>
      <c r="S10" s="26"/>
    </row>
    <row r="11" spans="1:19" ht="14.25" x14ac:dyDescent="0.2">
      <c r="A11" s="41" t="s">
        <v>12</v>
      </c>
      <c r="B11" s="41"/>
      <c r="C11" s="32"/>
      <c r="D11" s="32"/>
      <c r="E11" s="32"/>
      <c r="F11" s="32"/>
      <c r="G11" s="32"/>
      <c r="H11" s="32"/>
      <c r="I11" s="32"/>
      <c r="J11" s="32"/>
      <c r="K11" s="32">
        <f>SUM(C11:J11)</f>
        <v>0</v>
      </c>
      <c r="L11" s="32">
        <f>K11/A$3</f>
        <v>0</v>
      </c>
      <c r="M11" s="26"/>
      <c r="N11" s="26"/>
      <c r="O11" s="26"/>
      <c r="P11" s="26"/>
      <c r="Q11" s="26"/>
      <c r="R11" s="26"/>
      <c r="S11" s="26"/>
    </row>
    <row r="12" spans="1:19" ht="14.25" x14ac:dyDescent="0.2">
      <c r="A12" s="41" t="s">
        <v>36</v>
      </c>
      <c r="B12" s="41"/>
      <c r="C12" s="32"/>
      <c r="D12" s="32"/>
      <c r="E12" s="32"/>
      <c r="F12" s="32"/>
      <c r="G12" s="32"/>
      <c r="H12" s="32"/>
      <c r="I12" s="32"/>
      <c r="J12" s="32"/>
      <c r="K12" s="32">
        <f>SUM(C12:J12)</f>
        <v>0</v>
      </c>
      <c r="L12" s="32">
        <f>K12/A$3</f>
        <v>0</v>
      </c>
      <c r="M12" s="26"/>
      <c r="N12" s="26"/>
      <c r="O12" s="26"/>
      <c r="P12" s="26"/>
      <c r="Q12" s="26"/>
      <c r="R12" s="26"/>
      <c r="S12" s="26"/>
    </row>
    <row r="13" spans="1:19" ht="13.9" customHeight="1" x14ac:dyDescent="0.2">
      <c r="A13" s="39" t="s">
        <v>13</v>
      </c>
      <c r="B13" s="39"/>
      <c r="C13" s="32"/>
      <c r="D13" s="32"/>
      <c r="E13" s="32"/>
      <c r="F13" s="32"/>
      <c r="G13" s="32"/>
      <c r="H13" s="32"/>
      <c r="I13" s="32"/>
      <c r="J13" s="32"/>
      <c r="K13" s="32">
        <f>SUM(C13:J13)</f>
        <v>0</v>
      </c>
      <c r="L13" s="32">
        <f>K13/A$3</f>
        <v>0</v>
      </c>
      <c r="M13" s="26"/>
      <c r="N13" s="26"/>
      <c r="O13" s="26"/>
      <c r="P13" s="26"/>
      <c r="Q13" s="26"/>
      <c r="R13" s="26"/>
      <c r="S13" s="2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6</cp:revision>
  <dcterms:modified xsi:type="dcterms:W3CDTF">2016-10-28T02:03:00Z</dcterms:modified>
  <dc:language>pt-BR</dc:language>
</cp:coreProperties>
</file>