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eno\Downloads\adocao6\Sprint-4\"/>
    </mc:Choice>
  </mc:AlternateContent>
  <workbookProtection lockWindows="1"/>
  <bookViews>
    <workbookView xWindow="0" yWindow="0" windowWidth="16380" windowHeight="8190" tabRatio="990" activeTab="1"/>
  </bookViews>
  <sheets>
    <sheet name="Plan1" sheetId="6" r:id="rId1"/>
    <sheet name="Sprint Backlog" sheetId="1" r:id="rId2"/>
    <sheet name="Sprint Burndown" sheetId="2" r:id="rId3"/>
    <sheet name="Danilo Burndown" sheetId="3" r:id="rId4"/>
    <sheet name="Breno Burndown" sheetId="4" r:id="rId5"/>
    <sheet name="Alexandre Burndown" sheetId="5" r:id="rId6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11" i="1" l="1"/>
  <c r="E11" i="1"/>
  <c r="J9" i="3" l="1"/>
  <c r="I9" i="3"/>
  <c r="H9" i="3"/>
  <c r="G9" i="3"/>
  <c r="F9" i="3"/>
  <c r="K14" i="3"/>
  <c r="L14" i="3" s="1"/>
  <c r="K11" i="3"/>
  <c r="L11" i="3" s="1"/>
  <c r="K12" i="3"/>
  <c r="L12" i="3" s="1"/>
  <c r="K23" i="3"/>
  <c r="L23" i="3" s="1"/>
  <c r="K22" i="3"/>
  <c r="L22" i="3" s="1"/>
  <c r="K21" i="3"/>
  <c r="L21" i="3" s="1"/>
  <c r="K20" i="3"/>
  <c r="L20" i="3" s="1"/>
  <c r="K19" i="3"/>
  <c r="L19" i="3" s="1"/>
  <c r="K18" i="3"/>
  <c r="L18" i="3" s="1"/>
  <c r="K17" i="3"/>
  <c r="L17" i="3" s="1"/>
  <c r="K17" i="4" l="1"/>
  <c r="L17" i="4" s="1"/>
  <c r="K16" i="4"/>
  <c r="L16" i="4" s="1"/>
  <c r="K15" i="4"/>
  <c r="L15" i="4" s="1"/>
  <c r="K14" i="4"/>
  <c r="L14" i="4" s="1"/>
  <c r="G8" i="1"/>
  <c r="E8" i="1"/>
  <c r="G4" i="1" l="1"/>
  <c r="E4" i="1"/>
  <c r="B6" i="3" l="1"/>
  <c r="K13" i="5"/>
  <c r="L13" i="5" s="1"/>
  <c r="K12" i="5"/>
  <c r="L12" i="5" s="1"/>
  <c r="K11" i="5"/>
  <c r="L11" i="5" s="1"/>
  <c r="K10" i="5"/>
  <c r="J9" i="5"/>
  <c r="J12" i="2" s="1"/>
  <c r="I9" i="5"/>
  <c r="I12" i="2" s="1"/>
  <c r="H9" i="5"/>
  <c r="H12" i="2" s="1"/>
  <c r="G9" i="5"/>
  <c r="G12" i="2" s="1"/>
  <c r="F9" i="5"/>
  <c r="F12" i="2" s="1"/>
  <c r="E9" i="5"/>
  <c r="E12" i="2" s="1"/>
  <c r="D9" i="5"/>
  <c r="D12" i="2" s="1"/>
  <c r="C9" i="5"/>
  <c r="B5" i="5"/>
  <c r="B6" i="5" s="1"/>
  <c r="C6" i="5" s="1"/>
  <c r="C2" i="5"/>
  <c r="D2" i="5" s="1"/>
  <c r="E2" i="5" s="1"/>
  <c r="F2" i="5" s="1"/>
  <c r="G2" i="5" s="1"/>
  <c r="H2" i="5" s="1"/>
  <c r="I2" i="5" s="1"/>
  <c r="J2" i="5" s="1"/>
  <c r="K13" i="4"/>
  <c r="L13" i="4" s="1"/>
  <c r="K12" i="4"/>
  <c r="L12" i="4" s="1"/>
  <c r="K11" i="4"/>
  <c r="L11" i="4" s="1"/>
  <c r="K10" i="4"/>
  <c r="J9" i="4"/>
  <c r="J11" i="2" s="1"/>
  <c r="I9" i="4"/>
  <c r="I11" i="2" s="1"/>
  <c r="H9" i="4"/>
  <c r="H11" i="2" s="1"/>
  <c r="G9" i="4"/>
  <c r="G11" i="2" s="1"/>
  <c r="F9" i="4"/>
  <c r="F11" i="2" s="1"/>
  <c r="E9" i="4"/>
  <c r="E11" i="2" s="1"/>
  <c r="D9" i="4"/>
  <c r="D11" i="2" s="1"/>
  <c r="C9" i="4"/>
  <c r="B6" i="4"/>
  <c r="C2" i="4"/>
  <c r="D2" i="4" s="1"/>
  <c r="E2" i="4" s="1"/>
  <c r="F2" i="4" s="1"/>
  <c r="G2" i="4" s="1"/>
  <c r="H2" i="4" s="1"/>
  <c r="I2" i="4" s="1"/>
  <c r="J2" i="4" s="1"/>
  <c r="K16" i="3"/>
  <c r="L16" i="3" s="1"/>
  <c r="K15" i="3"/>
  <c r="L15" i="3" s="1"/>
  <c r="K13" i="3"/>
  <c r="L13" i="3" s="1"/>
  <c r="K10" i="3"/>
  <c r="J10" i="2"/>
  <c r="I10" i="2"/>
  <c r="H10" i="2"/>
  <c r="G10" i="2"/>
  <c r="F10" i="2"/>
  <c r="E9" i="3"/>
  <c r="E10" i="2" s="1"/>
  <c r="D9" i="3"/>
  <c r="D10" i="2" s="1"/>
  <c r="C9" i="3"/>
  <c r="C10" i="2" s="1"/>
  <c r="C2" i="3"/>
  <c r="D2" i="3" s="1"/>
  <c r="E2" i="3" s="1"/>
  <c r="F2" i="3" s="1"/>
  <c r="G2" i="3" s="1"/>
  <c r="H2" i="3" s="1"/>
  <c r="I2" i="3" s="1"/>
  <c r="J2" i="3" s="1"/>
  <c r="B5" i="2"/>
  <c r="B6" i="2" s="1"/>
  <c r="C2" i="2"/>
  <c r="D2" i="2" s="1"/>
  <c r="E2" i="2" s="1"/>
  <c r="F2" i="2" s="1"/>
  <c r="G2" i="2" s="1"/>
  <c r="H2" i="2" s="1"/>
  <c r="I2" i="2" s="1"/>
  <c r="J2" i="2" s="1"/>
  <c r="K9" i="3" l="1"/>
  <c r="C11" i="2"/>
  <c r="C12" i="2"/>
  <c r="K9" i="5"/>
  <c r="E9" i="2"/>
  <c r="H9" i="2"/>
  <c r="K12" i="2"/>
  <c r="L12" i="2" s="1"/>
  <c r="K9" i="4"/>
  <c r="J9" i="2"/>
  <c r="F9" i="2"/>
  <c r="G9" i="2"/>
  <c r="C6" i="4"/>
  <c r="D6" i="4" s="1"/>
  <c r="E6" i="4" s="1"/>
  <c r="F6" i="4" s="1"/>
  <c r="G6" i="4" s="1"/>
  <c r="H6" i="4" s="1"/>
  <c r="I6" i="4" s="1"/>
  <c r="J6" i="4" s="1"/>
  <c r="C6" i="3"/>
  <c r="D6" i="3" s="1"/>
  <c r="E6" i="3" s="1"/>
  <c r="F6" i="3" s="1"/>
  <c r="G6" i="3" s="1"/>
  <c r="H6" i="3" s="1"/>
  <c r="I6" i="3" s="1"/>
  <c r="J6" i="3" s="1"/>
  <c r="K10" i="2"/>
  <c r="L10" i="2" s="1"/>
  <c r="B9" i="2"/>
  <c r="C5" i="2" s="1"/>
  <c r="C9" i="2"/>
  <c r="C6" i="2" s="1"/>
  <c r="D9" i="2"/>
  <c r="D6" i="5"/>
  <c r="E6" i="5" s="1"/>
  <c r="F6" i="5" s="1"/>
  <c r="G6" i="5" s="1"/>
  <c r="H6" i="5" s="1"/>
  <c r="I6" i="5" s="1"/>
  <c r="J6" i="5" s="1"/>
  <c r="I9" i="2"/>
  <c r="K11" i="2"/>
  <c r="L11" i="2" s="1"/>
  <c r="B9" i="3"/>
  <c r="B10" i="2" s="1"/>
  <c r="L10" i="3"/>
  <c r="L9" i="3" s="1"/>
  <c r="B9" i="4"/>
  <c r="B12" i="2" s="1"/>
  <c r="L10" i="4"/>
  <c r="L9" i="4" s="1"/>
  <c r="B9" i="5"/>
  <c r="B11" i="2" s="1"/>
  <c r="L10" i="5"/>
  <c r="L9" i="5" s="1"/>
  <c r="C5" i="4" l="1"/>
  <c r="D5" i="4" s="1"/>
  <c r="E5" i="4" s="1"/>
  <c r="F5" i="4" s="1"/>
  <c r="G5" i="4" s="1"/>
  <c r="H5" i="4" s="1"/>
  <c r="I5" i="4" s="1"/>
  <c r="J5" i="4" s="1"/>
  <c r="D6" i="2"/>
  <c r="E6" i="2" s="1"/>
  <c r="F6" i="2" s="1"/>
  <c r="G6" i="2" s="1"/>
  <c r="H6" i="2" s="1"/>
  <c r="I6" i="2" s="1"/>
  <c r="J6" i="2" s="1"/>
  <c r="C5" i="3"/>
  <c r="K6" i="5"/>
  <c r="L6" i="5" s="1"/>
  <c r="D5" i="2"/>
  <c r="E5" i="2" s="1"/>
  <c r="F5" i="2" s="1"/>
  <c r="G5" i="2" s="1"/>
  <c r="H5" i="2" s="1"/>
  <c r="I5" i="2" s="1"/>
  <c r="J5" i="2" s="1"/>
  <c r="K9" i="2"/>
  <c r="L9" i="2" s="1"/>
  <c r="C5" i="5"/>
  <c r="K6" i="4"/>
  <c r="L6" i="4" s="1"/>
  <c r="K6" i="3"/>
  <c r="L6" i="3" s="1"/>
  <c r="D5" i="3" l="1"/>
  <c r="E5" i="3" s="1"/>
  <c r="F5" i="3" s="1"/>
  <c r="G5" i="3" s="1"/>
  <c r="H5" i="3" s="1"/>
  <c r="I5" i="3" s="1"/>
  <c r="J5" i="3" s="1"/>
  <c r="K6" i="2"/>
  <c r="L6" i="2" s="1"/>
  <c r="D5" i="5"/>
  <c r="K5" i="4"/>
  <c r="L5" i="4" s="1"/>
  <c r="K5" i="2"/>
  <c r="L5" i="2" s="1"/>
  <c r="E5" i="5" l="1"/>
  <c r="F5" i="5" s="1"/>
  <c r="G5" i="5" s="1"/>
  <c r="H5" i="5" s="1"/>
  <c r="I5" i="5" s="1"/>
  <c r="J5" i="5" s="1"/>
  <c r="K5" i="5" s="1"/>
  <c r="L5" i="5" s="1"/>
  <c r="K5" i="3"/>
  <c r="L5" i="3" s="1"/>
</calcChain>
</file>

<file path=xl/sharedStrings.xml><?xml version="1.0" encoding="utf-8"?>
<sst xmlns="http://schemas.openxmlformats.org/spreadsheetml/2006/main" count="149" uniqueCount="77">
  <si>
    <t>SPRINT BACKLOG</t>
  </si>
  <si>
    <t>DIAS</t>
  </si>
  <si>
    <t>HISTÓRIAS</t>
  </si>
  <si>
    <t>TAREFAS</t>
  </si>
  <si>
    <t>RESPONSÁVEIS</t>
  </si>
  <si>
    <t>HORAS PLANEJADAS</t>
  </si>
  <si>
    <t>HORAS CUMPRIDAS</t>
  </si>
  <si>
    <t>STATUS</t>
  </si>
  <si>
    <t>INDIVIDUAL</t>
  </si>
  <si>
    <t>HISTÓRIA</t>
  </si>
  <si>
    <t>Feito</t>
  </si>
  <si>
    <t>SPRINT BURNDOWN DATA</t>
  </si>
  <si>
    <t>Dias</t>
  </si>
  <si>
    <t>Planejado</t>
  </si>
  <si>
    <t>(hrs)</t>
  </si>
  <si>
    <t>Terça
20/09/2016</t>
  </si>
  <si>
    <t>TOTAL</t>
  </si>
  <si>
    <t>MÉDIA</t>
  </si>
  <si>
    <t>Ideal</t>
  </si>
  <si>
    <t>Real</t>
  </si>
  <si>
    <t>MEMBROS</t>
  </si>
  <si>
    <t>(hrs/dia)</t>
  </si>
  <si>
    <t>TEAM DATA</t>
  </si>
  <si>
    <t>PRODUTIVIDADE DIÁRIA</t>
  </si>
  <si>
    <t>Danilo</t>
  </si>
  <si>
    <t>Breno</t>
  </si>
  <si>
    <t>DANILO BURNDOWN DATA</t>
  </si>
  <si>
    <t>DANILO DATA</t>
  </si>
  <si>
    <t>BRENO BURNDOWN DATA</t>
  </si>
  <si>
    <t>BRENO DATA</t>
  </si>
  <si>
    <t>ALEXANDRE BURNDOWN DATA</t>
  </si>
  <si>
    <t>ALEXANDRE DATA</t>
  </si>
  <si>
    <t>Alexandre</t>
  </si>
  <si>
    <t>Quarta
21/09/2016</t>
  </si>
  <si>
    <t>Quinta
22/09/2016</t>
  </si>
  <si>
    <t>Sexta
23/09/2016</t>
  </si>
  <si>
    <t>Sábado
24/09/2016</t>
  </si>
  <si>
    <t>Domingo
25/09/2016</t>
  </si>
  <si>
    <t>Segunda
26/09/2016</t>
  </si>
  <si>
    <t>Terça
27/09/2016</t>
  </si>
  <si>
    <t>Criação da Classe Candidato</t>
  </si>
  <si>
    <t>Criação Classe Endereço</t>
  </si>
  <si>
    <t>Criação Classe ControllerCandidato</t>
  </si>
  <si>
    <t>Atualização BancoDeDados</t>
  </si>
  <si>
    <t>Tratar Eventos dos Botões do Menu e CadastroCandidato</t>
  </si>
  <si>
    <t>Tratar Eventos dos Campos do CadastroCandidato</t>
  </si>
  <si>
    <t>Criar Formulário de Cadastro</t>
  </si>
  <si>
    <t>Implementar Máscaras nos Campos</t>
  </si>
  <si>
    <t>Armazenar dados do CadastroCandidato no BD</t>
  </si>
  <si>
    <t>Estudo do Modelo de Cascata</t>
  </si>
  <si>
    <t>Estudo Prototipação e Incremental</t>
  </si>
  <si>
    <t>Estudo Modelo RUP</t>
  </si>
  <si>
    <t>Estudo Engenharia de Requisitos</t>
  </si>
  <si>
    <t>Estudo Modelo Espiral e Reuso</t>
  </si>
  <si>
    <t>Criar Classe ListaAnimal</t>
  </si>
  <si>
    <t>Integrar a classe ListaAnimal ao Menu Principal</t>
  </si>
  <si>
    <t>Criar visualização da Lista de Animais</t>
  </si>
  <si>
    <t>Quarta
28/09/2016</t>
  </si>
  <si>
    <t>Quinta
29/09/2016</t>
  </si>
  <si>
    <t>Sexta
30/09/2016</t>
  </si>
  <si>
    <t>Sábado
01/10/2016</t>
  </si>
  <si>
    <t>Domingo
02/10/2016</t>
  </si>
  <si>
    <t>Segunda
03/10/2016</t>
  </si>
  <si>
    <t>Terça
04/10/2016</t>
  </si>
  <si>
    <t>Criar Classe TelaAdministrador</t>
  </si>
  <si>
    <t>Integrar tela ao menu</t>
  </si>
  <si>
    <t>Criar controller para tela</t>
  </si>
  <si>
    <t>Criar salvamento de dados ao sair</t>
  </si>
  <si>
    <t>Criar caixa de confirmação</t>
  </si>
  <si>
    <t>Fazer mecanismos de segurança. Garantia de salvar os dados</t>
  </si>
  <si>
    <t>O usuário administrador deverá possuir a opção de visualizar seus dados</t>
  </si>
  <si>
    <t>O usuário tem a opção de fechar o software. Ao fechar o software, se deve ter garantia que nenhum dado seja perdido</t>
  </si>
  <si>
    <t>Deverá ser possível cadastrar outro administrador. Sempre haverá no mínimo um administrador padrão</t>
  </si>
  <si>
    <t>Criar Model Administrador</t>
  </si>
  <si>
    <t>Criar tela cadastro Adm</t>
  </si>
  <si>
    <t>Criar Controller cadastro Adm</t>
  </si>
  <si>
    <t>Criar classe Sessao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</si>
</sst>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[$R$ -416]#,##0.00"/>
  </numFmts>
  <fonts count="14" x14ac:knownFonts="1">
    <font>
      <sz val="10"/>
      <color rgb="FF000000"/>
      <name val="Arial"/>
      <family val="2"/>
      <charset val="1"/>
    </font>
    <font>
      <b/>
      <sz val="10"/>
      <color rgb="FFFFFFFF"/>
      <name val="Cambria"/>
      <family val="1"/>
      <charset val="1"/>
    </font>
    <font>
      <b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0"/>
      <color rgb="FFFFFFFF"/>
      <name val="Cambria"/>
      <family val="1"/>
    </font>
    <font>
      <b/>
      <sz val="10"/>
      <name val="Cambria"/>
      <family val="1"/>
      <charset val="1"/>
    </font>
    <font>
      <b/>
      <sz val="10"/>
      <color theme="0"/>
      <name val="Cambria"/>
      <family val="1"/>
      <charset val="1"/>
    </font>
    <font>
      <b/>
      <u/>
      <sz val="10"/>
      <name val="Cambria"/>
      <family val="1"/>
      <charset val="1"/>
    </font>
    <font>
      <u/>
      <sz val="10"/>
      <color rgb="FF000000"/>
      <name val="Arial"/>
      <family val="2"/>
      <charset val="1"/>
    </font>
    <font>
      <b/>
      <u/>
      <sz val="10"/>
      <color rgb="FFFFFFFF"/>
      <name val="Cambria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A4C2F4"/>
        <bgColor rgb="FFB7B7B7"/>
      </patternFill>
    </fill>
    <fill>
      <patternFill patternType="solid">
        <fgColor rgb="FF1155CC"/>
        <bgColor rgb="FF1C4587"/>
      </patternFill>
    </fill>
    <fill>
      <patternFill patternType="solid">
        <fgColor rgb="FFC9DAF8"/>
        <bgColor rgb="FFA4C2F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B7B7B7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4" fontId="9" fillId="5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4" fontId="11" fillId="5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5" fillId="0" borderId="1" xfId="0" applyFont="1" applyBorder="1" applyAlignment="1">
      <alignment horizontal="center" vertical="center" wrapText="1"/>
    </xf>
    <xf numFmtId="4" fontId="5" fillId="6" borderId="1" xfId="0" applyNumberFormat="1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4" fontId="5" fillId="6" borderId="6" xfId="0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4" fontId="5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4" fontId="5" fillId="3" borderId="6" xfId="0" applyNumberFormat="1" applyFont="1" applyFill="1" applyBorder="1" applyAlignment="1">
      <alignment horizontal="center" vertical="center"/>
    </xf>
    <xf numFmtId="4" fontId="5" fillId="3" borderId="7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4" fontId="5" fillId="3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53"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DC3912"/>
      <rgbColor rgb="FF993366"/>
      <rgbColor rgb="FF1C4587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C45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1964085656669099E-2"/>
          <c:y val="0.19186263531168299"/>
          <c:w val="0.89081655516788805"/>
          <c:h val="0.61901206918004203"/>
        </c:manualLayout>
      </c:layout>
      <c:lineChart>
        <c:grouping val="standard"/>
        <c:varyColors val="1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20/09/2016</c:v>
                </c:pt>
                <c:pt idx="2">
                  <c:v>Quarta
21/09/2016</c:v>
                </c:pt>
                <c:pt idx="3">
                  <c:v>Quinta
22/09/2016</c:v>
                </c:pt>
                <c:pt idx="4">
                  <c:v>Sexta
23/09/2016</c:v>
                </c:pt>
                <c:pt idx="5">
                  <c:v>Sábado
24/09/2016</c:v>
                </c:pt>
                <c:pt idx="6">
                  <c:v>Domingo
25/09/2016</c:v>
                </c:pt>
                <c:pt idx="7">
                  <c:v>Segunda
26/09/2016</c:v>
                </c:pt>
                <c:pt idx="8">
                  <c:v>Terça
27/09/2016</c:v>
                </c:pt>
              </c:strCache>
            </c:strRef>
          </c:cat>
          <c:val>
            <c:numRef>
              <c:f>'Sprint Burndown'!$B$5:$J$5</c:f>
              <c:numCache>
                <c:formatCode>#,##0.00</c:formatCode>
                <c:ptCount val="9"/>
                <c:pt idx="0" formatCode="General">
                  <c:v>16.5</c:v>
                </c:pt>
                <c:pt idx="1">
                  <c:v>14.4375</c:v>
                </c:pt>
                <c:pt idx="2">
                  <c:v>12.375</c:v>
                </c:pt>
                <c:pt idx="3">
                  <c:v>10.3125</c:v>
                </c:pt>
                <c:pt idx="4">
                  <c:v>8.25</c:v>
                </c:pt>
                <c:pt idx="5">
                  <c:v>6.1875</c:v>
                </c:pt>
                <c:pt idx="6">
                  <c:v>4.125</c:v>
                </c:pt>
                <c:pt idx="7">
                  <c:v>2.0625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F-4BA6-B823-6B646DCDECAB}"/>
            </c:ext>
          </c:extLst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20/09/2016</c:v>
                </c:pt>
                <c:pt idx="2">
                  <c:v>Quarta
21/09/2016</c:v>
                </c:pt>
                <c:pt idx="3">
                  <c:v>Quinta
22/09/2016</c:v>
                </c:pt>
                <c:pt idx="4">
                  <c:v>Sexta
23/09/2016</c:v>
                </c:pt>
                <c:pt idx="5">
                  <c:v>Sábado
24/09/2016</c:v>
                </c:pt>
                <c:pt idx="6">
                  <c:v>Domingo
25/09/2016</c:v>
                </c:pt>
                <c:pt idx="7">
                  <c:v>Segunda
26/09/2016</c:v>
                </c:pt>
                <c:pt idx="8">
                  <c:v>Terça
27/09/2016</c:v>
                </c:pt>
              </c:strCache>
            </c:strRef>
          </c:cat>
          <c:val>
            <c:numRef>
              <c:f>'Sprint Burndown'!$B$6:$J$6</c:f>
              <c:numCache>
                <c:formatCode>#,##0.00</c:formatCode>
                <c:ptCount val="9"/>
                <c:pt idx="0" formatCode="General">
                  <c:v>16.5</c:v>
                </c:pt>
                <c:pt idx="1">
                  <c:v>13.67</c:v>
                </c:pt>
                <c:pt idx="2">
                  <c:v>9.77</c:v>
                </c:pt>
                <c:pt idx="3">
                  <c:v>6.8299999999999992</c:v>
                </c:pt>
                <c:pt idx="4">
                  <c:v>3.879999999999999</c:v>
                </c:pt>
                <c:pt idx="5">
                  <c:v>-2.120000000000001</c:v>
                </c:pt>
                <c:pt idx="6">
                  <c:v>-6.120000000000001</c:v>
                </c:pt>
                <c:pt idx="7">
                  <c:v>-10.120000000000001</c:v>
                </c:pt>
                <c:pt idx="8">
                  <c:v>-16.12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F-4BA6-B823-6B646DCDE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96427024"/>
        <c:axId val="1696425392"/>
      </c:lineChart>
      <c:catAx>
        <c:axId val="16964270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96425392"/>
        <c:crosses val="autoZero"/>
        <c:auto val="1"/>
        <c:lblAlgn val="ctr"/>
        <c:lblOffset val="100"/>
        <c:noMultiLvlLbl val="1"/>
      </c:catAx>
      <c:valAx>
        <c:axId val="1696425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9642702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9838867524018247E-2"/>
          <c:y val="0.17968060710980285"/>
          <c:w val="0.83835394009565944"/>
          <c:h val="0.66541128663026161"/>
        </c:manualLayout>
      </c:layout>
      <c:lineChart>
        <c:grouping val="standard"/>
        <c:varyColors val="1"/>
        <c:ser>
          <c:idx val="0"/>
          <c:order val="0"/>
          <c:tx>
            <c:strRef>
              <c:f>'Danilo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'Danilo Burndown'!$B$3:$J$3</c:f>
              <c:strCache>
                <c:ptCount val="9"/>
                <c:pt idx="0">
                  <c:v>(hrs)</c:v>
                </c:pt>
                <c:pt idx="1">
                  <c:v>Terça
27/09/2016</c:v>
                </c:pt>
                <c:pt idx="2">
                  <c:v>Quarta
28/09/2016</c:v>
                </c:pt>
                <c:pt idx="3">
                  <c:v>Quinta
29/09/2016</c:v>
                </c:pt>
                <c:pt idx="4">
                  <c:v>Sexta
30/09/2016</c:v>
                </c:pt>
                <c:pt idx="5">
                  <c:v>Sábado
01/10/2016</c:v>
                </c:pt>
                <c:pt idx="6">
                  <c:v>Domingo
02/10/2016</c:v>
                </c:pt>
                <c:pt idx="7">
                  <c:v>Segunda
03/10/2016</c:v>
                </c:pt>
                <c:pt idx="8">
                  <c:v>Terça
04/10/2016</c:v>
                </c:pt>
              </c:strCache>
            </c:strRef>
          </c:cat>
          <c:val>
            <c:numRef>
              <c:f>'Danilo Burndown'!$B$5:$J$5</c:f>
              <c:numCache>
                <c:formatCode>#,##0.00</c:formatCode>
                <c:ptCount val="9"/>
                <c:pt idx="0" formatCode="General">
                  <c:v>21.8</c:v>
                </c:pt>
                <c:pt idx="1">
                  <c:v>19.074999999999999</c:v>
                </c:pt>
                <c:pt idx="2">
                  <c:v>16.349999999999998</c:v>
                </c:pt>
                <c:pt idx="3">
                  <c:v>13.624999999999998</c:v>
                </c:pt>
                <c:pt idx="4">
                  <c:v>10.899999999999999</c:v>
                </c:pt>
                <c:pt idx="5">
                  <c:v>8.1749999999999989</c:v>
                </c:pt>
                <c:pt idx="6">
                  <c:v>5.4499999999999993</c:v>
                </c:pt>
                <c:pt idx="7">
                  <c:v>2.7249999999999992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3-4059-8152-72407AF7869D}"/>
            </c:ext>
          </c:extLst>
        </c:ser>
        <c:ser>
          <c:idx val="1"/>
          <c:order val="1"/>
          <c:tx>
            <c:strRef>
              <c:f>'Danilo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'Danilo Burndown'!$B$3:$J$3</c:f>
              <c:strCache>
                <c:ptCount val="9"/>
                <c:pt idx="0">
                  <c:v>(hrs)</c:v>
                </c:pt>
                <c:pt idx="1">
                  <c:v>Terça
27/09/2016</c:v>
                </c:pt>
                <c:pt idx="2">
                  <c:v>Quarta
28/09/2016</c:v>
                </c:pt>
                <c:pt idx="3">
                  <c:v>Quinta
29/09/2016</c:v>
                </c:pt>
                <c:pt idx="4">
                  <c:v>Sexta
30/09/2016</c:v>
                </c:pt>
                <c:pt idx="5">
                  <c:v>Sábado
01/10/2016</c:v>
                </c:pt>
                <c:pt idx="6">
                  <c:v>Domingo
02/10/2016</c:v>
                </c:pt>
                <c:pt idx="7">
                  <c:v>Segunda
03/10/2016</c:v>
                </c:pt>
                <c:pt idx="8">
                  <c:v>Terça
04/10/2016</c:v>
                </c:pt>
              </c:strCache>
            </c:strRef>
          </c:cat>
          <c:val>
            <c:numRef>
              <c:f>'Danilo Burndown'!$B$6:$J$6</c:f>
              <c:numCache>
                <c:formatCode>#,##0.00</c:formatCode>
                <c:ptCount val="9"/>
                <c:pt idx="0" formatCode="General">
                  <c:v>21.8</c:v>
                </c:pt>
                <c:pt idx="1">
                  <c:v>18.97</c:v>
                </c:pt>
                <c:pt idx="2">
                  <c:v>15.569999999999999</c:v>
                </c:pt>
                <c:pt idx="3">
                  <c:v>13.079999999999998</c:v>
                </c:pt>
                <c:pt idx="4">
                  <c:v>11.629999999999999</c:v>
                </c:pt>
                <c:pt idx="5">
                  <c:v>9.629999999999999</c:v>
                </c:pt>
                <c:pt idx="6">
                  <c:v>7.629999999999999</c:v>
                </c:pt>
                <c:pt idx="7">
                  <c:v>5.629999999999999</c:v>
                </c:pt>
                <c:pt idx="8">
                  <c:v>1.629999999999999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3-4059-8152-72407AF78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96430832"/>
        <c:axId val="1696431376"/>
      </c:lineChart>
      <c:catAx>
        <c:axId val="16964308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96431376"/>
        <c:crosses val="autoZero"/>
        <c:auto val="1"/>
        <c:lblAlgn val="ctr"/>
        <c:lblOffset val="100"/>
        <c:noMultiLvlLbl val="1"/>
      </c:catAx>
      <c:valAx>
        <c:axId val="1696431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9643083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'Breno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'Breno Burndown'!$B$3:$J$3</c:f>
              <c:strCache>
                <c:ptCount val="9"/>
                <c:pt idx="0">
                  <c:v>(hrs)</c:v>
                </c:pt>
                <c:pt idx="1">
                  <c:v>Terça
27/09/2016</c:v>
                </c:pt>
                <c:pt idx="2">
                  <c:v>Quarta
28/09/2016</c:v>
                </c:pt>
                <c:pt idx="3">
                  <c:v>Quinta
29/09/2016</c:v>
                </c:pt>
                <c:pt idx="4">
                  <c:v>Sexta
30/09/2016</c:v>
                </c:pt>
                <c:pt idx="5">
                  <c:v>Sábado
01/10/2016</c:v>
                </c:pt>
                <c:pt idx="6">
                  <c:v>Domingo
02/10/2016</c:v>
                </c:pt>
                <c:pt idx="7">
                  <c:v>Segunda
03/10/2016</c:v>
                </c:pt>
                <c:pt idx="8">
                  <c:v>Terça
04/10/2016</c:v>
                </c:pt>
              </c:strCache>
            </c:strRef>
          </c:cat>
          <c:val>
            <c:numRef>
              <c:f>'Breno Burndown'!$B$5:$J$5</c:f>
              <c:numCache>
                <c:formatCode>#,##0.00</c:formatCode>
                <c:ptCount val="9"/>
                <c:pt idx="0" formatCode="General">
                  <c:v>11.5</c:v>
                </c:pt>
                <c:pt idx="1">
                  <c:v>10.0625</c:v>
                </c:pt>
                <c:pt idx="2">
                  <c:v>8.625</c:v>
                </c:pt>
                <c:pt idx="3">
                  <c:v>7.1875</c:v>
                </c:pt>
                <c:pt idx="4">
                  <c:v>5.75</c:v>
                </c:pt>
                <c:pt idx="5">
                  <c:v>4.3125</c:v>
                </c:pt>
                <c:pt idx="6">
                  <c:v>2.875</c:v>
                </c:pt>
                <c:pt idx="7">
                  <c:v>1.4375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7-4089-A471-E33CFB343F03}"/>
            </c:ext>
          </c:extLst>
        </c:ser>
        <c:ser>
          <c:idx val="1"/>
          <c:order val="1"/>
          <c:tx>
            <c:strRef>
              <c:f>'Breno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'Breno Burndown'!$B$3:$J$3</c:f>
              <c:strCache>
                <c:ptCount val="9"/>
                <c:pt idx="0">
                  <c:v>(hrs)</c:v>
                </c:pt>
                <c:pt idx="1">
                  <c:v>Terça
27/09/2016</c:v>
                </c:pt>
                <c:pt idx="2">
                  <c:v>Quarta
28/09/2016</c:v>
                </c:pt>
                <c:pt idx="3">
                  <c:v>Quinta
29/09/2016</c:v>
                </c:pt>
                <c:pt idx="4">
                  <c:v>Sexta
30/09/2016</c:v>
                </c:pt>
                <c:pt idx="5">
                  <c:v>Sábado
01/10/2016</c:v>
                </c:pt>
                <c:pt idx="6">
                  <c:v>Domingo
02/10/2016</c:v>
                </c:pt>
                <c:pt idx="7">
                  <c:v>Segunda
03/10/2016</c:v>
                </c:pt>
                <c:pt idx="8">
                  <c:v>Terça
04/10/2016</c:v>
                </c:pt>
              </c:strCache>
            </c:strRef>
          </c:cat>
          <c:val>
            <c:numRef>
              <c:f>'Breno Burndown'!$B$6:$J$6</c:f>
              <c:numCache>
                <c:formatCode>#,##0.00</c:formatCode>
                <c:ptCount val="9"/>
                <c:pt idx="0" formatCode="General">
                  <c:v>11.5</c:v>
                </c:pt>
                <c:pt idx="1">
                  <c:v>11.5</c:v>
                </c:pt>
                <c:pt idx="2">
                  <c:v>11</c:v>
                </c:pt>
                <c:pt idx="3">
                  <c:v>10.55</c:v>
                </c:pt>
                <c:pt idx="4">
                  <c:v>9.0500000000000007</c:v>
                </c:pt>
                <c:pt idx="5">
                  <c:v>5.0500000000000007</c:v>
                </c:pt>
                <c:pt idx="6">
                  <c:v>3.0500000000000007</c:v>
                </c:pt>
                <c:pt idx="7">
                  <c:v>1.0500000000000007</c:v>
                </c:pt>
                <c:pt idx="8">
                  <c:v>-0.94999999999999929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7-4089-A471-E33CFB343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96431920"/>
        <c:axId val="1696433008"/>
      </c:lineChart>
      <c:catAx>
        <c:axId val="16964319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96433008"/>
        <c:crosses val="autoZero"/>
        <c:auto val="1"/>
        <c:lblAlgn val="ctr"/>
        <c:lblOffset val="100"/>
        <c:noMultiLvlLbl val="1"/>
      </c:catAx>
      <c:valAx>
        <c:axId val="1696433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9643192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'Alexandre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'Alexandre Burndown'!$B$3:$J$3</c:f>
              <c:strCache>
                <c:ptCount val="9"/>
                <c:pt idx="0">
                  <c:v>(hrs)</c:v>
                </c:pt>
                <c:pt idx="1">
                  <c:v>Terça
27/09/2016</c:v>
                </c:pt>
                <c:pt idx="2">
                  <c:v>Quarta
28/09/2016</c:v>
                </c:pt>
                <c:pt idx="3">
                  <c:v>Quinta
29/09/2016</c:v>
                </c:pt>
                <c:pt idx="4">
                  <c:v>Sexta
30/09/2016</c:v>
                </c:pt>
                <c:pt idx="5">
                  <c:v>Sábado
01/10/2016</c:v>
                </c:pt>
                <c:pt idx="6">
                  <c:v>Domingo
02/10/2016</c:v>
                </c:pt>
                <c:pt idx="7">
                  <c:v>Segunda
03/10/2016</c:v>
                </c:pt>
                <c:pt idx="8">
                  <c:v>Terça
04/10/2016</c:v>
                </c:pt>
              </c:strCache>
            </c:strRef>
          </c:cat>
          <c:val>
            <c:numRef>
              <c:f>'Alexandre Burndown'!$B$5:$J$5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3-40F9-BCD1-53B9BF061B4D}"/>
            </c:ext>
          </c:extLst>
        </c:ser>
        <c:ser>
          <c:idx val="1"/>
          <c:order val="1"/>
          <c:tx>
            <c:strRef>
              <c:f>'Alexandre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'Alexandre Burndown'!$B$3:$J$3</c:f>
              <c:strCache>
                <c:ptCount val="9"/>
                <c:pt idx="0">
                  <c:v>(hrs)</c:v>
                </c:pt>
                <c:pt idx="1">
                  <c:v>Terça
27/09/2016</c:v>
                </c:pt>
                <c:pt idx="2">
                  <c:v>Quarta
28/09/2016</c:v>
                </c:pt>
                <c:pt idx="3">
                  <c:v>Quinta
29/09/2016</c:v>
                </c:pt>
                <c:pt idx="4">
                  <c:v>Sexta
30/09/2016</c:v>
                </c:pt>
                <c:pt idx="5">
                  <c:v>Sábado
01/10/2016</c:v>
                </c:pt>
                <c:pt idx="6">
                  <c:v>Domingo
02/10/2016</c:v>
                </c:pt>
                <c:pt idx="7">
                  <c:v>Segunda
03/10/2016</c:v>
                </c:pt>
                <c:pt idx="8">
                  <c:v>Terça
04/10/2016</c:v>
                </c:pt>
              </c:strCache>
            </c:strRef>
          </c:cat>
          <c:val>
            <c:numRef>
              <c:f>'Alexandre Burndown'!$B$6:$J$6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E3-40F9-BCD1-53B9BF061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563268800"/>
        <c:axId val="1563275328"/>
      </c:lineChart>
      <c:catAx>
        <c:axId val="15632688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563275328"/>
        <c:crosses val="autoZero"/>
        <c:auto val="1"/>
        <c:lblAlgn val="ctr"/>
        <c:lblOffset val="100"/>
        <c:noMultiLvlLbl val="1"/>
      </c:catAx>
      <c:valAx>
        <c:axId val="15632753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56326880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145440</xdr:colOff>
      <xdr:row>12</xdr:row>
      <xdr:rowOff>75240</xdr:rowOff>
    </xdr:from>
    <xdr:to>
      <xdr:col>12</xdr:col>
      <xdr:colOff>120</xdr:colOff>
      <xdr:row>26</xdr:row>
      <xdr:rowOff>158595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196643</xdr:colOff>
      <xdr:row>31</xdr:row>
      <xdr:rowOff>13473</xdr:rowOff>
    </xdr:from>
    <xdr:to>
      <xdr:col>11</xdr:col>
      <xdr:colOff>283993</xdr:colOff>
      <xdr:row>47</xdr:row>
      <xdr:rowOff>17988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70650</xdr:colOff>
      <xdr:row>17</xdr:row>
      <xdr:rowOff>118110</xdr:rowOff>
    </xdr:from>
    <xdr:to>
      <xdr:col>11</xdr:col>
      <xdr:colOff>380250</xdr:colOff>
      <xdr:row>33</xdr:row>
      <xdr:rowOff>94710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-360</xdr:rowOff>
    </xdr:from>
    <xdr:to>
      <xdr:col>11</xdr:col>
      <xdr:colOff>309600</xdr:colOff>
      <xdr:row>29</xdr:row>
      <xdr:rowOff>151560</xdr:rowOff>
    </xdr:to>
    <xdr:graphicFrame macro="">
      <xdr:nvGraphicFramePr>
        <xdr:cNvPr id="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1048538"/>
  <sheetViews>
    <sheetView windowProtection="1" showGridLines="0" tabSelected="1" zoomScaleNormal="100" workbookViewId="0">
      <selection activeCell="D7" sqref="D7"/>
    </sheetView>
  </sheetViews>
  <sheetFormatPr defaultRowHeight="12.75" x14ac:dyDescent="0.2"/>
  <cols>
    <col min="1" max="1" width="29.7109375"/>
    <col min="2" max="2" width="44.42578125"/>
    <col min="3" max="3" width="16.42578125"/>
    <col min="4" max="4" width="13.28515625"/>
    <col min="5" max="5" width="10.85546875"/>
    <col min="6" max="6" width="13.28515625"/>
    <col min="7" max="7" width="10.85546875"/>
    <col min="8" max="8" width="8.7109375"/>
    <col min="9" max="1025" width="13.5703125"/>
  </cols>
  <sheetData>
    <row r="1" spans="1:28" ht="15.75" x14ac:dyDescent="0.2">
      <c r="A1" s="37" t="s">
        <v>0</v>
      </c>
      <c r="B1" s="37"/>
      <c r="C1" s="37"/>
      <c r="D1" s="37"/>
      <c r="E1" s="37"/>
      <c r="F1" s="37"/>
      <c r="G1" s="37"/>
      <c r="H1" s="37"/>
      <c r="I1" s="2" t="s">
        <v>1</v>
      </c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4.25" x14ac:dyDescent="0.2">
      <c r="A2" s="37" t="s">
        <v>2</v>
      </c>
      <c r="B2" s="37" t="s">
        <v>3</v>
      </c>
      <c r="C2" s="37" t="s">
        <v>4</v>
      </c>
      <c r="D2" s="37" t="s">
        <v>5</v>
      </c>
      <c r="E2" s="37"/>
      <c r="F2" s="37" t="s">
        <v>6</v>
      </c>
      <c r="G2" s="37"/>
      <c r="H2" s="37" t="s">
        <v>7</v>
      </c>
      <c r="I2" s="37">
        <v>8</v>
      </c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25" x14ac:dyDescent="0.2">
      <c r="A3" s="37"/>
      <c r="B3" s="37"/>
      <c r="C3" s="37"/>
      <c r="D3" s="30" t="s">
        <v>8</v>
      </c>
      <c r="E3" s="1" t="s">
        <v>9</v>
      </c>
      <c r="F3" s="1" t="s">
        <v>8</v>
      </c>
      <c r="G3" s="1" t="s">
        <v>9</v>
      </c>
      <c r="H3" s="37"/>
      <c r="I3" s="37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3.9" customHeight="1" x14ac:dyDescent="0.2">
      <c r="A4" s="58" t="s">
        <v>70</v>
      </c>
      <c r="B4" s="6" t="s">
        <v>64</v>
      </c>
      <c r="C4" s="5" t="s">
        <v>25</v>
      </c>
      <c r="D4" s="26">
        <v>1</v>
      </c>
      <c r="E4" s="38">
        <f>SUM(D4:D6)</f>
        <v>3.5</v>
      </c>
      <c r="F4" s="26"/>
      <c r="G4" s="40">
        <f>SUM(F4:F6)</f>
        <v>0</v>
      </c>
      <c r="H4" s="22" t="s">
        <v>10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4.25" x14ac:dyDescent="0.2">
      <c r="A5" s="59"/>
      <c r="B5" s="25" t="s">
        <v>65</v>
      </c>
      <c r="C5" s="5" t="s">
        <v>25</v>
      </c>
      <c r="D5" s="26">
        <v>1</v>
      </c>
      <c r="E5" s="39"/>
      <c r="F5" s="26"/>
      <c r="G5" s="41"/>
      <c r="H5" s="21" t="s">
        <v>10</v>
      </c>
      <c r="I5" s="7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35.25" customHeight="1" x14ac:dyDescent="0.2">
      <c r="A6" s="59"/>
      <c r="B6" s="6" t="s">
        <v>66</v>
      </c>
      <c r="C6" s="5" t="s">
        <v>25</v>
      </c>
      <c r="D6" s="26">
        <v>1.5</v>
      </c>
      <c r="E6" s="39"/>
      <c r="F6" s="26"/>
      <c r="G6" s="41"/>
      <c r="H6" s="21" t="s">
        <v>10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8" customHeight="1" x14ac:dyDescent="0.2">
      <c r="A7" s="60"/>
      <c r="B7" s="29" t="s">
        <v>76</v>
      </c>
      <c r="C7" s="34" t="s">
        <v>25</v>
      </c>
      <c r="D7" s="28">
        <v>1</v>
      </c>
      <c r="E7" s="61"/>
      <c r="F7" s="28"/>
      <c r="G7" s="62"/>
      <c r="H7" s="21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20.100000000000001" customHeight="1" x14ac:dyDescent="0.2">
      <c r="A8" s="35" t="s">
        <v>71</v>
      </c>
      <c r="B8" s="29" t="s">
        <v>67</v>
      </c>
      <c r="C8" s="27" t="s">
        <v>25</v>
      </c>
      <c r="D8" s="28">
        <v>3</v>
      </c>
      <c r="E8" s="36">
        <f>SUM(D8:D10)</f>
        <v>7.5</v>
      </c>
      <c r="F8" s="28"/>
      <c r="G8" s="36">
        <f>SUM(F8:F10)</f>
        <v>0</v>
      </c>
      <c r="H8" s="21" t="s">
        <v>10</v>
      </c>
    </row>
    <row r="9" spans="1:28" ht="20.100000000000001" customHeight="1" x14ac:dyDescent="0.2">
      <c r="A9" s="35"/>
      <c r="B9" s="29" t="s">
        <v>68</v>
      </c>
      <c r="C9" s="27" t="s">
        <v>25</v>
      </c>
      <c r="D9" s="28">
        <v>0.5</v>
      </c>
      <c r="E9" s="36"/>
      <c r="F9" s="28"/>
      <c r="G9" s="36"/>
      <c r="H9" s="21" t="s">
        <v>10</v>
      </c>
    </row>
    <row r="10" spans="1:28" ht="28.5" customHeight="1" x14ac:dyDescent="0.2">
      <c r="A10" s="35"/>
      <c r="B10" s="33" t="s">
        <v>69</v>
      </c>
      <c r="C10" s="27" t="s">
        <v>25</v>
      </c>
      <c r="D10" s="28">
        <v>4</v>
      </c>
      <c r="E10" s="36"/>
      <c r="F10" s="28"/>
      <c r="G10" s="36"/>
      <c r="H10" s="21" t="s">
        <v>10</v>
      </c>
    </row>
    <row r="11" spans="1:28" x14ac:dyDescent="0.2">
      <c r="A11" s="35" t="s">
        <v>72</v>
      </c>
      <c r="B11" s="29" t="s">
        <v>73</v>
      </c>
      <c r="C11" s="27" t="s">
        <v>25</v>
      </c>
      <c r="D11" s="28">
        <v>0.5</v>
      </c>
      <c r="E11" s="36">
        <f>SUM(D11:D13)</f>
        <v>4.5</v>
      </c>
      <c r="F11" s="28"/>
      <c r="G11" s="36">
        <f>SUM(F11:F13)</f>
        <v>0</v>
      </c>
      <c r="H11" s="21" t="s">
        <v>10</v>
      </c>
    </row>
    <row r="12" spans="1:28" x14ac:dyDescent="0.2">
      <c r="A12" s="35"/>
      <c r="B12" s="29" t="s">
        <v>75</v>
      </c>
      <c r="C12" s="27" t="s">
        <v>25</v>
      </c>
      <c r="D12" s="28">
        <v>2</v>
      </c>
      <c r="E12" s="36"/>
      <c r="F12" s="28"/>
      <c r="G12" s="36"/>
      <c r="H12" s="21" t="s">
        <v>10</v>
      </c>
    </row>
    <row r="13" spans="1:28" x14ac:dyDescent="0.2">
      <c r="A13" s="35"/>
      <c r="B13" s="33" t="s">
        <v>74</v>
      </c>
      <c r="C13" s="27" t="s">
        <v>25</v>
      </c>
      <c r="D13" s="28">
        <v>2</v>
      </c>
      <c r="E13" s="36"/>
      <c r="F13" s="28"/>
      <c r="G13" s="36"/>
      <c r="H13" s="21" t="s">
        <v>10</v>
      </c>
    </row>
    <row r="1048534" ht="12.75" customHeight="1" x14ac:dyDescent="0.2"/>
    <row r="1048535" ht="12.75" customHeight="1" x14ac:dyDescent="0.2"/>
    <row r="1048536" ht="12.75" customHeight="1" x14ac:dyDescent="0.2"/>
    <row r="1048537" ht="12.75" customHeight="1" x14ac:dyDescent="0.2"/>
    <row r="1048538" ht="12.75" customHeight="1" x14ac:dyDescent="0.2"/>
  </sheetData>
  <mergeCells count="17">
    <mergeCell ref="A1:H1"/>
    <mergeCell ref="A2:A3"/>
    <mergeCell ref="B2:B3"/>
    <mergeCell ref="C2:C3"/>
    <mergeCell ref="D2:E2"/>
    <mergeCell ref="F2:G2"/>
    <mergeCell ref="H2:H3"/>
    <mergeCell ref="A11:A13"/>
    <mergeCell ref="E11:E13"/>
    <mergeCell ref="G11:G13"/>
    <mergeCell ref="G8:G10"/>
    <mergeCell ref="I2:I3"/>
    <mergeCell ref="A8:A10"/>
    <mergeCell ref="E8:E10"/>
    <mergeCell ref="A4:A7"/>
    <mergeCell ref="E4:E7"/>
    <mergeCell ref="G4:G7"/>
  </mergeCells>
  <conditionalFormatting sqref="I1:I3">
    <cfRule type="expression" dxfId="252" priority="2">
      <formula>LEN(TRIM(I1))=0</formula>
    </cfRule>
  </conditionalFormatting>
  <conditionalFormatting sqref="I1:I3">
    <cfRule type="notContainsText" dxfId="251" priority="3" operator="notContains" text="676766676ppppp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r:id="rId1"/>
  <ignoredErrors>
    <ignoredError sqref="E8 G8 E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S1048576"/>
  <sheetViews>
    <sheetView windowProtection="1" showGridLines="0" zoomScaleNormal="100" workbookViewId="0">
      <pane ySplit="4" topLeftCell="A14" activePane="bottomLeft" state="frozen"/>
      <selection pane="bottomLeft" activeCell="J5" sqref="J5"/>
    </sheetView>
  </sheetViews>
  <sheetFormatPr defaultRowHeight="12.75" x14ac:dyDescent="0.2"/>
  <cols>
    <col min="1" max="1" width="29.7109375"/>
    <col min="2" max="2" width="11.42578125"/>
    <col min="3" max="3" width="13.140625"/>
    <col min="4" max="4" width="13.28515625"/>
    <col min="5" max="5" width="12.5703125"/>
    <col min="6" max="6" width="13.28515625"/>
    <col min="7" max="7" width="12.5703125"/>
    <col min="8" max="8" width="13.42578125"/>
    <col min="9" max="9" width="13"/>
    <col min="10" max="10" width="12.42578125"/>
    <col min="11" max="11" width="9.28515625"/>
    <col min="12" max="12" width="7.85546875"/>
    <col min="13" max="1025" width="13.5703125"/>
  </cols>
  <sheetData>
    <row r="1" spans="1:19" ht="14.25" x14ac:dyDescent="0.2">
      <c r="A1" s="43"/>
      <c r="B1" s="43"/>
      <c r="C1" s="43" t="s">
        <v>11</v>
      </c>
      <c r="D1" s="43"/>
      <c r="E1" s="43"/>
      <c r="F1" s="43"/>
      <c r="G1" s="43"/>
      <c r="H1" s="43"/>
      <c r="I1" s="43"/>
      <c r="J1" s="43"/>
      <c r="K1" s="43"/>
      <c r="L1" s="43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12</v>
      </c>
      <c r="B2" s="10" t="s">
        <v>13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44">
        <v>8</v>
      </c>
      <c r="B3" s="45" t="s">
        <v>14</v>
      </c>
      <c r="C3" s="46" t="s">
        <v>15</v>
      </c>
      <c r="D3" s="46" t="s">
        <v>33</v>
      </c>
      <c r="E3" s="46" t="s">
        <v>34</v>
      </c>
      <c r="F3" s="47" t="s">
        <v>35</v>
      </c>
      <c r="G3" s="47" t="s">
        <v>36</v>
      </c>
      <c r="H3" s="47" t="s">
        <v>37</v>
      </c>
      <c r="I3" s="47" t="s">
        <v>38</v>
      </c>
      <c r="J3" s="47" t="s">
        <v>39</v>
      </c>
      <c r="K3" s="45" t="s">
        <v>16</v>
      </c>
      <c r="L3" s="45" t="s">
        <v>17</v>
      </c>
      <c r="M3" s="8"/>
      <c r="N3" s="8"/>
      <c r="O3" s="8"/>
      <c r="P3" s="8"/>
      <c r="Q3" s="8"/>
      <c r="R3" s="8"/>
      <c r="S3" s="8"/>
    </row>
    <row r="4" spans="1:19" ht="14.25" x14ac:dyDescent="0.2">
      <c r="A4" s="44"/>
      <c r="B4" s="45"/>
      <c r="C4" s="46"/>
      <c r="D4" s="46"/>
      <c r="E4" s="46"/>
      <c r="F4" s="46"/>
      <c r="G4" s="46"/>
      <c r="H4" s="46"/>
      <c r="I4" s="46"/>
      <c r="J4" s="46"/>
      <c r="K4" s="45"/>
      <c r="L4" s="45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18</v>
      </c>
      <c r="B5" s="13">
        <f>SUM('Sprint Backlog'!D:D)</f>
        <v>16.5</v>
      </c>
      <c r="C5" s="14">
        <f t="shared" ref="C5:J5" si="1">B5-$B9</f>
        <v>14.4375</v>
      </c>
      <c r="D5" s="14">
        <f t="shared" si="1"/>
        <v>12.375</v>
      </c>
      <c r="E5" s="14">
        <f t="shared" si="1"/>
        <v>10.3125</v>
      </c>
      <c r="F5" s="14">
        <f t="shared" si="1"/>
        <v>8.25</v>
      </c>
      <c r="G5" s="14">
        <f t="shared" si="1"/>
        <v>6.1875</v>
      </c>
      <c r="H5" s="14">
        <f t="shared" si="1"/>
        <v>4.125</v>
      </c>
      <c r="I5" s="14">
        <f t="shared" si="1"/>
        <v>2.0625</v>
      </c>
      <c r="J5" s="14">
        <f t="shared" si="1"/>
        <v>0</v>
      </c>
      <c r="K5" s="14">
        <f>SUM(C5:J5)</f>
        <v>57.75</v>
      </c>
      <c r="L5" s="14">
        <f>K5/A$3</f>
        <v>7.21875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19</v>
      </c>
      <c r="B6" s="13">
        <f>B5</f>
        <v>16.5</v>
      </c>
      <c r="C6" s="14">
        <f t="shared" ref="C6:J6" si="2">B6-C9</f>
        <v>13.67</v>
      </c>
      <c r="D6" s="14">
        <f t="shared" si="2"/>
        <v>9.77</v>
      </c>
      <c r="E6" s="14">
        <f t="shared" si="2"/>
        <v>6.8299999999999992</v>
      </c>
      <c r="F6" s="14">
        <f t="shared" si="2"/>
        <v>3.879999999999999</v>
      </c>
      <c r="G6" s="14">
        <f t="shared" si="2"/>
        <v>-2.120000000000001</v>
      </c>
      <c r="H6" s="14">
        <f t="shared" si="2"/>
        <v>-6.120000000000001</v>
      </c>
      <c r="I6" s="14">
        <f t="shared" si="2"/>
        <v>-10.120000000000001</v>
      </c>
      <c r="J6" s="14">
        <f t="shared" si="2"/>
        <v>-16.12</v>
      </c>
      <c r="K6" s="14">
        <f>SUM(C6:J6)</f>
        <v>-0.33000000000001606</v>
      </c>
      <c r="L6" s="14">
        <f>K6/A$3</f>
        <v>-4.1250000000002007E-2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20</v>
      </c>
      <c r="B8" s="16" t="s">
        <v>21</v>
      </c>
      <c r="C8" s="42" t="s">
        <v>22</v>
      </c>
      <c r="D8" s="42"/>
      <c r="E8" s="42"/>
      <c r="F8" s="42"/>
      <c r="G8" s="42"/>
      <c r="H8" s="42"/>
      <c r="I8" s="42"/>
      <c r="J8" s="42"/>
      <c r="K8" s="42"/>
      <c r="L8" s="42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23</v>
      </c>
      <c r="B9" s="17">
        <f>B5/A3</f>
        <v>2.0625</v>
      </c>
      <c r="C9" s="17">
        <f t="shared" ref="C9:K9" si="3">SUM(C10:C12)</f>
        <v>2.83</v>
      </c>
      <c r="D9" s="17">
        <f t="shared" si="3"/>
        <v>3.9</v>
      </c>
      <c r="E9" s="17">
        <f t="shared" si="3"/>
        <v>2.9400000000000004</v>
      </c>
      <c r="F9" s="17">
        <f t="shared" si="3"/>
        <v>2.95</v>
      </c>
      <c r="G9" s="17">
        <f t="shared" si="3"/>
        <v>6</v>
      </c>
      <c r="H9" s="17">
        <f t="shared" si="3"/>
        <v>4</v>
      </c>
      <c r="I9" s="17">
        <f t="shared" si="3"/>
        <v>4</v>
      </c>
      <c r="J9" s="17">
        <f t="shared" si="3"/>
        <v>6</v>
      </c>
      <c r="K9" s="17">
        <f t="shared" si="3"/>
        <v>32.620000000000005</v>
      </c>
      <c r="L9" s="17">
        <f>K9/A$3</f>
        <v>4.0775000000000006</v>
      </c>
      <c r="M9" s="8"/>
      <c r="N9" s="8"/>
      <c r="O9" s="8"/>
      <c r="P9" s="8"/>
      <c r="Q9" s="8"/>
      <c r="R9" s="8"/>
      <c r="S9" s="8"/>
    </row>
    <row r="10" spans="1:19" ht="14.25" x14ac:dyDescent="0.2">
      <c r="A10" s="18" t="s">
        <v>24</v>
      </c>
      <c r="B10" s="19">
        <f>'Danilo Burndown'!B9</f>
        <v>2.7250000000000001</v>
      </c>
      <c r="C10" s="14">
        <f>'Danilo Burndown'!C9</f>
        <v>2.83</v>
      </c>
      <c r="D10" s="14">
        <f>'Danilo Burndown'!D9</f>
        <v>3.4</v>
      </c>
      <c r="E10" s="14">
        <f>'Danilo Burndown'!E9</f>
        <v>2.4900000000000002</v>
      </c>
      <c r="F10" s="14">
        <f>'Danilo Burndown'!F9</f>
        <v>1.45</v>
      </c>
      <c r="G10" s="14">
        <f>'Danilo Burndown'!G9</f>
        <v>2</v>
      </c>
      <c r="H10" s="14">
        <f>'Danilo Burndown'!H9</f>
        <v>2</v>
      </c>
      <c r="I10" s="14">
        <f>'Danilo Burndown'!I9</f>
        <v>2</v>
      </c>
      <c r="J10" s="14">
        <f>'Danilo Burndown'!J9</f>
        <v>4</v>
      </c>
      <c r="K10" s="14">
        <f>SUM(C10:J10)</f>
        <v>20.170000000000002</v>
      </c>
      <c r="L10" s="14">
        <f>K10/A$3</f>
        <v>2.5212500000000002</v>
      </c>
      <c r="M10" s="8"/>
      <c r="N10" s="8"/>
      <c r="O10" s="8"/>
      <c r="P10" s="8"/>
      <c r="Q10" s="8"/>
      <c r="R10" s="8"/>
      <c r="S10" s="8"/>
    </row>
    <row r="11" spans="1:19" ht="14.25" x14ac:dyDescent="0.2">
      <c r="A11" s="18" t="s">
        <v>25</v>
      </c>
      <c r="B11" s="19">
        <f>'Alexandre Burndown'!B9</f>
        <v>0</v>
      </c>
      <c r="C11" s="14">
        <f>'Alexandre Burndown'!C9</f>
        <v>0</v>
      </c>
      <c r="D11" s="14">
        <f>'Breno Burndown'!D9</f>
        <v>0.5</v>
      </c>
      <c r="E11" s="14">
        <f>'Breno Burndown'!E9</f>
        <v>0.45</v>
      </c>
      <c r="F11" s="14">
        <f>'Breno Burndown'!F9</f>
        <v>1.5</v>
      </c>
      <c r="G11" s="14">
        <f>'Breno Burndown'!G9</f>
        <v>4</v>
      </c>
      <c r="H11" s="14">
        <f>'Breno Burndown'!H9</f>
        <v>2</v>
      </c>
      <c r="I11" s="14">
        <f>'Breno Burndown'!I9</f>
        <v>2</v>
      </c>
      <c r="J11" s="14">
        <f>'Breno Burndown'!J9</f>
        <v>2</v>
      </c>
      <c r="K11" s="14">
        <f>SUM(C11:J11)</f>
        <v>12.45</v>
      </c>
      <c r="L11" s="14">
        <f>K11/A$3</f>
        <v>1.5562499999999999</v>
      </c>
      <c r="M11" s="8"/>
      <c r="N11" s="8"/>
      <c r="O11" s="8"/>
      <c r="P11" s="8"/>
      <c r="Q11" s="8"/>
      <c r="R11" s="8"/>
      <c r="S11" s="8"/>
    </row>
    <row r="12" spans="1:19" ht="14.25" x14ac:dyDescent="0.2">
      <c r="A12" s="18" t="s">
        <v>32</v>
      </c>
      <c r="B12" s="20">
        <f>'Breno Burndown'!B9</f>
        <v>1.4375</v>
      </c>
      <c r="C12" s="14">
        <f>'Alexandre Burndown'!C9</f>
        <v>0</v>
      </c>
      <c r="D12" s="14">
        <f>'Alexandre Burndown'!D9</f>
        <v>0</v>
      </c>
      <c r="E12" s="14">
        <f>'Alexandre Burndown'!E9</f>
        <v>0</v>
      </c>
      <c r="F12" s="14">
        <f>'Alexandre Burndown'!F9</f>
        <v>0</v>
      </c>
      <c r="G12" s="14">
        <f>'Alexandre Burndown'!G9</f>
        <v>0</v>
      </c>
      <c r="H12" s="14">
        <f>'Alexandre Burndown'!H9</f>
        <v>0</v>
      </c>
      <c r="I12" s="14">
        <f>'Alexandre Burndown'!I9</f>
        <v>0</v>
      </c>
      <c r="J12" s="14">
        <f>'Alexandre Burndown'!J9</f>
        <v>0</v>
      </c>
      <c r="K12" s="14">
        <f>SUM(C12:J12)</f>
        <v>0</v>
      </c>
      <c r="L12" s="14">
        <f>K12/A$3</f>
        <v>0</v>
      </c>
      <c r="M12" s="8"/>
      <c r="N12" s="8"/>
      <c r="O12" s="8"/>
      <c r="P12" s="8"/>
      <c r="Q12" s="8"/>
      <c r="R12" s="8"/>
      <c r="S12" s="8"/>
    </row>
    <row r="13" spans="1:19" x14ac:dyDescent="0.2">
      <c r="J13" s="24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0">
    <cfRule type="expression" dxfId="250" priority="2">
      <formula>LEN(TRIM(C10))=0</formula>
    </cfRule>
  </conditionalFormatting>
  <conditionalFormatting sqref="C10">
    <cfRule type="cellIs" dxfId="249" priority="3" operator="equal">
      <formula>0</formula>
    </cfRule>
  </conditionalFormatting>
  <conditionalFormatting sqref="C10">
    <cfRule type="cellIs" dxfId="248" priority="4" operator="notEqual">
      <formula>0</formula>
    </cfRule>
  </conditionalFormatting>
  <conditionalFormatting sqref="B10:B12">
    <cfRule type="expression" dxfId="247" priority="5">
      <formula>LEN(TRIM(B10))=0</formula>
    </cfRule>
  </conditionalFormatting>
  <conditionalFormatting sqref="B10:B12">
    <cfRule type="notContainsText" dxfId="246" priority="6" operator="notContains" text="9875894754())("/>
  </conditionalFormatting>
  <conditionalFormatting sqref="K5">
    <cfRule type="expression" dxfId="245" priority="7">
      <formula>LEN(TRIM(K5))=0</formula>
    </cfRule>
  </conditionalFormatting>
  <conditionalFormatting sqref="K5">
    <cfRule type="cellIs" dxfId="244" priority="8" operator="equal">
      <formula>0</formula>
    </cfRule>
  </conditionalFormatting>
  <conditionalFormatting sqref="K5">
    <cfRule type="cellIs" dxfId="243" priority="9" operator="notEqual">
      <formula>0</formula>
    </cfRule>
  </conditionalFormatting>
  <conditionalFormatting sqref="K5">
    <cfRule type="expression" dxfId="242" priority="10">
      <formula>LEN(TRIM(K5))=0</formula>
    </cfRule>
  </conditionalFormatting>
  <conditionalFormatting sqref="K5">
    <cfRule type="cellIs" dxfId="241" priority="11" operator="equal">
      <formula>0</formula>
    </cfRule>
  </conditionalFormatting>
  <conditionalFormatting sqref="K5">
    <cfRule type="cellIs" dxfId="240" priority="12" operator="notEqual">
      <formula>0</formula>
    </cfRule>
  </conditionalFormatting>
  <conditionalFormatting sqref="K6">
    <cfRule type="expression" dxfId="239" priority="13">
      <formula>LEN(TRIM(K6))=0</formula>
    </cfRule>
  </conditionalFormatting>
  <conditionalFormatting sqref="K6">
    <cfRule type="cellIs" dxfId="238" priority="14" operator="equal">
      <formula>0</formula>
    </cfRule>
  </conditionalFormatting>
  <conditionalFormatting sqref="K6">
    <cfRule type="cellIs" dxfId="237" priority="15" operator="notEqual">
      <formula>0</formula>
    </cfRule>
  </conditionalFormatting>
  <conditionalFormatting sqref="K6">
    <cfRule type="expression" dxfId="236" priority="16">
      <formula>LEN(TRIM(K6))=0</formula>
    </cfRule>
  </conditionalFormatting>
  <conditionalFormatting sqref="K6">
    <cfRule type="cellIs" dxfId="235" priority="17" operator="equal">
      <formula>0</formula>
    </cfRule>
  </conditionalFormatting>
  <conditionalFormatting sqref="K6">
    <cfRule type="cellIs" dxfId="234" priority="18" operator="notEqual">
      <formula>0</formula>
    </cfRule>
  </conditionalFormatting>
  <conditionalFormatting sqref="L6">
    <cfRule type="expression" dxfId="233" priority="19">
      <formula>LEN(TRIM(L6))=0</formula>
    </cfRule>
  </conditionalFormatting>
  <conditionalFormatting sqref="L6">
    <cfRule type="cellIs" dxfId="232" priority="20" operator="equal">
      <formula>0</formula>
    </cfRule>
  </conditionalFormatting>
  <conditionalFormatting sqref="L6">
    <cfRule type="cellIs" dxfId="231" priority="21" operator="notEqual">
      <formula>0</formula>
    </cfRule>
  </conditionalFormatting>
  <conditionalFormatting sqref="L6">
    <cfRule type="expression" dxfId="230" priority="22">
      <formula>LEN(TRIM(L6))=0</formula>
    </cfRule>
  </conditionalFormatting>
  <conditionalFormatting sqref="L6">
    <cfRule type="cellIs" dxfId="229" priority="23" operator="equal">
      <formula>0</formula>
    </cfRule>
  </conditionalFormatting>
  <conditionalFormatting sqref="L6">
    <cfRule type="cellIs" dxfId="228" priority="24" operator="notEqual">
      <formula>0</formula>
    </cfRule>
  </conditionalFormatting>
  <conditionalFormatting sqref="L5">
    <cfRule type="expression" dxfId="227" priority="25">
      <formula>LEN(TRIM(L5))=0</formula>
    </cfRule>
  </conditionalFormatting>
  <conditionalFormatting sqref="L5">
    <cfRule type="cellIs" dxfId="226" priority="26" operator="equal">
      <formula>0</formula>
    </cfRule>
  </conditionalFormatting>
  <conditionalFormatting sqref="L5">
    <cfRule type="cellIs" dxfId="225" priority="27" operator="notEqual">
      <formula>0</formula>
    </cfRule>
  </conditionalFormatting>
  <conditionalFormatting sqref="L5">
    <cfRule type="expression" dxfId="224" priority="28">
      <formula>LEN(TRIM(L5))=0</formula>
    </cfRule>
  </conditionalFormatting>
  <conditionalFormatting sqref="L5">
    <cfRule type="cellIs" dxfId="223" priority="29" operator="equal">
      <formula>0</formula>
    </cfRule>
  </conditionalFormatting>
  <conditionalFormatting sqref="L5">
    <cfRule type="cellIs" dxfId="222" priority="30" operator="notEqual">
      <formula>0</formula>
    </cfRule>
  </conditionalFormatting>
  <conditionalFormatting sqref="K10">
    <cfRule type="expression" dxfId="221" priority="31">
      <formula>LEN(TRIM(K10))=0</formula>
    </cfRule>
  </conditionalFormatting>
  <conditionalFormatting sqref="K10">
    <cfRule type="cellIs" dxfId="220" priority="32" operator="equal">
      <formula>0</formula>
    </cfRule>
  </conditionalFormatting>
  <conditionalFormatting sqref="K10">
    <cfRule type="cellIs" dxfId="219" priority="33" operator="notEqual">
      <formula>0</formula>
    </cfRule>
  </conditionalFormatting>
  <conditionalFormatting sqref="K10">
    <cfRule type="expression" dxfId="218" priority="34">
      <formula>LEN(TRIM(K10))=0</formula>
    </cfRule>
  </conditionalFormatting>
  <conditionalFormatting sqref="K10">
    <cfRule type="cellIs" dxfId="217" priority="35" operator="equal">
      <formula>0</formula>
    </cfRule>
  </conditionalFormatting>
  <conditionalFormatting sqref="K10">
    <cfRule type="cellIs" dxfId="216" priority="36" operator="notEqual">
      <formula>0</formula>
    </cfRule>
  </conditionalFormatting>
  <conditionalFormatting sqref="K11">
    <cfRule type="expression" dxfId="215" priority="37">
      <formula>LEN(TRIM(K11))=0</formula>
    </cfRule>
  </conditionalFormatting>
  <conditionalFormatting sqref="K11">
    <cfRule type="cellIs" dxfId="214" priority="38" operator="equal">
      <formula>0</formula>
    </cfRule>
  </conditionalFormatting>
  <conditionalFormatting sqref="K11">
    <cfRule type="cellIs" dxfId="213" priority="39" operator="notEqual">
      <formula>0</formula>
    </cfRule>
  </conditionalFormatting>
  <conditionalFormatting sqref="K11">
    <cfRule type="expression" dxfId="212" priority="40">
      <formula>LEN(TRIM(K11))=0</formula>
    </cfRule>
  </conditionalFormatting>
  <conditionalFormatting sqref="K11">
    <cfRule type="cellIs" dxfId="211" priority="41" operator="equal">
      <formula>0</formula>
    </cfRule>
  </conditionalFormatting>
  <conditionalFormatting sqref="K11">
    <cfRule type="cellIs" dxfId="210" priority="42" operator="notEqual">
      <formula>0</formula>
    </cfRule>
  </conditionalFormatting>
  <conditionalFormatting sqref="K12">
    <cfRule type="expression" dxfId="209" priority="43">
      <formula>LEN(TRIM(K12))=0</formula>
    </cfRule>
  </conditionalFormatting>
  <conditionalFormatting sqref="K12">
    <cfRule type="cellIs" dxfId="208" priority="44" operator="equal">
      <formula>0</formula>
    </cfRule>
  </conditionalFormatting>
  <conditionalFormatting sqref="K12">
    <cfRule type="cellIs" dxfId="207" priority="45" operator="notEqual">
      <formula>0</formula>
    </cfRule>
  </conditionalFormatting>
  <conditionalFormatting sqref="K12">
    <cfRule type="expression" dxfId="206" priority="46">
      <formula>LEN(TRIM(K12))=0</formula>
    </cfRule>
  </conditionalFormatting>
  <conditionalFormatting sqref="K12">
    <cfRule type="cellIs" dxfId="205" priority="47" operator="equal">
      <formula>0</formula>
    </cfRule>
  </conditionalFormatting>
  <conditionalFormatting sqref="K12">
    <cfRule type="cellIs" dxfId="204" priority="48" operator="notEqual">
      <formula>0</formula>
    </cfRule>
  </conditionalFormatting>
  <conditionalFormatting sqref="L10">
    <cfRule type="expression" dxfId="203" priority="49">
      <formula>LEN(TRIM(L10))=0</formula>
    </cfRule>
  </conditionalFormatting>
  <conditionalFormatting sqref="L10">
    <cfRule type="cellIs" dxfId="202" priority="50" operator="equal">
      <formula>0</formula>
    </cfRule>
  </conditionalFormatting>
  <conditionalFormatting sqref="L10">
    <cfRule type="cellIs" dxfId="201" priority="51" operator="notEqual">
      <formula>0</formula>
    </cfRule>
  </conditionalFormatting>
  <conditionalFormatting sqref="L10">
    <cfRule type="expression" dxfId="200" priority="52">
      <formula>LEN(TRIM(L10))=0</formula>
    </cfRule>
  </conditionalFormatting>
  <conditionalFormatting sqref="L10">
    <cfRule type="cellIs" dxfId="199" priority="53" operator="equal">
      <formula>0</formula>
    </cfRule>
  </conditionalFormatting>
  <conditionalFormatting sqref="L10">
    <cfRule type="cellIs" dxfId="198" priority="54" operator="notEqual">
      <formula>0</formula>
    </cfRule>
  </conditionalFormatting>
  <conditionalFormatting sqref="L11">
    <cfRule type="expression" dxfId="197" priority="55">
      <formula>LEN(TRIM(L11))=0</formula>
    </cfRule>
  </conditionalFormatting>
  <conditionalFormatting sqref="L11">
    <cfRule type="cellIs" dxfId="196" priority="56" operator="equal">
      <formula>0</formula>
    </cfRule>
  </conditionalFormatting>
  <conditionalFormatting sqref="L11">
    <cfRule type="cellIs" dxfId="195" priority="57" operator="notEqual">
      <formula>0</formula>
    </cfRule>
  </conditionalFormatting>
  <conditionalFormatting sqref="L11">
    <cfRule type="expression" dxfId="194" priority="58">
      <formula>LEN(TRIM(L11))=0</formula>
    </cfRule>
  </conditionalFormatting>
  <conditionalFormatting sqref="L11">
    <cfRule type="cellIs" dxfId="193" priority="59" operator="equal">
      <formula>0</formula>
    </cfRule>
  </conditionalFormatting>
  <conditionalFormatting sqref="L11">
    <cfRule type="cellIs" dxfId="192" priority="60" operator="notEqual">
      <formula>0</formula>
    </cfRule>
  </conditionalFormatting>
  <conditionalFormatting sqref="L12">
    <cfRule type="expression" dxfId="191" priority="61">
      <formula>LEN(TRIM(L12))=0</formula>
    </cfRule>
  </conditionalFormatting>
  <conditionalFormatting sqref="L12">
    <cfRule type="cellIs" dxfId="190" priority="62" operator="equal">
      <formula>0</formula>
    </cfRule>
  </conditionalFormatting>
  <conditionalFormatting sqref="L12">
    <cfRule type="cellIs" dxfId="189" priority="63" operator="notEqual">
      <formula>0</formula>
    </cfRule>
  </conditionalFormatting>
  <conditionalFormatting sqref="L12">
    <cfRule type="expression" dxfId="188" priority="64">
      <formula>LEN(TRIM(L12))=0</formula>
    </cfRule>
  </conditionalFormatting>
  <conditionalFormatting sqref="L12">
    <cfRule type="cellIs" dxfId="187" priority="65" operator="equal">
      <formula>0</formula>
    </cfRule>
  </conditionalFormatting>
  <conditionalFormatting sqref="L12">
    <cfRule type="cellIs" dxfId="186" priority="66" operator="notEqual">
      <formula>0</formula>
    </cfRule>
  </conditionalFormatting>
  <conditionalFormatting sqref="D10">
    <cfRule type="expression" dxfId="185" priority="67">
      <formula>LEN(TRIM(D10))=0</formula>
    </cfRule>
  </conditionalFormatting>
  <conditionalFormatting sqref="D10">
    <cfRule type="cellIs" dxfId="184" priority="68" operator="equal">
      <formula>0</formula>
    </cfRule>
  </conditionalFormatting>
  <conditionalFormatting sqref="D10">
    <cfRule type="cellIs" dxfId="183" priority="69" operator="notEqual">
      <formula>0</formula>
    </cfRule>
  </conditionalFormatting>
  <conditionalFormatting sqref="D10">
    <cfRule type="expression" dxfId="182" priority="70">
      <formula>LEN(TRIM(D10))=0</formula>
    </cfRule>
  </conditionalFormatting>
  <conditionalFormatting sqref="D10">
    <cfRule type="cellIs" dxfId="181" priority="71" operator="equal">
      <formula>0</formula>
    </cfRule>
  </conditionalFormatting>
  <conditionalFormatting sqref="D10">
    <cfRule type="cellIs" dxfId="180" priority="72" operator="notEqual">
      <formula>0</formula>
    </cfRule>
  </conditionalFormatting>
  <conditionalFormatting sqref="E10">
    <cfRule type="expression" dxfId="179" priority="73">
      <formula>LEN(TRIM(E10))=0</formula>
    </cfRule>
  </conditionalFormatting>
  <conditionalFormatting sqref="E10">
    <cfRule type="cellIs" dxfId="178" priority="74" operator="equal">
      <formula>0</formula>
    </cfRule>
  </conditionalFormatting>
  <conditionalFormatting sqref="E10">
    <cfRule type="cellIs" dxfId="177" priority="75" operator="notEqual">
      <formula>0</formula>
    </cfRule>
  </conditionalFormatting>
  <conditionalFormatting sqref="E10">
    <cfRule type="expression" dxfId="176" priority="76">
      <formula>LEN(TRIM(E10))=0</formula>
    </cfRule>
  </conditionalFormatting>
  <conditionalFormatting sqref="E10">
    <cfRule type="cellIs" dxfId="175" priority="77" operator="equal">
      <formula>0</formula>
    </cfRule>
  </conditionalFormatting>
  <conditionalFormatting sqref="E10">
    <cfRule type="cellIs" dxfId="174" priority="78" operator="notEqual">
      <formula>0</formula>
    </cfRule>
  </conditionalFormatting>
  <conditionalFormatting sqref="F10">
    <cfRule type="expression" dxfId="173" priority="79">
      <formula>LEN(TRIM(F10))=0</formula>
    </cfRule>
  </conditionalFormatting>
  <conditionalFormatting sqref="F10">
    <cfRule type="cellIs" dxfId="172" priority="80" operator="equal">
      <formula>0</formula>
    </cfRule>
  </conditionalFormatting>
  <conditionalFormatting sqref="F10">
    <cfRule type="cellIs" dxfId="171" priority="81" operator="notEqual">
      <formula>0</formula>
    </cfRule>
  </conditionalFormatting>
  <conditionalFormatting sqref="F10">
    <cfRule type="expression" dxfId="170" priority="82">
      <formula>LEN(TRIM(F10))=0</formula>
    </cfRule>
  </conditionalFormatting>
  <conditionalFormatting sqref="F10">
    <cfRule type="cellIs" dxfId="169" priority="83" operator="equal">
      <formula>0</formula>
    </cfRule>
  </conditionalFormatting>
  <conditionalFormatting sqref="F10">
    <cfRule type="cellIs" dxfId="168" priority="84" operator="notEqual">
      <formula>0</formula>
    </cfRule>
  </conditionalFormatting>
  <conditionalFormatting sqref="G10">
    <cfRule type="expression" dxfId="167" priority="85">
      <formula>LEN(TRIM(G10))=0</formula>
    </cfRule>
  </conditionalFormatting>
  <conditionalFormatting sqref="G10">
    <cfRule type="cellIs" dxfId="166" priority="86" operator="equal">
      <formula>0</formula>
    </cfRule>
  </conditionalFormatting>
  <conditionalFormatting sqref="G10">
    <cfRule type="cellIs" dxfId="165" priority="87" operator="notEqual">
      <formula>0</formula>
    </cfRule>
  </conditionalFormatting>
  <conditionalFormatting sqref="G10">
    <cfRule type="expression" dxfId="164" priority="88">
      <formula>LEN(TRIM(G10))=0</formula>
    </cfRule>
  </conditionalFormatting>
  <conditionalFormatting sqref="G10">
    <cfRule type="cellIs" dxfId="163" priority="89" operator="equal">
      <formula>0</formula>
    </cfRule>
  </conditionalFormatting>
  <conditionalFormatting sqref="G10">
    <cfRule type="cellIs" dxfId="162" priority="90" operator="notEqual">
      <formula>0</formula>
    </cfRule>
  </conditionalFormatting>
  <conditionalFormatting sqref="H10">
    <cfRule type="expression" dxfId="161" priority="91">
      <formula>LEN(TRIM(H10))=0</formula>
    </cfRule>
  </conditionalFormatting>
  <conditionalFormatting sqref="H10">
    <cfRule type="cellIs" dxfId="160" priority="92" operator="equal">
      <formula>0</formula>
    </cfRule>
  </conditionalFormatting>
  <conditionalFormatting sqref="H10">
    <cfRule type="cellIs" dxfId="159" priority="93" operator="notEqual">
      <formula>0</formula>
    </cfRule>
  </conditionalFormatting>
  <conditionalFormatting sqref="H10">
    <cfRule type="expression" dxfId="158" priority="94">
      <formula>LEN(TRIM(H10))=0</formula>
    </cfRule>
  </conditionalFormatting>
  <conditionalFormatting sqref="H10">
    <cfRule type="cellIs" dxfId="157" priority="95" operator="equal">
      <formula>0</formula>
    </cfRule>
  </conditionalFormatting>
  <conditionalFormatting sqref="H10">
    <cfRule type="cellIs" dxfId="156" priority="96" operator="notEqual">
      <formula>0</formula>
    </cfRule>
  </conditionalFormatting>
  <conditionalFormatting sqref="I10">
    <cfRule type="expression" dxfId="155" priority="97">
      <formula>LEN(TRIM(I10))=0</formula>
    </cfRule>
  </conditionalFormatting>
  <conditionalFormatting sqref="I10">
    <cfRule type="cellIs" dxfId="154" priority="98" operator="equal">
      <formula>0</formula>
    </cfRule>
  </conditionalFormatting>
  <conditionalFormatting sqref="I10">
    <cfRule type="cellIs" dxfId="153" priority="99" operator="notEqual">
      <formula>0</formula>
    </cfRule>
  </conditionalFormatting>
  <conditionalFormatting sqref="I10">
    <cfRule type="expression" dxfId="152" priority="100">
      <formula>LEN(TRIM(I10))=0</formula>
    </cfRule>
  </conditionalFormatting>
  <conditionalFormatting sqref="I10">
    <cfRule type="cellIs" dxfId="151" priority="101" operator="equal">
      <formula>0</formula>
    </cfRule>
  </conditionalFormatting>
  <conditionalFormatting sqref="I10">
    <cfRule type="cellIs" dxfId="150" priority="102" operator="notEqual">
      <formula>0</formula>
    </cfRule>
  </conditionalFormatting>
  <conditionalFormatting sqref="J10">
    <cfRule type="expression" dxfId="149" priority="103">
      <formula>LEN(TRIM(J10))=0</formula>
    </cfRule>
  </conditionalFormatting>
  <conditionalFormatting sqref="J10">
    <cfRule type="cellIs" dxfId="148" priority="104" operator="equal">
      <formula>0</formula>
    </cfRule>
  </conditionalFormatting>
  <conditionalFormatting sqref="J10">
    <cfRule type="cellIs" dxfId="147" priority="105" operator="notEqual">
      <formula>0</formula>
    </cfRule>
  </conditionalFormatting>
  <conditionalFormatting sqref="J10">
    <cfRule type="expression" dxfId="146" priority="106">
      <formula>LEN(TRIM(J10))=0</formula>
    </cfRule>
  </conditionalFormatting>
  <conditionalFormatting sqref="J10">
    <cfRule type="cellIs" dxfId="145" priority="107" operator="equal">
      <formula>0</formula>
    </cfRule>
  </conditionalFormatting>
  <conditionalFormatting sqref="J10">
    <cfRule type="cellIs" dxfId="144" priority="108" operator="notEqual">
      <formula>0</formula>
    </cfRule>
  </conditionalFormatting>
  <conditionalFormatting sqref="C11">
    <cfRule type="expression" dxfId="143" priority="109">
      <formula>LEN(TRIM(C11))=0</formula>
    </cfRule>
  </conditionalFormatting>
  <conditionalFormatting sqref="C11">
    <cfRule type="cellIs" dxfId="142" priority="110" operator="equal">
      <formula>0</formula>
    </cfRule>
  </conditionalFormatting>
  <conditionalFormatting sqref="C11">
    <cfRule type="cellIs" dxfId="141" priority="111" operator="notEqual">
      <formula>0</formula>
    </cfRule>
  </conditionalFormatting>
  <conditionalFormatting sqref="C11">
    <cfRule type="expression" dxfId="140" priority="112">
      <formula>LEN(TRIM(C11))=0</formula>
    </cfRule>
  </conditionalFormatting>
  <conditionalFormatting sqref="C11">
    <cfRule type="cellIs" dxfId="139" priority="113" operator="equal">
      <formula>0</formula>
    </cfRule>
  </conditionalFormatting>
  <conditionalFormatting sqref="C11">
    <cfRule type="cellIs" dxfId="138" priority="114" operator="notEqual">
      <formula>0</formula>
    </cfRule>
  </conditionalFormatting>
  <conditionalFormatting sqref="C12">
    <cfRule type="expression" dxfId="137" priority="115">
      <formula>LEN(TRIM(C12))=0</formula>
    </cfRule>
  </conditionalFormatting>
  <conditionalFormatting sqref="C12">
    <cfRule type="cellIs" dxfId="136" priority="116" operator="equal">
      <formula>0</formula>
    </cfRule>
  </conditionalFormatting>
  <conditionalFormatting sqref="C12">
    <cfRule type="cellIs" dxfId="135" priority="117" operator="notEqual">
      <formula>0</formula>
    </cfRule>
  </conditionalFormatting>
  <conditionalFormatting sqref="C12">
    <cfRule type="expression" dxfId="134" priority="118">
      <formula>LEN(TRIM(C12))=0</formula>
    </cfRule>
  </conditionalFormatting>
  <conditionalFormatting sqref="C12">
    <cfRule type="cellIs" dxfId="133" priority="119" operator="equal">
      <formula>0</formula>
    </cfRule>
  </conditionalFormatting>
  <conditionalFormatting sqref="C12">
    <cfRule type="cellIs" dxfId="132" priority="120" operator="notEqual">
      <formula>0</formula>
    </cfRule>
  </conditionalFormatting>
  <conditionalFormatting sqref="D11">
    <cfRule type="expression" dxfId="131" priority="121">
      <formula>LEN(TRIM(D11))=0</formula>
    </cfRule>
  </conditionalFormatting>
  <conditionalFormatting sqref="D11">
    <cfRule type="cellIs" dxfId="130" priority="122" operator="equal">
      <formula>0</formula>
    </cfRule>
  </conditionalFormatting>
  <conditionalFormatting sqref="D11">
    <cfRule type="cellIs" dxfId="129" priority="123" operator="notEqual">
      <formula>0</formula>
    </cfRule>
  </conditionalFormatting>
  <conditionalFormatting sqref="D11">
    <cfRule type="expression" dxfId="128" priority="124">
      <formula>LEN(TRIM(D11))=0</formula>
    </cfRule>
  </conditionalFormatting>
  <conditionalFormatting sqref="D11">
    <cfRule type="cellIs" dxfId="127" priority="125" operator="equal">
      <formula>0</formula>
    </cfRule>
  </conditionalFormatting>
  <conditionalFormatting sqref="D11">
    <cfRule type="cellIs" dxfId="126" priority="126" operator="notEqual">
      <formula>0</formula>
    </cfRule>
  </conditionalFormatting>
  <conditionalFormatting sqref="E11">
    <cfRule type="expression" dxfId="125" priority="127">
      <formula>LEN(TRIM(E11))=0</formula>
    </cfRule>
  </conditionalFormatting>
  <conditionalFormatting sqref="E11">
    <cfRule type="cellIs" dxfId="124" priority="128" operator="equal">
      <formula>0</formula>
    </cfRule>
  </conditionalFormatting>
  <conditionalFormatting sqref="E11">
    <cfRule type="cellIs" dxfId="123" priority="129" operator="notEqual">
      <formula>0</formula>
    </cfRule>
  </conditionalFormatting>
  <conditionalFormatting sqref="E11">
    <cfRule type="expression" dxfId="122" priority="130">
      <formula>LEN(TRIM(E11))=0</formula>
    </cfRule>
  </conditionalFormatting>
  <conditionalFormatting sqref="E11">
    <cfRule type="cellIs" dxfId="121" priority="131" operator="equal">
      <formula>0</formula>
    </cfRule>
  </conditionalFormatting>
  <conditionalFormatting sqref="E11">
    <cfRule type="cellIs" dxfId="120" priority="132" operator="notEqual">
      <formula>0</formula>
    </cfRule>
  </conditionalFormatting>
  <conditionalFormatting sqref="F11">
    <cfRule type="expression" dxfId="119" priority="133">
      <formula>LEN(TRIM(F11))=0</formula>
    </cfRule>
  </conditionalFormatting>
  <conditionalFormatting sqref="F11">
    <cfRule type="cellIs" dxfId="118" priority="134" operator="equal">
      <formula>0</formula>
    </cfRule>
  </conditionalFormatting>
  <conditionalFormatting sqref="F11">
    <cfRule type="cellIs" dxfId="117" priority="135" operator="notEqual">
      <formula>0</formula>
    </cfRule>
  </conditionalFormatting>
  <conditionalFormatting sqref="F11">
    <cfRule type="expression" dxfId="116" priority="136">
      <formula>LEN(TRIM(F11))=0</formula>
    </cfRule>
  </conditionalFormatting>
  <conditionalFormatting sqref="F11">
    <cfRule type="cellIs" dxfId="115" priority="137" operator="equal">
      <formula>0</formula>
    </cfRule>
  </conditionalFormatting>
  <conditionalFormatting sqref="F11">
    <cfRule type="cellIs" dxfId="114" priority="138" operator="notEqual">
      <formula>0</formula>
    </cfRule>
  </conditionalFormatting>
  <conditionalFormatting sqref="G11">
    <cfRule type="expression" dxfId="113" priority="139">
      <formula>LEN(TRIM(G11))=0</formula>
    </cfRule>
  </conditionalFormatting>
  <conditionalFormatting sqref="G11">
    <cfRule type="cellIs" dxfId="112" priority="140" operator="equal">
      <formula>0</formula>
    </cfRule>
  </conditionalFormatting>
  <conditionalFormatting sqref="G11">
    <cfRule type="cellIs" dxfId="111" priority="141" operator="notEqual">
      <formula>0</formula>
    </cfRule>
  </conditionalFormatting>
  <conditionalFormatting sqref="G11">
    <cfRule type="expression" dxfId="110" priority="142">
      <formula>LEN(TRIM(G11))=0</formula>
    </cfRule>
  </conditionalFormatting>
  <conditionalFormatting sqref="G11">
    <cfRule type="cellIs" dxfId="109" priority="143" operator="equal">
      <formula>0</formula>
    </cfRule>
  </conditionalFormatting>
  <conditionalFormatting sqref="G11">
    <cfRule type="cellIs" dxfId="108" priority="144" operator="notEqual">
      <formula>0</formula>
    </cfRule>
  </conditionalFormatting>
  <conditionalFormatting sqref="H11">
    <cfRule type="expression" dxfId="107" priority="145">
      <formula>LEN(TRIM(H11))=0</formula>
    </cfRule>
  </conditionalFormatting>
  <conditionalFormatting sqref="H11">
    <cfRule type="cellIs" dxfId="106" priority="146" operator="equal">
      <formula>0</formula>
    </cfRule>
  </conditionalFormatting>
  <conditionalFormatting sqref="H11">
    <cfRule type="cellIs" dxfId="105" priority="147" operator="notEqual">
      <formula>0</formula>
    </cfRule>
  </conditionalFormatting>
  <conditionalFormatting sqref="H11">
    <cfRule type="expression" dxfId="104" priority="148">
      <formula>LEN(TRIM(H11))=0</formula>
    </cfRule>
  </conditionalFormatting>
  <conditionalFormatting sqref="H11">
    <cfRule type="cellIs" dxfId="103" priority="149" operator="equal">
      <formula>0</formula>
    </cfRule>
  </conditionalFormatting>
  <conditionalFormatting sqref="H11">
    <cfRule type="cellIs" dxfId="102" priority="150" operator="notEqual">
      <formula>0</formula>
    </cfRule>
  </conditionalFormatting>
  <conditionalFormatting sqref="I11">
    <cfRule type="expression" dxfId="101" priority="151">
      <formula>LEN(TRIM(I11))=0</formula>
    </cfRule>
  </conditionalFormatting>
  <conditionalFormatting sqref="I11">
    <cfRule type="cellIs" dxfId="100" priority="152" operator="equal">
      <formula>0</formula>
    </cfRule>
  </conditionalFormatting>
  <conditionalFormatting sqref="I11">
    <cfRule type="cellIs" dxfId="99" priority="153" operator="notEqual">
      <formula>0</formula>
    </cfRule>
  </conditionalFormatting>
  <conditionalFormatting sqref="I11">
    <cfRule type="expression" dxfId="98" priority="154">
      <formula>LEN(TRIM(I11))=0</formula>
    </cfRule>
  </conditionalFormatting>
  <conditionalFormatting sqref="I11">
    <cfRule type="cellIs" dxfId="97" priority="155" operator="equal">
      <formula>0</formula>
    </cfRule>
  </conditionalFormatting>
  <conditionalFormatting sqref="I11">
    <cfRule type="cellIs" dxfId="96" priority="156" operator="notEqual">
      <formula>0</formula>
    </cfRule>
  </conditionalFormatting>
  <conditionalFormatting sqref="J11">
    <cfRule type="expression" dxfId="95" priority="157">
      <formula>LEN(TRIM(J11))=0</formula>
    </cfRule>
  </conditionalFormatting>
  <conditionalFormatting sqref="J11">
    <cfRule type="cellIs" dxfId="94" priority="158" operator="equal">
      <formula>0</formula>
    </cfRule>
  </conditionalFormatting>
  <conditionalFormatting sqref="J11">
    <cfRule type="cellIs" dxfId="93" priority="159" operator="notEqual">
      <formula>0</formula>
    </cfRule>
  </conditionalFormatting>
  <conditionalFormatting sqref="J11">
    <cfRule type="expression" dxfId="92" priority="160">
      <formula>LEN(TRIM(J11))=0</formula>
    </cfRule>
  </conditionalFormatting>
  <conditionalFormatting sqref="J11">
    <cfRule type="cellIs" dxfId="91" priority="161" operator="equal">
      <formula>0</formula>
    </cfRule>
  </conditionalFormatting>
  <conditionalFormatting sqref="J11">
    <cfRule type="cellIs" dxfId="90" priority="162" operator="notEqual">
      <formula>0</formula>
    </cfRule>
  </conditionalFormatting>
  <conditionalFormatting sqref="D12">
    <cfRule type="expression" dxfId="89" priority="163">
      <formula>LEN(TRIM(D12))=0</formula>
    </cfRule>
  </conditionalFormatting>
  <conditionalFormatting sqref="D12">
    <cfRule type="cellIs" dxfId="88" priority="164" operator="equal">
      <formula>0</formula>
    </cfRule>
  </conditionalFormatting>
  <conditionalFormatting sqref="D12">
    <cfRule type="cellIs" dxfId="87" priority="165" operator="notEqual">
      <formula>0</formula>
    </cfRule>
  </conditionalFormatting>
  <conditionalFormatting sqref="D12">
    <cfRule type="expression" dxfId="86" priority="166">
      <formula>LEN(TRIM(D12))=0</formula>
    </cfRule>
  </conditionalFormatting>
  <conditionalFormatting sqref="D12">
    <cfRule type="cellIs" dxfId="85" priority="167" operator="equal">
      <formula>0</formula>
    </cfRule>
  </conditionalFormatting>
  <conditionalFormatting sqref="D12">
    <cfRule type="cellIs" dxfId="84" priority="168" operator="notEqual">
      <formula>0</formula>
    </cfRule>
  </conditionalFormatting>
  <conditionalFormatting sqref="E12">
    <cfRule type="expression" dxfId="83" priority="169">
      <formula>LEN(TRIM(E12))=0</formula>
    </cfRule>
  </conditionalFormatting>
  <conditionalFormatting sqref="E12">
    <cfRule type="cellIs" dxfId="82" priority="170" operator="equal">
      <formula>0</formula>
    </cfRule>
  </conditionalFormatting>
  <conditionalFormatting sqref="E12">
    <cfRule type="cellIs" dxfId="81" priority="171" operator="notEqual">
      <formula>0</formula>
    </cfRule>
  </conditionalFormatting>
  <conditionalFormatting sqref="E12">
    <cfRule type="expression" dxfId="80" priority="172">
      <formula>LEN(TRIM(E12))=0</formula>
    </cfRule>
  </conditionalFormatting>
  <conditionalFormatting sqref="E12">
    <cfRule type="cellIs" dxfId="79" priority="173" operator="equal">
      <formula>0</formula>
    </cfRule>
  </conditionalFormatting>
  <conditionalFormatting sqref="E12">
    <cfRule type="cellIs" dxfId="78" priority="174" operator="notEqual">
      <formula>0</formula>
    </cfRule>
  </conditionalFormatting>
  <conditionalFormatting sqref="F12">
    <cfRule type="expression" dxfId="77" priority="175">
      <formula>LEN(TRIM(F12))=0</formula>
    </cfRule>
  </conditionalFormatting>
  <conditionalFormatting sqref="F12">
    <cfRule type="cellIs" dxfId="76" priority="176" operator="equal">
      <formula>0</formula>
    </cfRule>
  </conditionalFormatting>
  <conditionalFormatting sqref="F12">
    <cfRule type="cellIs" dxfId="75" priority="177" operator="notEqual">
      <formula>0</formula>
    </cfRule>
  </conditionalFormatting>
  <conditionalFormatting sqref="F12">
    <cfRule type="expression" dxfId="74" priority="178">
      <formula>LEN(TRIM(F12))=0</formula>
    </cfRule>
  </conditionalFormatting>
  <conditionalFormatting sqref="F12">
    <cfRule type="cellIs" dxfId="73" priority="179" operator="equal">
      <formula>0</formula>
    </cfRule>
  </conditionalFormatting>
  <conditionalFormatting sqref="F12">
    <cfRule type="cellIs" dxfId="72" priority="180" operator="notEqual">
      <formula>0</formula>
    </cfRule>
  </conditionalFormatting>
  <conditionalFormatting sqref="G12">
    <cfRule type="expression" dxfId="71" priority="181">
      <formula>LEN(TRIM(G12))=0</formula>
    </cfRule>
  </conditionalFormatting>
  <conditionalFormatting sqref="G12">
    <cfRule type="cellIs" dxfId="70" priority="182" operator="equal">
      <formula>0</formula>
    </cfRule>
  </conditionalFormatting>
  <conditionalFormatting sqref="G12">
    <cfRule type="cellIs" dxfId="69" priority="183" operator="notEqual">
      <formula>0</formula>
    </cfRule>
  </conditionalFormatting>
  <conditionalFormatting sqref="G12">
    <cfRule type="expression" dxfId="68" priority="184">
      <formula>LEN(TRIM(G12))=0</formula>
    </cfRule>
  </conditionalFormatting>
  <conditionalFormatting sqref="G12">
    <cfRule type="cellIs" dxfId="67" priority="185" operator="equal">
      <formula>0</formula>
    </cfRule>
  </conditionalFormatting>
  <conditionalFormatting sqref="G12">
    <cfRule type="cellIs" dxfId="66" priority="186" operator="notEqual">
      <formula>0</formula>
    </cfRule>
  </conditionalFormatting>
  <conditionalFormatting sqref="H12">
    <cfRule type="expression" dxfId="65" priority="187">
      <formula>LEN(TRIM(H12))=0</formula>
    </cfRule>
  </conditionalFormatting>
  <conditionalFormatting sqref="H12">
    <cfRule type="cellIs" dxfId="64" priority="188" operator="equal">
      <formula>0</formula>
    </cfRule>
  </conditionalFormatting>
  <conditionalFormatting sqref="H12">
    <cfRule type="cellIs" dxfId="63" priority="189" operator="notEqual">
      <formula>0</formula>
    </cfRule>
  </conditionalFormatting>
  <conditionalFormatting sqref="H12">
    <cfRule type="expression" dxfId="62" priority="190">
      <formula>LEN(TRIM(H12))=0</formula>
    </cfRule>
  </conditionalFormatting>
  <conditionalFormatting sqref="H12">
    <cfRule type="cellIs" dxfId="61" priority="191" operator="equal">
      <formula>0</formula>
    </cfRule>
  </conditionalFormatting>
  <conditionalFormatting sqref="H12">
    <cfRule type="cellIs" dxfId="60" priority="192" operator="notEqual">
      <formula>0</formula>
    </cfRule>
  </conditionalFormatting>
  <conditionalFormatting sqref="I12">
    <cfRule type="expression" dxfId="59" priority="193">
      <formula>LEN(TRIM(I12))=0</formula>
    </cfRule>
  </conditionalFormatting>
  <conditionalFormatting sqref="I12">
    <cfRule type="cellIs" dxfId="58" priority="194" operator="equal">
      <formula>0</formula>
    </cfRule>
  </conditionalFormatting>
  <conditionalFormatting sqref="I12">
    <cfRule type="cellIs" dxfId="57" priority="195" operator="notEqual">
      <formula>0</formula>
    </cfRule>
  </conditionalFormatting>
  <conditionalFormatting sqref="I12">
    <cfRule type="expression" dxfId="56" priority="196">
      <formula>LEN(TRIM(I12))=0</formula>
    </cfRule>
  </conditionalFormatting>
  <conditionalFormatting sqref="I12">
    <cfRule type="cellIs" dxfId="55" priority="197" operator="equal">
      <formula>0</formula>
    </cfRule>
  </conditionalFormatting>
  <conditionalFormatting sqref="I12">
    <cfRule type="cellIs" dxfId="54" priority="198" operator="notEqual">
      <formula>0</formula>
    </cfRule>
  </conditionalFormatting>
  <conditionalFormatting sqref="J12">
    <cfRule type="expression" dxfId="53" priority="199">
      <formula>LEN(TRIM(J12))=0</formula>
    </cfRule>
  </conditionalFormatting>
  <conditionalFormatting sqref="J12">
    <cfRule type="cellIs" dxfId="52" priority="200" operator="equal">
      <formula>0</formula>
    </cfRule>
  </conditionalFormatting>
  <conditionalFormatting sqref="J12">
    <cfRule type="cellIs" dxfId="51" priority="201" operator="notEqual">
      <formula>0</formula>
    </cfRule>
  </conditionalFormatting>
  <conditionalFormatting sqref="J12">
    <cfRule type="expression" dxfId="50" priority="202">
      <formula>LEN(TRIM(J12))=0</formula>
    </cfRule>
  </conditionalFormatting>
  <conditionalFormatting sqref="J12">
    <cfRule type="cellIs" dxfId="49" priority="203" operator="equal">
      <formula>0</formula>
    </cfRule>
  </conditionalFormatting>
  <conditionalFormatting sqref="J12">
    <cfRule type="cellIs" dxfId="48" priority="204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firstPageNumber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zoomScale="90" zoomScaleNormal="90" workbookViewId="0">
      <pane ySplit="4" topLeftCell="A8" activePane="bottomLeft" state="frozen"/>
      <selection pane="bottomLeft" activeCell="G19" sqref="G19"/>
    </sheetView>
  </sheetViews>
  <sheetFormatPr defaultRowHeight="12.75" x14ac:dyDescent="0.2"/>
  <cols>
    <col min="1" max="1" width="37.7109375"/>
    <col min="2" max="2" width="14.28515625" customWidth="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3"/>
      <c r="B1" s="43"/>
      <c r="C1" s="43" t="s">
        <v>26</v>
      </c>
      <c r="D1" s="43"/>
      <c r="E1" s="43"/>
      <c r="F1" s="43"/>
      <c r="G1" s="43"/>
      <c r="H1" s="43"/>
      <c r="I1" s="43"/>
      <c r="J1" s="43"/>
      <c r="K1" s="43"/>
      <c r="L1" s="43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12</v>
      </c>
      <c r="B2" s="10" t="s">
        <v>13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44">
        <v>8</v>
      </c>
      <c r="B3" s="45" t="s">
        <v>14</v>
      </c>
      <c r="C3" s="55" t="s">
        <v>39</v>
      </c>
      <c r="D3" s="55" t="s">
        <v>57</v>
      </c>
      <c r="E3" s="55" t="s">
        <v>58</v>
      </c>
      <c r="F3" s="52" t="s">
        <v>59</v>
      </c>
      <c r="G3" s="52" t="s">
        <v>60</v>
      </c>
      <c r="H3" s="52" t="s">
        <v>61</v>
      </c>
      <c r="I3" s="52" t="s">
        <v>62</v>
      </c>
      <c r="J3" s="52" t="s">
        <v>63</v>
      </c>
      <c r="K3" s="45" t="s">
        <v>16</v>
      </c>
      <c r="L3" s="45" t="s">
        <v>17</v>
      </c>
      <c r="M3" s="8"/>
      <c r="N3" s="8"/>
      <c r="O3" s="8"/>
      <c r="P3" s="8"/>
      <c r="Q3" s="8"/>
      <c r="R3" s="8"/>
      <c r="S3" s="8"/>
    </row>
    <row r="4" spans="1:19" ht="14.25" x14ac:dyDescent="0.2">
      <c r="A4" s="44"/>
      <c r="B4" s="45"/>
      <c r="C4" s="55"/>
      <c r="D4" s="55"/>
      <c r="E4" s="55"/>
      <c r="F4" s="55"/>
      <c r="G4" s="55"/>
      <c r="H4" s="55"/>
      <c r="I4" s="55"/>
      <c r="J4" s="55"/>
      <c r="K4" s="45"/>
      <c r="L4" s="45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18</v>
      </c>
      <c r="B5" s="13">
        <v>21.8</v>
      </c>
      <c r="C5" s="14">
        <f t="shared" ref="C5:J5" si="1">B5-$B9</f>
        <v>19.074999999999999</v>
      </c>
      <c r="D5" s="14">
        <f t="shared" si="1"/>
        <v>16.349999999999998</v>
      </c>
      <c r="E5" s="14">
        <f t="shared" si="1"/>
        <v>13.624999999999998</v>
      </c>
      <c r="F5" s="14">
        <f t="shared" si="1"/>
        <v>10.899999999999999</v>
      </c>
      <c r="G5" s="14">
        <f t="shared" si="1"/>
        <v>8.1749999999999989</v>
      </c>
      <c r="H5" s="14">
        <f t="shared" si="1"/>
        <v>5.4499999999999993</v>
      </c>
      <c r="I5" s="14">
        <f t="shared" si="1"/>
        <v>2.7249999999999992</v>
      </c>
      <c r="J5" s="14">
        <f t="shared" si="1"/>
        <v>0</v>
      </c>
      <c r="K5" s="14">
        <f>SUM(C5:J5)</f>
        <v>76.3</v>
      </c>
      <c r="L5" s="14">
        <f>K5/A$3</f>
        <v>9.5374999999999996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19</v>
      </c>
      <c r="B6" s="13">
        <f>B5</f>
        <v>21.8</v>
      </c>
      <c r="C6" s="14">
        <f t="shared" ref="C6:J6" si="2">B6-C9</f>
        <v>18.97</v>
      </c>
      <c r="D6" s="14">
        <f t="shared" si="2"/>
        <v>15.569999999999999</v>
      </c>
      <c r="E6" s="14">
        <f t="shared" si="2"/>
        <v>13.079999999999998</v>
      </c>
      <c r="F6" s="14">
        <f t="shared" si="2"/>
        <v>11.629999999999999</v>
      </c>
      <c r="G6" s="14">
        <f t="shared" si="2"/>
        <v>9.629999999999999</v>
      </c>
      <c r="H6" s="14">
        <f t="shared" si="2"/>
        <v>7.629999999999999</v>
      </c>
      <c r="I6" s="14">
        <f t="shared" si="2"/>
        <v>5.629999999999999</v>
      </c>
      <c r="J6" s="14">
        <f t="shared" si="2"/>
        <v>1.629999999999999</v>
      </c>
      <c r="K6" s="14">
        <f>SUM(C6:J6)</f>
        <v>83.769999999999982</v>
      </c>
      <c r="L6" s="14">
        <f>K6/A$3</f>
        <v>10.471249999999998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3</v>
      </c>
      <c r="B8" s="16" t="s">
        <v>21</v>
      </c>
      <c r="C8" s="42" t="s">
        <v>27</v>
      </c>
      <c r="D8" s="42"/>
      <c r="E8" s="42"/>
      <c r="F8" s="42"/>
      <c r="G8" s="42"/>
      <c r="H8" s="42"/>
      <c r="I8" s="42"/>
      <c r="J8" s="42"/>
      <c r="K8" s="42"/>
      <c r="L8" s="42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23</v>
      </c>
      <c r="B9" s="17">
        <f>B5/A3</f>
        <v>2.7250000000000001</v>
      </c>
      <c r="C9" s="17">
        <f t="shared" ref="C9:E9" si="3">SUM(C10:C16)</f>
        <v>2.83</v>
      </c>
      <c r="D9" s="17">
        <f t="shared" si="3"/>
        <v>3.4</v>
      </c>
      <c r="E9" s="17">
        <f t="shared" si="3"/>
        <v>2.4900000000000002</v>
      </c>
      <c r="F9" s="17">
        <f t="shared" ref="F9:L9" si="4">SUM(F10:F23)</f>
        <v>1.45</v>
      </c>
      <c r="G9" s="17">
        <f t="shared" si="4"/>
        <v>2</v>
      </c>
      <c r="H9" s="17">
        <f t="shared" si="4"/>
        <v>2</v>
      </c>
      <c r="I9" s="17">
        <f t="shared" si="4"/>
        <v>2</v>
      </c>
      <c r="J9" s="17">
        <f t="shared" si="4"/>
        <v>4</v>
      </c>
      <c r="K9" s="17">
        <f t="shared" si="4"/>
        <v>20.170000000000002</v>
      </c>
      <c r="L9" s="17">
        <f t="shared" si="4"/>
        <v>2.5212500000000002</v>
      </c>
      <c r="M9" s="8"/>
      <c r="N9" s="8"/>
      <c r="O9" s="8"/>
      <c r="P9" s="8"/>
      <c r="Q9" s="8"/>
      <c r="R9" s="8"/>
      <c r="S9" s="8"/>
    </row>
    <row r="10" spans="1:19" ht="15" customHeight="1" x14ac:dyDescent="0.2">
      <c r="A10" s="53" t="s">
        <v>40</v>
      </c>
      <c r="B10" s="54"/>
      <c r="C10" s="14">
        <v>0.75</v>
      </c>
      <c r="D10" s="14"/>
      <c r="E10" s="14"/>
      <c r="F10" s="14"/>
      <c r="G10" s="14"/>
      <c r="H10" s="14"/>
      <c r="I10" s="14"/>
      <c r="J10" s="14"/>
      <c r="K10" s="14">
        <f t="shared" ref="K10:K23" si="5">SUM(C10:J10)</f>
        <v>0.75</v>
      </c>
      <c r="L10" s="14">
        <f t="shared" ref="L10:L23" si="6">K10/A$3</f>
        <v>9.375E-2</v>
      </c>
      <c r="M10" s="8"/>
      <c r="N10" s="57"/>
      <c r="O10" s="57"/>
      <c r="P10" s="8"/>
      <c r="Q10" s="8"/>
      <c r="R10" s="8"/>
      <c r="S10" s="8"/>
    </row>
    <row r="11" spans="1:19" ht="15" customHeight="1" x14ac:dyDescent="0.2">
      <c r="A11" s="48" t="s">
        <v>41</v>
      </c>
      <c r="B11" s="49"/>
      <c r="C11" s="14">
        <v>0.83</v>
      </c>
      <c r="D11" s="14"/>
      <c r="E11" s="14"/>
      <c r="F11" s="14"/>
      <c r="G11" s="14"/>
      <c r="H11" s="14"/>
      <c r="I11" s="14"/>
      <c r="J11" s="14"/>
      <c r="K11" s="14">
        <f t="shared" si="5"/>
        <v>0.83</v>
      </c>
      <c r="L11" s="14">
        <f t="shared" si="6"/>
        <v>0.10375</v>
      </c>
      <c r="M11" s="8"/>
      <c r="N11" s="31"/>
      <c r="O11" s="31"/>
      <c r="P11" s="8"/>
      <c r="Q11" s="8"/>
      <c r="R11" s="8"/>
      <c r="S11" s="8"/>
    </row>
    <row r="12" spans="1:19" ht="15" customHeight="1" x14ac:dyDescent="0.2">
      <c r="A12" s="48" t="s">
        <v>42</v>
      </c>
      <c r="B12" s="49"/>
      <c r="C12" s="14"/>
      <c r="D12" s="14"/>
      <c r="E12" s="14">
        <v>0.4</v>
      </c>
      <c r="F12" s="14"/>
      <c r="G12" s="14"/>
      <c r="H12" s="14"/>
      <c r="I12" s="14"/>
      <c r="J12" s="14"/>
      <c r="K12" s="14">
        <f t="shared" si="5"/>
        <v>0.4</v>
      </c>
      <c r="L12" s="14">
        <f t="shared" si="6"/>
        <v>0.05</v>
      </c>
      <c r="M12" s="8"/>
      <c r="N12" s="31"/>
      <c r="O12" s="31"/>
      <c r="P12" s="8"/>
      <c r="Q12" s="8"/>
      <c r="R12" s="8"/>
      <c r="S12" s="8"/>
    </row>
    <row r="13" spans="1:19" ht="15" customHeight="1" x14ac:dyDescent="0.2">
      <c r="A13" s="48" t="s">
        <v>43</v>
      </c>
      <c r="B13" s="49"/>
      <c r="C13" s="14">
        <v>1.25</v>
      </c>
      <c r="D13" s="14"/>
      <c r="E13" s="14"/>
      <c r="F13" s="14"/>
      <c r="G13" s="14"/>
      <c r="H13" s="14"/>
      <c r="I13" s="14"/>
      <c r="J13" s="14"/>
      <c r="K13" s="14">
        <f t="shared" si="5"/>
        <v>1.25</v>
      </c>
      <c r="L13" s="14">
        <f t="shared" si="6"/>
        <v>0.15625</v>
      </c>
      <c r="M13" s="8"/>
      <c r="N13" s="56"/>
      <c r="O13" s="56"/>
      <c r="P13" s="8"/>
      <c r="Q13" s="8"/>
      <c r="R13" s="8"/>
      <c r="S13" s="8"/>
    </row>
    <row r="14" spans="1:19" ht="15" customHeight="1" x14ac:dyDescent="0.2">
      <c r="A14" s="48" t="s">
        <v>44</v>
      </c>
      <c r="B14" s="49"/>
      <c r="C14" s="14"/>
      <c r="D14" s="14"/>
      <c r="E14" s="14">
        <v>0.5</v>
      </c>
      <c r="F14" s="14"/>
      <c r="G14" s="14"/>
      <c r="H14" s="14"/>
      <c r="I14" s="14"/>
      <c r="J14" s="14"/>
      <c r="K14" s="14">
        <f t="shared" si="5"/>
        <v>0.5</v>
      </c>
      <c r="L14" s="14">
        <f t="shared" si="6"/>
        <v>6.25E-2</v>
      </c>
      <c r="M14" s="8"/>
      <c r="N14" s="32"/>
      <c r="O14" s="32"/>
      <c r="P14" s="8"/>
      <c r="Q14" s="8"/>
      <c r="R14" s="8"/>
      <c r="S14" s="8"/>
    </row>
    <row r="15" spans="1:19" ht="15" customHeight="1" x14ac:dyDescent="0.2">
      <c r="A15" s="48" t="s">
        <v>45</v>
      </c>
      <c r="B15" s="49"/>
      <c r="C15" s="14"/>
      <c r="D15" s="14"/>
      <c r="E15" s="14">
        <v>1.59</v>
      </c>
      <c r="F15" s="14"/>
      <c r="G15" s="14"/>
      <c r="H15" s="14"/>
      <c r="I15" s="14"/>
      <c r="J15" s="14"/>
      <c r="K15" s="14">
        <f t="shared" si="5"/>
        <v>1.59</v>
      </c>
      <c r="L15" s="14">
        <f t="shared" si="6"/>
        <v>0.19875000000000001</v>
      </c>
      <c r="M15" s="8"/>
      <c r="N15" s="56"/>
      <c r="O15" s="56"/>
      <c r="P15" s="8"/>
      <c r="Q15" s="8"/>
      <c r="R15" s="8"/>
      <c r="S15" s="8"/>
    </row>
    <row r="16" spans="1:19" ht="15" customHeight="1" x14ac:dyDescent="0.2">
      <c r="A16" s="50" t="s">
        <v>46</v>
      </c>
      <c r="B16" s="51"/>
      <c r="C16" s="14"/>
      <c r="D16" s="14">
        <v>3.4</v>
      </c>
      <c r="E16" s="14"/>
      <c r="F16" s="14"/>
      <c r="G16" s="14"/>
      <c r="H16" s="14"/>
      <c r="I16" s="14"/>
      <c r="J16" s="14"/>
      <c r="K16" s="14">
        <f t="shared" si="5"/>
        <v>3.4</v>
      </c>
      <c r="L16" s="14">
        <f t="shared" si="6"/>
        <v>0.42499999999999999</v>
      </c>
      <c r="M16" s="8"/>
      <c r="N16" s="52"/>
      <c r="O16" s="52"/>
      <c r="P16" s="8"/>
      <c r="Q16" s="8"/>
      <c r="R16" s="8"/>
      <c r="S16" s="8"/>
    </row>
    <row r="17" spans="1:12" ht="15" customHeight="1" x14ac:dyDescent="0.2">
      <c r="A17" s="53" t="s">
        <v>47</v>
      </c>
      <c r="B17" s="54"/>
      <c r="C17" s="14"/>
      <c r="D17" s="14"/>
      <c r="E17" s="14"/>
      <c r="F17" s="14">
        <v>0.7</v>
      </c>
      <c r="G17" s="14"/>
      <c r="H17" s="14"/>
      <c r="I17" s="14"/>
      <c r="J17" s="14"/>
      <c r="K17" s="14">
        <f t="shared" si="5"/>
        <v>0.7</v>
      </c>
      <c r="L17" s="14">
        <f t="shared" si="6"/>
        <v>8.7499999999999994E-2</v>
      </c>
    </row>
    <row r="18" spans="1:12" ht="15" customHeight="1" x14ac:dyDescent="0.2">
      <c r="A18" s="48" t="s">
        <v>48</v>
      </c>
      <c r="B18" s="49"/>
      <c r="C18" s="14"/>
      <c r="D18" s="14"/>
      <c r="E18" s="14"/>
      <c r="F18" s="14">
        <v>0.75</v>
      </c>
      <c r="G18" s="14"/>
      <c r="H18" s="14"/>
      <c r="I18" s="14"/>
      <c r="J18" s="14"/>
      <c r="K18" s="14">
        <f t="shared" si="5"/>
        <v>0.75</v>
      </c>
      <c r="L18" s="14">
        <f t="shared" si="6"/>
        <v>9.375E-2</v>
      </c>
    </row>
    <row r="19" spans="1:12" x14ac:dyDescent="0.2">
      <c r="A19" s="48" t="s">
        <v>49</v>
      </c>
      <c r="B19" s="49"/>
      <c r="C19" s="14"/>
      <c r="D19" s="14"/>
      <c r="E19" s="14"/>
      <c r="F19" s="14"/>
      <c r="G19" s="14">
        <v>2</v>
      </c>
      <c r="H19" s="14"/>
      <c r="I19" s="14"/>
      <c r="J19" s="14"/>
      <c r="K19" s="14">
        <f t="shared" si="5"/>
        <v>2</v>
      </c>
      <c r="L19" s="14">
        <f t="shared" si="6"/>
        <v>0.25</v>
      </c>
    </row>
    <row r="20" spans="1:12" x14ac:dyDescent="0.2">
      <c r="A20" s="52" t="s">
        <v>50</v>
      </c>
      <c r="B20" s="52"/>
      <c r="C20" s="14"/>
      <c r="D20" s="14"/>
      <c r="E20" s="14"/>
      <c r="F20" s="14"/>
      <c r="G20" s="14"/>
      <c r="H20" s="14">
        <v>2</v>
      </c>
      <c r="I20" s="14"/>
      <c r="J20" s="14"/>
      <c r="K20" s="14">
        <f t="shared" si="5"/>
        <v>2</v>
      </c>
      <c r="L20" s="14">
        <f t="shared" si="6"/>
        <v>0.25</v>
      </c>
    </row>
    <row r="21" spans="1:12" x14ac:dyDescent="0.2">
      <c r="A21" s="48" t="s">
        <v>51</v>
      </c>
      <c r="B21" s="49"/>
      <c r="C21" s="14"/>
      <c r="D21" s="14"/>
      <c r="E21" s="14"/>
      <c r="F21" s="14"/>
      <c r="G21" s="14"/>
      <c r="H21" s="14"/>
      <c r="I21" s="14">
        <v>2</v>
      </c>
      <c r="J21" s="14"/>
      <c r="K21" s="14">
        <f t="shared" si="5"/>
        <v>2</v>
      </c>
      <c r="L21" s="14">
        <f t="shared" si="6"/>
        <v>0.25</v>
      </c>
    </row>
    <row r="22" spans="1:12" x14ac:dyDescent="0.2">
      <c r="A22" s="48" t="s">
        <v>52</v>
      </c>
      <c r="B22" s="49"/>
      <c r="C22" s="14"/>
      <c r="D22" s="14"/>
      <c r="E22" s="14"/>
      <c r="F22" s="14"/>
      <c r="G22" s="14"/>
      <c r="H22" s="14"/>
      <c r="I22" s="14"/>
      <c r="J22" s="14">
        <v>2</v>
      </c>
      <c r="K22" s="14">
        <f t="shared" si="5"/>
        <v>2</v>
      </c>
      <c r="L22" s="14">
        <f t="shared" si="6"/>
        <v>0.25</v>
      </c>
    </row>
    <row r="23" spans="1:12" x14ac:dyDescent="0.2">
      <c r="A23" s="50" t="s">
        <v>53</v>
      </c>
      <c r="B23" s="51"/>
      <c r="C23" s="14"/>
      <c r="D23" s="14"/>
      <c r="E23" s="14"/>
      <c r="F23" s="14"/>
      <c r="G23" s="14"/>
      <c r="H23" s="14"/>
      <c r="I23" s="14"/>
      <c r="J23" s="14">
        <v>2</v>
      </c>
      <c r="K23" s="14">
        <f t="shared" si="5"/>
        <v>2</v>
      </c>
      <c r="L23" s="14">
        <f t="shared" si="6"/>
        <v>0.25</v>
      </c>
    </row>
    <row r="24" spans="1:12" x14ac:dyDescent="0.2">
      <c r="A24" s="48"/>
      <c r="B24" s="49"/>
    </row>
    <row r="25" spans="1:12" x14ac:dyDescent="0.2">
      <c r="A25" s="50"/>
      <c r="B25" s="51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35">
    <mergeCell ref="A15:B15"/>
    <mergeCell ref="N15:O15"/>
    <mergeCell ref="K3:K4"/>
    <mergeCell ref="C8:L8"/>
    <mergeCell ref="N10:O10"/>
    <mergeCell ref="N13:O13"/>
    <mergeCell ref="A10:B10"/>
    <mergeCell ref="L3:L4"/>
    <mergeCell ref="A11:B11"/>
    <mergeCell ref="A14:B14"/>
    <mergeCell ref="A13:B13"/>
    <mergeCell ref="A12:B12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A17:B17"/>
    <mergeCell ref="A18:B18"/>
    <mergeCell ref="A19:B19"/>
    <mergeCell ref="A16:B16"/>
    <mergeCell ref="N16:O16"/>
    <mergeCell ref="A24:B24"/>
    <mergeCell ref="A25:B25"/>
    <mergeCell ref="A20:B20"/>
    <mergeCell ref="A21:B21"/>
    <mergeCell ref="A22:B22"/>
    <mergeCell ref="A23:B23"/>
  </mergeCells>
  <conditionalFormatting sqref="C10:L10 C24:L96 C19:L21 A19:B19 C13:L13 C15:L16">
    <cfRule type="expression" dxfId="47" priority="37">
      <formula>LEN(TRIM(A10))=0</formula>
    </cfRule>
  </conditionalFormatting>
  <conditionalFormatting sqref="C10:L10 C24:L96 C19:L21 C13:L13 C15:L16">
    <cfRule type="cellIs" dxfId="46" priority="38" operator="equal">
      <formula>0</formula>
    </cfRule>
  </conditionalFormatting>
  <conditionalFormatting sqref="C10:L10 C24:L96 C19:L21 C13:L13 C15:L16">
    <cfRule type="cellIs" dxfId="45" priority="39" operator="notEqual">
      <formula>0</formula>
    </cfRule>
  </conditionalFormatting>
  <conditionalFormatting sqref="A24:B96 A10:B10 A13:B13 A15:B16">
    <cfRule type="expression" dxfId="44" priority="40">
      <formula>LEN(TRIM(A10))=0</formula>
    </cfRule>
  </conditionalFormatting>
  <conditionalFormatting sqref="A24:B96 A19:B19 A10:B10 A13:B13 A15:B16">
    <cfRule type="notContainsText" dxfId="43" priority="41" operator="notContains" text="9875894754())("/>
  </conditionalFormatting>
  <conditionalFormatting sqref="N10:O16">
    <cfRule type="expression" dxfId="42" priority="42">
      <formula>LEN(TRIM(N10))=0</formula>
    </cfRule>
  </conditionalFormatting>
  <conditionalFormatting sqref="N10:O16">
    <cfRule type="notContainsText" dxfId="41" priority="43" operator="notContains" text="9875894754())("/>
  </conditionalFormatting>
  <conditionalFormatting sqref="C17:L18">
    <cfRule type="expression" dxfId="40" priority="31">
      <formula>LEN(TRIM(C17))=0</formula>
    </cfRule>
  </conditionalFormatting>
  <conditionalFormatting sqref="C17:L18">
    <cfRule type="cellIs" dxfId="39" priority="32" operator="equal">
      <formula>0</formula>
    </cfRule>
  </conditionalFormatting>
  <conditionalFormatting sqref="C17:L18">
    <cfRule type="cellIs" dxfId="38" priority="33" operator="notEqual">
      <formula>0</formula>
    </cfRule>
  </conditionalFormatting>
  <conditionalFormatting sqref="A17:B18">
    <cfRule type="expression" dxfId="37" priority="34">
      <formula>LEN(TRIM(A17))=0</formula>
    </cfRule>
  </conditionalFormatting>
  <conditionalFormatting sqref="A17:B18">
    <cfRule type="notContainsText" dxfId="36" priority="35" operator="notContains" text="9875894754())("/>
  </conditionalFormatting>
  <conditionalFormatting sqref="C22:L22">
    <cfRule type="expression" dxfId="35" priority="21">
      <formula>LEN(TRIM(C22))=0</formula>
    </cfRule>
  </conditionalFormatting>
  <conditionalFormatting sqref="C22:L22">
    <cfRule type="cellIs" dxfId="34" priority="22" operator="equal">
      <formula>0</formula>
    </cfRule>
  </conditionalFormatting>
  <conditionalFormatting sqref="C22:L22">
    <cfRule type="cellIs" dxfId="33" priority="23" operator="notEqual">
      <formula>0</formula>
    </cfRule>
  </conditionalFormatting>
  <conditionalFormatting sqref="A20:B23">
    <cfRule type="expression" dxfId="32" priority="19">
      <formula>LEN(TRIM(A20))=0</formula>
    </cfRule>
  </conditionalFormatting>
  <conditionalFormatting sqref="A20:B23">
    <cfRule type="notContainsText" dxfId="31" priority="20" operator="notContains" text="9875894754())("/>
  </conditionalFormatting>
  <conditionalFormatting sqref="C23:L23">
    <cfRule type="expression" dxfId="30" priority="16">
      <formula>LEN(TRIM(C23))=0</formula>
    </cfRule>
  </conditionalFormatting>
  <conditionalFormatting sqref="C23:L23">
    <cfRule type="cellIs" dxfId="29" priority="17" operator="equal">
      <formula>0</formula>
    </cfRule>
  </conditionalFormatting>
  <conditionalFormatting sqref="C23:L23">
    <cfRule type="cellIs" dxfId="28" priority="18" operator="notEqual">
      <formula>0</formula>
    </cfRule>
  </conditionalFormatting>
  <conditionalFormatting sqref="C12:L12">
    <cfRule type="expression" dxfId="27" priority="11">
      <formula>LEN(TRIM(C12))=0</formula>
    </cfRule>
  </conditionalFormatting>
  <conditionalFormatting sqref="C12:L12">
    <cfRule type="cellIs" dxfId="26" priority="12" operator="equal">
      <formula>0</formula>
    </cfRule>
  </conditionalFormatting>
  <conditionalFormatting sqref="C12:L12">
    <cfRule type="cellIs" dxfId="25" priority="13" operator="notEqual">
      <formula>0</formula>
    </cfRule>
  </conditionalFormatting>
  <conditionalFormatting sqref="A12:B12">
    <cfRule type="expression" dxfId="24" priority="14">
      <formula>LEN(TRIM(A12))=0</formula>
    </cfRule>
  </conditionalFormatting>
  <conditionalFormatting sqref="A12:B12">
    <cfRule type="notContainsText" dxfId="23" priority="15" operator="notContains" text="9875894754())("/>
  </conditionalFormatting>
  <conditionalFormatting sqref="C11:L11">
    <cfRule type="expression" dxfId="22" priority="6">
      <formula>LEN(TRIM(C11))=0</formula>
    </cfRule>
  </conditionalFormatting>
  <conditionalFormatting sqref="C11:L11">
    <cfRule type="cellIs" dxfId="21" priority="7" operator="equal">
      <formula>0</formula>
    </cfRule>
  </conditionalFormatting>
  <conditionalFormatting sqref="C11:L11">
    <cfRule type="cellIs" dxfId="20" priority="8" operator="notEqual">
      <formula>0</formula>
    </cfRule>
  </conditionalFormatting>
  <conditionalFormatting sqref="A11:B11">
    <cfRule type="expression" dxfId="19" priority="9">
      <formula>LEN(TRIM(A11))=0</formula>
    </cfRule>
  </conditionalFormatting>
  <conditionalFormatting sqref="A11:B11">
    <cfRule type="notContainsText" dxfId="18" priority="10" operator="notContains" text="9875894754())("/>
  </conditionalFormatting>
  <conditionalFormatting sqref="C14:L14">
    <cfRule type="expression" dxfId="17" priority="1">
      <formula>LEN(TRIM(C14))=0</formula>
    </cfRule>
  </conditionalFormatting>
  <conditionalFormatting sqref="C14:L14">
    <cfRule type="cellIs" dxfId="16" priority="2" operator="equal">
      <formula>0</formula>
    </cfRule>
  </conditionalFormatting>
  <conditionalFormatting sqref="C14:L14">
    <cfRule type="cellIs" dxfId="15" priority="3" operator="notEqual">
      <formula>0</formula>
    </cfRule>
  </conditionalFormatting>
  <conditionalFormatting sqref="A14:B14">
    <cfRule type="expression" dxfId="14" priority="4">
      <formula>LEN(TRIM(A14))=0</formula>
    </cfRule>
  </conditionalFormatting>
  <conditionalFormatting sqref="A14:B14">
    <cfRule type="notContainsText" dxfId="13" priority="5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C2F4"/>
  </sheetPr>
  <dimension ref="A1:S1048574"/>
  <sheetViews>
    <sheetView windowProtection="1" showGridLines="0" zoomScaleNormal="100" workbookViewId="0">
      <pane ySplit="4" topLeftCell="A5" activePane="bottomLeft" state="frozen"/>
      <selection pane="bottomLeft" activeCell="A14" sqref="A14:B17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3"/>
      <c r="B1" s="43"/>
      <c r="C1" s="43" t="s">
        <v>28</v>
      </c>
      <c r="D1" s="43"/>
      <c r="E1" s="43"/>
      <c r="F1" s="43"/>
      <c r="G1" s="43"/>
      <c r="H1" s="43"/>
      <c r="I1" s="43"/>
      <c r="J1" s="43"/>
      <c r="K1" s="43"/>
      <c r="L1" s="43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12</v>
      </c>
      <c r="B2" s="10" t="s">
        <v>13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44">
        <v>8</v>
      </c>
      <c r="B3" s="45" t="s">
        <v>14</v>
      </c>
      <c r="C3" s="55" t="s">
        <v>39</v>
      </c>
      <c r="D3" s="55" t="s">
        <v>57</v>
      </c>
      <c r="E3" s="55" t="s">
        <v>58</v>
      </c>
      <c r="F3" s="52" t="s">
        <v>59</v>
      </c>
      <c r="G3" s="52" t="s">
        <v>60</v>
      </c>
      <c r="H3" s="52" t="s">
        <v>61</v>
      </c>
      <c r="I3" s="52" t="s">
        <v>62</v>
      </c>
      <c r="J3" s="52" t="s">
        <v>63</v>
      </c>
      <c r="K3" s="45" t="s">
        <v>16</v>
      </c>
      <c r="L3" s="45" t="s">
        <v>17</v>
      </c>
      <c r="M3" s="8"/>
      <c r="N3" s="8"/>
      <c r="O3" s="8"/>
      <c r="P3" s="8"/>
      <c r="Q3" s="8"/>
      <c r="R3" s="8"/>
      <c r="S3" s="8"/>
    </row>
    <row r="4" spans="1:19" ht="14.25" x14ac:dyDescent="0.2">
      <c r="A4" s="44"/>
      <c r="B4" s="45"/>
      <c r="C4" s="55"/>
      <c r="D4" s="55"/>
      <c r="E4" s="55"/>
      <c r="F4" s="55"/>
      <c r="G4" s="55"/>
      <c r="H4" s="55"/>
      <c r="I4" s="55"/>
      <c r="J4" s="55"/>
      <c r="K4" s="45"/>
      <c r="L4" s="45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18</v>
      </c>
      <c r="B5" s="13">
        <v>11.5</v>
      </c>
      <c r="C5" s="14">
        <f t="shared" ref="C5:J5" si="1">B5-$B9</f>
        <v>10.0625</v>
      </c>
      <c r="D5" s="14">
        <f t="shared" si="1"/>
        <v>8.625</v>
      </c>
      <c r="E5" s="14">
        <f t="shared" si="1"/>
        <v>7.1875</v>
      </c>
      <c r="F5" s="14">
        <f t="shared" si="1"/>
        <v>5.75</v>
      </c>
      <c r="G5" s="14">
        <f t="shared" si="1"/>
        <v>4.3125</v>
      </c>
      <c r="H5" s="14">
        <f t="shared" si="1"/>
        <v>2.875</v>
      </c>
      <c r="I5" s="14">
        <f t="shared" si="1"/>
        <v>1.4375</v>
      </c>
      <c r="J5" s="14">
        <f t="shared" si="1"/>
        <v>0</v>
      </c>
      <c r="K5" s="14">
        <f>SUM(C5:J5)</f>
        <v>40.25</v>
      </c>
      <c r="L5" s="14">
        <f>K5/A$3</f>
        <v>5.03125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19</v>
      </c>
      <c r="B6" s="13">
        <f>B5</f>
        <v>11.5</v>
      </c>
      <c r="C6" s="14">
        <f t="shared" ref="C6:J6" si="2">B6-C9</f>
        <v>11.5</v>
      </c>
      <c r="D6" s="14">
        <f t="shared" si="2"/>
        <v>11</v>
      </c>
      <c r="E6" s="14">
        <f t="shared" si="2"/>
        <v>10.55</v>
      </c>
      <c r="F6" s="14">
        <f t="shared" si="2"/>
        <v>9.0500000000000007</v>
      </c>
      <c r="G6" s="14">
        <f t="shared" si="2"/>
        <v>5.0500000000000007</v>
      </c>
      <c r="H6" s="14">
        <f t="shared" si="2"/>
        <v>3.0500000000000007</v>
      </c>
      <c r="I6" s="14">
        <f t="shared" si="2"/>
        <v>1.0500000000000007</v>
      </c>
      <c r="J6" s="14">
        <f t="shared" si="2"/>
        <v>-0.94999999999999929</v>
      </c>
      <c r="K6" s="14">
        <f>SUM(C6:J6)</f>
        <v>50.299999999999983</v>
      </c>
      <c r="L6" s="14">
        <f>K6/A$3</f>
        <v>6.2874999999999979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3</v>
      </c>
      <c r="B8" s="16" t="s">
        <v>21</v>
      </c>
      <c r="C8" s="42" t="s">
        <v>29</v>
      </c>
      <c r="D8" s="42"/>
      <c r="E8" s="42"/>
      <c r="F8" s="42"/>
      <c r="G8" s="42"/>
      <c r="H8" s="42"/>
      <c r="I8" s="42"/>
      <c r="J8" s="42"/>
      <c r="K8" s="42"/>
      <c r="L8" s="42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23</v>
      </c>
      <c r="B9" s="17">
        <f>B5/A3</f>
        <v>1.4375</v>
      </c>
      <c r="C9" s="17">
        <f t="shared" ref="C9:L9" si="3">SUM(C10:C28)</f>
        <v>0</v>
      </c>
      <c r="D9" s="17">
        <f t="shared" si="3"/>
        <v>0.5</v>
      </c>
      <c r="E9" s="17">
        <f t="shared" si="3"/>
        <v>0.45</v>
      </c>
      <c r="F9" s="17">
        <f t="shared" si="3"/>
        <v>1.5</v>
      </c>
      <c r="G9" s="17">
        <f t="shared" si="3"/>
        <v>4</v>
      </c>
      <c r="H9" s="17">
        <f t="shared" si="3"/>
        <v>2</v>
      </c>
      <c r="I9" s="17">
        <f t="shared" si="3"/>
        <v>2</v>
      </c>
      <c r="J9" s="17">
        <f t="shared" si="3"/>
        <v>2</v>
      </c>
      <c r="K9" s="17">
        <f t="shared" si="3"/>
        <v>12.45</v>
      </c>
      <c r="L9" s="17">
        <f t="shared" si="3"/>
        <v>1.5562499999999999</v>
      </c>
      <c r="M9" s="8"/>
      <c r="N9" s="8"/>
      <c r="O9" s="8"/>
      <c r="P9" s="8"/>
      <c r="Q9" s="8"/>
      <c r="R9" s="8"/>
      <c r="S9" s="8"/>
    </row>
    <row r="10" spans="1:19" ht="23.85" customHeight="1" x14ac:dyDescent="0.2">
      <c r="A10" s="52" t="s">
        <v>49</v>
      </c>
      <c r="B10" s="52"/>
      <c r="C10" s="14"/>
      <c r="D10" s="14"/>
      <c r="E10" s="14"/>
      <c r="F10" s="14"/>
      <c r="G10" s="14">
        <v>2</v>
      </c>
      <c r="H10" s="14"/>
      <c r="I10" s="14"/>
      <c r="J10" s="14"/>
      <c r="K10" s="14">
        <f t="shared" ref="K10:K17" si="4">SUM(C10:J10)</f>
        <v>2</v>
      </c>
      <c r="L10" s="14">
        <f t="shared" ref="L10:L17" si="5">K10/A$3</f>
        <v>0.25</v>
      </c>
      <c r="M10" s="8"/>
      <c r="N10" s="8"/>
      <c r="O10" s="8"/>
      <c r="P10" s="8"/>
      <c r="Q10" s="8"/>
      <c r="R10" s="8"/>
      <c r="S10" s="8"/>
    </row>
    <row r="11" spans="1:19" ht="14.25" x14ac:dyDescent="0.2">
      <c r="A11" s="48" t="s">
        <v>54</v>
      </c>
      <c r="B11" s="49"/>
      <c r="C11" s="14"/>
      <c r="D11" s="14">
        <v>0.5</v>
      </c>
      <c r="E11" s="14"/>
      <c r="F11" s="14"/>
      <c r="G11" s="14"/>
      <c r="H11" s="14"/>
      <c r="I11" s="14"/>
      <c r="J11" s="14"/>
      <c r="K11" s="14">
        <f t="shared" si="4"/>
        <v>0.5</v>
      </c>
      <c r="L11" s="14">
        <f t="shared" si="5"/>
        <v>6.25E-2</v>
      </c>
      <c r="M11" s="8"/>
      <c r="N11" s="8"/>
      <c r="O11" s="8"/>
      <c r="P11" s="8"/>
      <c r="Q11" s="8"/>
      <c r="R11" s="8"/>
      <c r="S11" s="8"/>
    </row>
    <row r="12" spans="1:19" ht="14.25" x14ac:dyDescent="0.2">
      <c r="A12" s="48" t="s">
        <v>55</v>
      </c>
      <c r="B12" s="49"/>
      <c r="C12" s="14"/>
      <c r="D12" s="14"/>
      <c r="E12" s="14">
        <v>0.45</v>
      </c>
      <c r="F12" s="14"/>
      <c r="G12" s="14"/>
      <c r="H12" s="14"/>
      <c r="I12" s="14"/>
      <c r="J12" s="14"/>
      <c r="K12" s="14">
        <f t="shared" si="4"/>
        <v>0.45</v>
      </c>
      <c r="L12" s="14">
        <f t="shared" si="5"/>
        <v>5.6250000000000001E-2</v>
      </c>
      <c r="M12" s="8"/>
      <c r="N12" s="8"/>
      <c r="O12" s="8"/>
      <c r="P12" s="8"/>
      <c r="Q12" s="8"/>
      <c r="R12" s="8"/>
      <c r="S12" s="8"/>
    </row>
    <row r="13" spans="1:19" ht="13.9" customHeight="1" x14ac:dyDescent="0.2">
      <c r="A13" s="50" t="s">
        <v>56</v>
      </c>
      <c r="B13" s="51"/>
      <c r="C13" s="14"/>
      <c r="D13" s="14"/>
      <c r="E13" s="14"/>
      <c r="F13" s="14">
        <v>1.5</v>
      </c>
      <c r="G13" s="14"/>
      <c r="H13" s="14"/>
      <c r="I13" s="14"/>
      <c r="J13" s="14"/>
      <c r="K13" s="14">
        <f t="shared" si="4"/>
        <v>1.5</v>
      </c>
      <c r="L13" s="14">
        <f t="shared" si="5"/>
        <v>0.1875</v>
      </c>
      <c r="M13" s="8"/>
      <c r="N13" s="8"/>
      <c r="O13" s="8"/>
      <c r="P13" s="8"/>
      <c r="Q13" s="8"/>
      <c r="R13" s="8"/>
      <c r="S13" s="8"/>
    </row>
    <row r="14" spans="1:19" x14ac:dyDescent="0.2">
      <c r="A14" s="52" t="s">
        <v>50</v>
      </c>
      <c r="B14" s="52"/>
      <c r="C14" s="23"/>
      <c r="D14" s="14"/>
      <c r="E14" s="14"/>
      <c r="F14" s="14"/>
      <c r="G14" s="14">
        <v>2</v>
      </c>
      <c r="H14" s="14"/>
      <c r="I14" s="14"/>
      <c r="J14" s="14"/>
      <c r="K14" s="14">
        <f t="shared" si="4"/>
        <v>2</v>
      </c>
      <c r="L14" s="14">
        <f t="shared" si="5"/>
        <v>0.25</v>
      </c>
    </row>
    <row r="15" spans="1:19" x14ac:dyDescent="0.2">
      <c r="A15" s="48" t="s">
        <v>51</v>
      </c>
      <c r="B15" s="49"/>
      <c r="C15" s="14"/>
      <c r="D15" s="14"/>
      <c r="E15" s="14"/>
      <c r="F15" s="14"/>
      <c r="G15" s="14"/>
      <c r="H15" s="14">
        <v>2</v>
      </c>
      <c r="I15" s="14"/>
      <c r="J15" s="14"/>
      <c r="K15" s="14">
        <f t="shared" si="4"/>
        <v>2</v>
      </c>
      <c r="L15" s="14">
        <f t="shared" si="5"/>
        <v>0.25</v>
      </c>
    </row>
    <row r="16" spans="1:19" x14ac:dyDescent="0.2">
      <c r="A16" s="48" t="s">
        <v>52</v>
      </c>
      <c r="B16" s="49"/>
      <c r="C16" s="14"/>
      <c r="D16" s="14"/>
      <c r="E16" s="14"/>
      <c r="F16" s="14"/>
      <c r="G16" s="14"/>
      <c r="H16" s="14"/>
      <c r="I16" s="14">
        <v>2</v>
      </c>
      <c r="J16" s="14"/>
      <c r="K16" s="14">
        <f t="shared" si="4"/>
        <v>2</v>
      </c>
      <c r="L16" s="14">
        <f t="shared" si="5"/>
        <v>0.25</v>
      </c>
    </row>
    <row r="17" spans="1:12" x14ac:dyDescent="0.2">
      <c r="A17" s="50" t="s">
        <v>53</v>
      </c>
      <c r="B17" s="51"/>
      <c r="C17" s="14"/>
      <c r="D17" s="14"/>
      <c r="E17" s="14"/>
      <c r="F17" s="14"/>
      <c r="G17" s="14"/>
      <c r="H17" s="14"/>
      <c r="I17" s="14"/>
      <c r="J17" s="14">
        <v>2</v>
      </c>
      <c r="K17" s="14">
        <f t="shared" si="4"/>
        <v>2</v>
      </c>
      <c r="L17" s="14">
        <f t="shared" si="5"/>
        <v>0.25</v>
      </c>
    </row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</sheetData>
  <mergeCells count="23">
    <mergeCell ref="A14:B14"/>
    <mergeCell ref="A15:B15"/>
    <mergeCell ref="A16:B16"/>
    <mergeCell ref="A17:B17"/>
    <mergeCell ref="C8:L8"/>
    <mergeCell ref="A10:B10"/>
    <mergeCell ref="A11:B11"/>
    <mergeCell ref="A12:B12"/>
    <mergeCell ref="A13:B13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A10:L13 A18:L94">
    <cfRule type="expression" dxfId="12" priority="10">
      <formula>LEN(TRIM(A10))=0</formula>
    </cfRule>
  </conditionalFormatting>
  <conditionalFormatting sqref="C10:L13 C28:L94 C23:F27 H23:L27 C18:L22">
    <cfRule type="cellIs" dxfId="11" priority="11" operator="equal">
      <formula>0</formula>
    </cfRule>
  </conditionalFormatting>
  <conditionalFormatting sqref="C10:L13 C28:L94 C23:F27 H23:L27 C18:L22">
    <cfRule type="cellIs" dxfId="10" priority="12" operator="notEqual">
      <formula>0</formula>
    </cfRule>
  </conditionalFormatting>
  <conditionalFormatting sqref="A10:B13 A18:B94 G23:G27">
    <cfRule type="notContainsText" dxfId="9" priority="14" operator="notContains" text="9875894754())("/>
  </conditionalFormatting>
  <conditionalFormatting sqref="A14:L17">
    <cfRule type="expression" dxfId="8" priority="5">
      <formula>LEN(TRIM(A14))=0</formula>
    </cfRule>
  </conditionalFormatting>
  <conditionalFormatting sqref="C14:L17">
    <cfRule type="cellIs" dxfId="7" priority="6" operator="equal">
      <formula>0</formula>
    </cfRule>
  </conditionalFormatting>
  <conditionalFormatting sqref="C14:L17">
    <cfRule type="cellIs" dxfId="6" priority="7" operator="notEqual">
      <formula>0</formula>
    </cfRule>
  </conditionalFormatting>
  <conditionalFormatting sqref="A14:B17">
    <cfRule type="notContainsText" dxfId="5" priority="8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firstPageNumber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J3" sqref="J3:J4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3"/>
      <c r="B1" s="43"/>
      <c r="C1" s="43" t="s">
        <v>30</v>
      </c>
      <c r="D1" s="43"/>
      <c r="E1" s="43"/>
      <c r="F1" s="43"/>
      <c r="G1" s="43"/>
      <c r="H1" s="43"/>
      <c r="I1" s="43"/>
      <c r="J1" s="43"/>
      <c r="K1" s="43"/>
      <c r="L1" s="43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12</v>
      </c>
      <c r="B2" s="10" t="s">
        <v>13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44">
        <v>8</v>
      </c>
      <c r="B3" s="45" t="s">
        <v>14</v>
      </c>
      <c r="C3" s="55" t="s">
        <v>39</v>
      </c>
      <c r="D3" s="55" t="s">
        <v>57</v>
      </c>
      <c r="E3" s="55" t="s">
        <v>58</v>
      </c>
      <c r="F3" s="52" t="s">
        <v>59</v>
      </c>
      <c r="G3" s="52" t="s">
        <v>60</v>
      </c>
      <c r="H3" s="52" t="s">
        <v>61</v>
      </c>
      <c r="I3" s="52" t="s">
        <v>62</v>
      </c>
      <c r="J3" s="52" t="s">
        <v>63</v>
      </c>
      <c r="K3" s="45" t="s">
        <v>16</v>
      </c>
      <c r="L3" s="45" t="s">
        <v>17</v>
      </c>
      <c r="M3" s="8"/>
      <c r="N3" s="8"/>
      <c r="O3" s="8"/>
      <c r="P3" s="8"/>
      <c r="Q3" s="8"/>
      <c r="R3" s="8"/>
      <c r="S3" s="8"/>
    </row>
    <row r="4" spans="1:19" ht="14.25" x14ac:dyDescent="0.2">
      <c r="A4" s="44"/>
      <c r="B4" s="45"/>
      <c r="C4" s="55"/>
      <c r="D4" s="55"/>
      <c r="E4" s="55"/>
      <c r="F4" s="55"/>
      <c r="G4" s="55"/>
      <c r="H4" s="55"/>
      <c r="I4" s="55"/>
      <c r="J4" s="55"/>
      <c r="K4" s="45"/>
      <c r="L4" s="45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18</v>
      </c>
      <c r="B5" s="13">
        <f>SUMIF('Sprint Backlog'!C:C,"=Cicrano",'Sprint Backlog'!D:D)</f>
        <v>0</v>
      </c>
      <c r="C5" s="14">
        <f t="shared" ref="C5:J5" si="1">B5-$B9</f>
        <v>0</v>
      </c>
      <c r="D5" s="14">
        <f t="shared" si="1"/>
        <v>0</v>
      </c>
      <c r="E5" s="14">
        <f t="shared" si="1"/>
        <v>0</v>
      </c>
      <c r="F5" s="14">
        <f t="shared" si="1"/>
        <v>0</v>
      </c>
      <c r="G5" s="14">
        <f t="shared" si="1"/>
        <v>0</v>
      </c>
      <c r="H5" s="14">
        <f t="shared" si="1"/>
        <v>0</v>
      </c>
      <c r="I5" s="14">
        <f t="shared" si="1"/>
        <v>0</v>
      </c>
      <c r="J5" s="14">
        <f t="shared" si="1"/>
        <v>0</v>
      </c>
      <c r="K5" s="14">
        <f>SUM(C5:J5)</f>
        <v>0</v>
      </c>
      <c r="L5" s="14">
        <f>K5/A$3</f>
        <v>0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19</v>
      </c>
      <c r="B6" s="13">
        <f>B5</f>
        <v>0</v>
      </c>
      <c r="C6" s="14">
        <f t="shared" ref="C6:J6" si="2">B6-C9</f>
        <v>0</v>
      </c>
      <c r="D6" s="14">
        <f t="shared" si="2"/>
        <v>0</v>
      </c>
      <c r="E6" s="14">
        <f t="shared" si="2"/>
        <v>0</v>
      </c>
      <c r="F6" s="14">
        <f t="shared" si="2"/>
        <v>0</v>
      </c>
      <c r="G6" s="14">
        <f t="shared" si="2"/>
        <v>0</v>
      </c>
      <c r="H6" s="14">
        <f t="shared" si="2"/>
        <v>0</v>
      </c>
      <c r="I6" s="14">
        <f t="shared" si="2"/>
        <v>0</v>
      </c>
      <c r="J6" s="14">
        <f t="shared" si="2"/>
        <v>0</v>
      </c>
      <c r="K6" s="14">
        <f>SUM(C6:J6)</f>
        <v>0</v>
      </c>
      <c r="L6" s="14">
        <f>K6/A$3</f>
        <v>0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3</v>
      </c>
      <c r="B8" s="16" t="s">
        <v>21</v>
      </c>
      <c r="C8" s="42" t="s">
        <v>31</v>
      </c>
      <c r="D8" s="42"/>
      <c r="E8" s="42"/>
      <c r="F8" s="42"/>
      <c r="G8" s="42"/>
      <c r="H8" s="42"/>
      <c r="I8" s="42"/>
      <c r="J8" s="42"/>
      <c r="K8" s="42"/>
      <c r="L8" s="42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23</v>
      </c>
      <c r="B9" s="17">
        <f>B5/A3</f>
        <v>0</v>
      </c>
      <c r="C9" s="17">
        <f t="shared" ref="C9:L9" si="3">SUM(C10:C30)</f>
        <v>0</v>
      </c>
      <c r="D9" s="17">
        <f t="shared" si="3"/>
        <v>0</v>
      </c>
      <c r="E9" s="17">
        <f t="shared" si="3"/>
        <v>0</v>
      </c>
      <c r="F9" s="17">
        <f t="shared" si="3"/>
        <v>0</v>
      </c>
      <c r="G9" s="17">
        <f t="shared" si="3"/>
        <v>0</v>
      </c>
      <c r="H9" s="17">
        <f t="shared" si="3"/>
        <v>0</v>
      </c>
      <c r="I9" s="17">
        <f t="shared" si="3"/>
        <v>0</v>
      </c>
      <c r="J9" s="17">
        <f t="shared" si="3"/>
        <v>0</v>
      </c>
      <c r="K9" s="17">
        <f t="shared" si="3"/>
        <v>0</v>
      </c>
      <c r="L9" s="17">
        <f t="shared" si="3"/>
        <v>0</v>
      </c>
      <c r="M9" s="8"/>
      <c r="N9" s="8"/>
      <c r="O9" s="8"/>
      <c r="P9" s="8"/>
      <c r="Q9" s="8"/>
      <c r="R9" s="8"/>
      <c r="S9" s="8"/>
    </row>
    <row r="10" spans="1:19" ht="23.85" customHeight="1" x14ac:dyDescent="0.2">
      <c r="A10" s="52"/>
      <c r="B10" s="52"/>
      <c r="C10" s="14"/>
      <c r="D10" s="14"/>
      <c r="E10" s="14"/>
      <c r="F10" s="14"/>
      <c r="G10" s="14"/>
      <c r="H10" s="14"/>
      <c r="I10" s="14"/>
      <c r="J10" s="14"/>
      <c r="K10" s="14">
        <f>SUM(C10:J10)</f>
        <v>0</v>
      </c>
      <c r="L10" s="14">
        <f>K10/A$3</f>
        <v>0</v>
      </c>
      <c r="M10" s="8"/>
      <c r="N10" s="8"/>
      <c r="O10" s="8"/>
      <c r="P10" s="8"/>
      <c r="Q10" s="8"/>
      <c r="R10" s="8"/>
      <c r="S10" s="8"/>
    </row>
    <row r="11" spans="1:19" ht="14.25" x14ac:dyDescent="0.2">
      <c r="A11" s="56"/>
      <c r="B11" s="56"/>
      <c r="C11" s="14"/>
      <c r="D11" s="14"/>
      <c r="E11" s="14"/>
      <c r="F11" s="14"/>
      <c r="G11" s="14"/>
      <c r="H11" s="14"/>
      <c r="I11" s="14"/>
      <c r="J11" s="14"/>
      <c r="K11" s="14">
        <f>SUM(C11:J11)</f>
        <v>0</v>
      </c>
      <c r="L11" s="14">
        <f>K11/A$3</f>
        <v>0</v>
      </c>
      <c r="M11" s="8"/>
      <c r="N11" s="8"/>
      <c r="O11" s="8"/>
      <c r="P11" s="8"/>
      <c r="Q11" s="8"/>
      <c r="R11" s="8"/>
      <c r="S11" s="8"/>
    </row>
    <row r="12" spans="1:19" ht="14.25" x14ac:dyDescent="0.2">
      <c r="A12" s="56"/>
      <c r="B12" s="56"/>
      <c r="C12" s="14"/>
      <c r="D12" s="14"/>
      <c r="E12" s="14"/>
      <c r="F12" s="14"/>
      <c r="G12" s="14"/>
      <c r="H12" s="14"/>
      <c r="I12" s="14"/>
      <c r="J12" s="14"/>
      <c r="K12" s="14">
        <f>SUM(C12:J12)</f>
        <v>0</v>
      </c>
      <c r="L12" s="14">
        <f>K12/A$3</f>
        <v>0</v>
      </c>
      <c r="M12" s="8"/>
      <c r="N12" s="8"/>
      <c r="O12" s="8"/>
      <c r="P12" s="8"/>
      <c r="Q12" s="8"/>
      <c r="R12" s="8"/>
      <c r="S12" s="8"/>
    </row>
    <row r="13" spans="1:19" ht="13.9" customHeight="1" x14ac:dyDescent="0.2">
      <c r="A13" s="52"/>
      <c r="B13" s="52"/>
      <c r="C13" s="14"/>
      <c r="D13" s="14"/>
      <c r="E13" s="14"/>
      <c r="F13" s="14"/>
      <c r="G13" s="14"/>
      <c r="H13" s="14"/>
      <c r="I13" s="14"/>
      <c r="J13" s="14"/>
      <c r="K13" s="14">
        <f>SUM(C13:J13)</f>
        <v>0</v>
      </c>
      <c r="L13" s="14">
        <f>K13/A$3</f>
        <v>0</v>
      </c>
      <c r="M13" s="8"/>
      <c r="N13" s="8"/>
      <c r="O13" s="8"/>
      <c r="P13" s="8"/>
      <c r="Q13" s="8"/>
      <c r="R13" s="8"/>
      <c r="S13" s="8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9">
    <mergeCell ref="C8:L8"/>
    <mergeCell ref="A10:B10"/>
    <mergeCell ref="A11:B11"/>
    <mergeCell ref="A12:B12"/>
    <mergeCell ref="A13:B13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0:L96">
    <cfRule type="expression" dxfId="4" priority="2">
      <formula>LEN(TRIM(C10))=0</formula>
    </cfRule>
  </conditionalFormatting>
  <conditionalFormatting sqref="C10:L96">
    <cfRule type="cellIs" dxfId="3" priority="3" operator="equal">
      <formula>0</formula>
    </cfRule>
  </conditionalFormatting>
  <conditionalFormatting sqref="C10:L96">
    <cfRule type="cellIs" dxfId="2" priority="4" operator="notEqual">
      <formula>0</formula>
    </cfRule>
  </conditionalFormatting>
  <conditionalFormatting sqref="A10:B96">
    <cfRule type="expression" dxfId="1" priority="5">
      <formula>LEN(TRIM(A10))=0</formula>
    </cfRule>
  </conditionalFormatting>
  <conditionalFormatting sqref="A10:B96">
    <cfRule type="notContainsText" dxfId="0" priority="6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Plan1</vt:lpstr>
      <vt:lpstr>Sprint Backlog</vt:lpstr>
      <vt:lpstr>Sprint Burndown</vt:lpstr>
      <vt:lpstr>Danilo Burndown</vt:lpstr>
      <vt:lpstr>Breno Burndown</vt:lpstr>
      <vt:lpstr>Alexandre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Breno Pinheiro</cp:lastModifiedBy>
  <cp:revision>6</cp:revision>
  <dcterms:modified xsi:type="dcterms:W3CDTF">2016-10-10T02:22:24Z</dcterms:modified>
  <dc:language>pt-BR</dc:language>
</cp:coreProperties>
</file>