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l\Desktop\Projeto\adocao\Sprint-8\"/>
    </mc:Choice>
  </mc:AlternateContent>
  <workbookProtection lockWindows="1"/>
  <bookViews>
    <workbookView xWindow="0" yWindow="0" windowWidth="20490" windowHeight="7530" tabRatio="990" activeTab="1"/>
  </bookViews>
  <sheets>
    <sheet name="Sprint Backlog" sheetId="1" r:id="rId1"/>
    <sheet name="Sprint Burndown" sheetId="2" r:id="rId2"/>
    <sheet name="Danilo Burndown" sheetId="3" r:id="rId3"/>
    <sheet name="Breno Burndown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7" i="3" l="1"/>
  <c r="L17" i="3" s="1"/>
  <c r="I9" i="3"/>
  <c r="H9" i="3"/>
  <c r="G9" i="3"/>
  <c r="F9" i="3"/>
  <c r="E9" i="3"/>
  <c r="D9" i="3"/>
  <c r="C9" i="3"/>
  <c r="G14" i="1"/>
  <c r="E14" i="1"/>
  <c r="K16" i="3" l="1"/>
  <c r="L16" i="3" s="1"/>
  <c r="K10" i="3"/>
  <c r="K15" i="3"/>
  <c r="K14" i="3"/>
  <c r="L14" i="3" s="1"/>
  <c r="K13" i="3"/>
  <c r="L13" i="3" s="1"/>
  <c r="K12" i="3"/>
  <c r="L12" i="3" s="1"/>
  <c r="G10" i="1"/>
  <c r="E10" i="1"/>
  <c r="L15" i="3" l="1"/>
  <c r="L9" i="3" s="1"/>
  <c r="K9" i="3"/>
  <c r="B5" i="3"/>
  <c r="B5" i="4"/>
  <c r="K15" i="4"/>
  <c r="L15" i="4" s="1"/>
  <c r="K14" i="4"/>
  <c r="L14" i="4" s="1"/>
  <c r="G4" i="1"/>
  <c r="E4" i="1"/>
  <c r="K13" i="4" l="1"/>
  <c r="L13" i="4" s="1"/>
  <c r="K12" i="4"/>
  <c r="L12" i="4" s="1"/>
  <c r="K11" i="4"/>
  <c r="L11" i="4" s="1"/>
  <c r="K10" i="4"/>
  <c r="J9" i="4"/>
  <c r="I9" i="4"/>
  <c r="H9" i="4"/>
  <c r="H11" i="2" s="1"/>
  <c r="G9" i="4"/>
  <c r="G11" i="2" s="1"/>
  <c r="F9" i="4"/>
  <c r="E9" i="4"/>
  <c r="D9" i="4"/>
  <c r="C9" i="4"/>
  <c r="C11" i="2" s="1"/>
  <c r="B6" i="4"/>
  <c r="C2" i="4"/>
  <c r="D2" i="4" s="1"/>
  <c r="E2" i="4" s="1"/>
  <c r="F2" i="4" s="1"/>
  <c r="G2" i="4" s="1"/>
  <c r="H2" i="4" s="1"/>
  <c r="I2" i="4" s="1"/>
  <c r="J2" i="4" s="1"/>
  <c r="K11" i="3"/>
  <c r="L11" i="3" s="1"/>
  <c r="L10" i="3"/>
  <c r="J9" i="3"/>
  <c r="J10" i="2" s="1"/>
  <c r="I10" i="2"/>
  <c r="H10" i="2"/>
  <c r="F10" i="2"/>
  <c r="E10" i="2"/>
  <c r="D10" i="2"/>
  <c r="C10" i="2"/>
  <c r="B6" i="3"/>
  <c r="C2" i="3"/>
  <c r="D2" i="3" s="1"/>
  <c r="E2" i="3" s="1"/>
  <c r="F2" i="3" s="1"/>
  <c r="G2" i="3" s="1"/>
  <c r="H2" i="3" s="1"/>
  <c r="I2" i="3" s="1"/>
  <c r="J2" i="3" s="1"/>
  <c r="J11" i="2"/>
  <c r="I11" i="2"/>
  <c r="F11" i="2"/>
  <c r="E11" i="2"/>
  <c r="D11" i="2"/>
  <c r="G10" i="2"/>
  <c r="J9" i="2"/>
  <c r="B5" i="2"/>
  <c r="B9" i="2" s="1"/>
  <c r="C2" i="2"/>
  <c r="D2" i="2" s="1"/>
  <c r="E2" i="2" s="1"/>
  <c r="F2" i="2" s="1"/>
  <c r="G2" i="2" s="1"/>
  <c r="H2" i="2" s="1"/>
  <c r="I2" i="2" s="1"/>
  <c r="J2" i="2" s="1"/>
  <c r="G9" i="2" l="1"/>
  <c r="F9" i="2"/>
  <c r="C6" i="3"/>
  <c r="D6" i="3" s="1"/>
  <c r="E6" i="3" s="1"/>
  <c r="F6" i="3" s="1"/>
  <c r="G6" i="3" s="1"/>
  <c r="H6" i="3" s="1"/>
  <c r="I6" i="3" s="1"/>
  <c r="J6" i="3" s="1"/>
  <c r="C6" i="4"/>
  <c r="D6" i="4" s="1"/>
  <c r="E6" i="4" s="1"/>
  <c r="F6" i="4" s="1"/>
  <c r="G6" i="4" s="1"/>
  <c r="H6" i="4" s="1"/>
  <c r="I6" i="4" s="1"/>
  <c r="J6" i="4" s="1"/>
  <c r="K9" i="4"/>
  <c r="K10" i="2"/>
  <c r="L10" i="2" s="1"/>
  <c r="D9" i="2"/>
  <c r="C9" i="2"/>
  <c r="B6" i="2"/>
  <c r="C5" i="2"/>
  <c r="D5" i="2" s="1"/>
  <c r="E5" i="2" s="1"/>
  <c r="F5" i="2" s="1"/>
  <c r="G5" i="2" s="1"/>
  <c r="H5" i="2" s="1"/>
  <c r="I5" i="2" s="1"/>
  <c r="J5" i="2" s="1"/>
  <c r="H9" i="2"/>
  <c r="K11" i="2"/>
  <c r="L11" i="2" s="1"/>
  <c r="E9" i="2"/>
  <c r="I9" i="2"/>
  <c r="B9" i="3"/>
  <c r="B10" i="2" s="1"/>
  <c r="B9" i="4"/>
  <c r="B11" i="2" s="1"/>
  <c r="L10" i="4"/>
  <c r="L9" i="4" s="1"/>
  <c r="C6" i="2" l="1"/>
  <c r="D6" i="2" s="1"/>
  <c r="E6" i="2" s="1"/>
  <c r="F6" i="2" s="1"/>
  <c r="G6" i="2" s="1"/>
  <c r="H6" i="2" s="1"/>
  <c r="I6" i="2" s="1"/>
  <c r="J6" i="2" s="1"/>
  <c r="K5" i="2"/>
  <c r="L5" i="2" s="1"/>
  <c r="C5" i="4"/>
  <c r="D5" i="4" s="1"/>
  <c r="E5" i="4" s="1"/>
  <c r="F5" i="4" s="1"/>
  <c r="G5" i="4" s="1"/>
  <c r="H5" i="4" s="1"/>
  <c r="I5" i="4" s="1"/>
  <c r="J5" i="4" s="1"/>
  <c r="C5" i="3"/>
  <c r="K6" i="3"/>
  <c r="L6" i="3" s="1"/>
  <c r="K9" i="2"/>
  <c r="L9" i="2" s="1"/>
  <c r="K6" i="4"/>
  <c r="L6" i="4" s="1"/>
  <c r="K6" i="2" l="1"/>
  <c r="L6" i="2" s="1"/>
  <c r="K5" i="4"/>
  <c r="L5" i="4" s="1"/>
  <c r="D5" i="3"/>
  <c r="E5" i="3" s="1"/>
  <c r="F5" i="3" s="1"/>
  <c r="G5" i="3" s="1"/>
  <c r="H5" i="3" s="1"/>
  <c r="I5" i="3" s="1"/>
  <c r="J5" i="3" s="1"/>
  <c r="K5" i="3" l="1"/>
  <c r="L5" i="3" s="1"/>
</calcChain>
</file>

<file path=xl/sharedStrings.xml><?xml version="1.0" encoding="utf-8"?>
<sst xmlns="http://schemas.openxmlformats.org/spreadsheetml/2006/main" count="133" uniqueCount="57">
  <si>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</si>
  <si>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</si>
  <si>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</si>
  <si>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</si>
  <si>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</si>
  <si>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</si>
  <si>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</si>
  <si>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</si>
  <si>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</si>
  <si>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</si>
  <si>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</si>
  <si>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</si>
  <si>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</si>
  <si>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</si>
  <si>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</si>
  <si>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</si>
  <si>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</si>
  <si>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</si>
  <si>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</si>
  <si>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</si>
  <si>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</si>
  <si>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</si>
  <si>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</si>
  <si>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</si>
  <si>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</si>
  <si>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Terça
01/11/2016</t>
  </si>
  <si>
    <t>Breno DATA</t>
  </si>
  <si>
    <t>Breno BURNDOWN DATA</t>
  </si>
  <si>
    <t>Danilo BURNDOWN DATA</t>
  </si>
  <si>
    <t>Danilo DATA</t>
  </si>
  <si>
    <t>É necessário fazer as atualizações da documentação do software, para que esteja de acordo com o código escrito</t>
  </si>
  <si>
    <t>Atualizar Levantamento de Requisitos</t>
  </si>
  <si>
    <t>Atualizar Caso de Uso</t>
  </si>
  <si>
    <t>Atualizar Classes de View</t>
  </si>
  <si>
    <t>Atualizar Classes Model</t>
  </si>
  <si>
    <t>Atualizar classes Controller</t>
  </si>
  <si>
    <t>Atualizar Relacionamentos das Classes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</si>
  <si>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</si>
  <si>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</si>
  <si>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</si>
  <si>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</si>
  <si>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</si>
  <si>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</si>
  <si>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</si>
  <si>
    <t>Atualizar Classe de View</t>
  </si>
  <si>
    <t>Atualizar classes Model</t>
  </si>
  <si>
    <t>Atualizar Relacionamentos Classes</t>
  </si>
  <si>
    <t>O administrador irá possuir a opção de recuperação de senha e poderá editar e visualizar seus dados dentro do sistema</t>
  </si>
  <si>
    <t>Modificações e Correções de Bugs</t>
  </si>
  <si>
    <t>Criar Classe Sessão</t>
  </si>
  <si>
    <t>Criar Tela DadosAdm</t>
  </si>
  <si>
    <t>Criar Método de Busca e Alteração dos Dados dos Adm</t>
  </si>
  <si>
    <t>Mesclar Model e View e Tratar o ControllerMenu</t>
  </si>
  <si>
    <t xml:space="preserve">Modificação Tela DetalheAdoção </t>
  </si>
  <si>
    <t>Modificação cadastro Administrador</t>
  </si>
  <si>
    <t>Bug na Alteração dos Dados dos Candidatos</t>
  </si>
  <si>
    <t>Bug na Visualização dos Candidatos e Adoções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</si>
</sst>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1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name val="Cambria"/>
      <family val="1"/>
      <charset val="1"/>
    </font>
    <font>
      <sz val="10"/>
      <color theme="0"/>
      <name val="Cambria"/>
      <family val="1"/>
      <charset val="1"/>
    </font>
    <font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3366"/>
      </patternFill>
    </fill>
    <fill>
      <patternFill patternType="solid">
        <fgColor theme="8" tint="-0.249977111117893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rgb="FFB7B7B7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" fontId="5" fillId="9" borderId="1" xfId="0" applyNumberFormat="1" applyFont="1" applyFill="1" applyBorder="1" applyAlignment="1">
      <alignment horizontal="center" vertical="center"/>
    </xf>
    <xf numFmtId="4" fontId="8" fillId="5" borderId="5" xfId="0" applyNumberFormat="1" applyFont="1" applyFill="1" applyBorder="1" applyAlignment="1">
      <alignment horizontal="center" vertical="center"/>
    </xf>
    <xf numFmtId="0" fontId="10" fillId="0" borderId="0" xfId="0" applyFont="1"/>
    <xf numFmtId="0" fontId="5" fillId="9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5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18.5</c:v>
                </c:pt>
                <c:pt idx="1">
                  <c:v>16.1875</c:v>
                </c:pt>
                <c:pt idx="2">
                  <c:v>13.875</c:v>
                </c:pt>
                <c:pt idx="3">
                  <c:v>11.5625</c:v>
                </c:pt>
                <c:pt idx="4">
                  <c:v>9.25</c:v>
                </c:pt>
                <c:pt idx="5">
                  <c:v>6.9375</c:v>
                </c:pt>
                <c:pt idx="6">
                  <c:v>4.625</c:v>
                </c:pt>
                <c:pt idx="7">
                  <c:v>2.3125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3-4581-A4C0-5C2A92EA326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18.5</c:v>
                </c:pt>
                <c:pt idx="1">
                  <c:v>17.23</c:v>
                </c:pt>
                <c:pt idx="2">
                  <c:v>15.58</c:v>
                </c:pt>
                <c:pt idx="3">
                  <c:v>14.13</c:v>
                </c:pt>
                <c:pt idx="4">
                  <c:v>9.84</c:v>
                </c:pt>
                <c:pt idx="5">
                  <c:v>7.64</c:v>
                </c:pt>
                <c:pt idx="6">
                  <c:v>6.2899999999999991</c:v>
                </c:pt>
                <c:pt idx="7">
                  <c:v>1.5499999999999989</c:v>
                </c:pt>
                <c:pt idx="8">
                  <c:v>1.5499999999999989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3-4581-A4C0-5C2A92EA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084422"/>
        <c:axId val="26267272"/>
      </c:lineChart>
      <c:catAx>
        <c:axId val="80084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6267272"/>
        <c:crosses val="autoZero"/>
        <c:auto val="1"/>
        <c:lblAlgn val="ctr"/>
        <c:lblOffset val="100"/>
        <c:noMultiLvlLbl val="1"/>
      </c:catAx>
      <c:valAx>
        <c:axId val="2626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00844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9.5</c:v>
                </c:pt>
                <c:pt idx="1">
                  <c:v>8.3125</c:v>
                </c:pt>
                <c:pt idx="2">
                  <c:v>7.125</c:v>
                </c:pt>
                <c:pt idx="3">
                  <c:v>5.9375</c:v>
                </c:pt>
                <c:pt idx="4">
                  <c:v>4.75</c:v>
                </c:pt>
                <c:pt idx="5">
                  <c:v>3.5625</c:v>
                </c:pt>
                <c:pt idx="6">
                  <c:v>2.375</c:v>
                </c:pt>
                <c:pt idx="7">
                  <c:v>1.1875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9-432B-A28A-669667C7757F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9.5</c:v>
                </c:pt>
                <c:pt idx="1">
                  <c:v>8.23</c:v>
                </c:pt>
                <c:pt idx="2">
                  <c:v>7.78</c:v>
                </c:pt>
                <c:pt idx="3">
                  <c:v>7.1800000000000006</c:v>
                </c:pt>
                <c:pt idx="4">
                  <c:v>5.2900000000000009</c:v>
                </c:pt>
                <c:pt idx="5">
                  <c:v>4.0900000000000007</c:v>
                </c:pt>
                <c:pt idx="6">
                  <c:v>3.0400000000000009</c:v>
                </c:pt>
                <c:pt idx="7">
                  <c:v>1.400000000000001</c:v>
                </c:pt>
                <c:pt idx="8">
                  <c:v>1.400000000000001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9-432B-A28A-669667C7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573317"/>
        <c:axId val="45574899"/>
      </c:lineChart>
      <c:catAx>
        <c:axId val="94573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45574899"/>
        <c:crosses val="autoZero"/>
        <c:auto val="1"/>
        <c:lblAlgn val="ctr"/>
        <c:lblOffset val="100"/>
        <c:noMultiLvlLbl val="1"/>
      </c:catAx>
      <c:valAx>
        <c:axId val="4557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945733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9</c:v>
                </c:pt>
                <c:pt idx="1">
                  <c:v>7.875</c:v>
                </c:pt>
                <c:pt idx="2">
                  <c:v>6.75</c:v>
                </c:pt>
                <c:pt idx="3">
                  <c:v>5.625</c:v>
                </c:pt>
                <c:pt idx="4">
                  <c:v>4.5</c:v>
                </c:pt>
                <c:pt idx="5">
                  <c:v>3.375</c:v>
                </c:pt>
                <c:pt idx="6">
                  <c:v>2.25</c:v>
                </c:pt>
                <c:pt idx="7">
                  <c:v>1.125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9-4D53-8D19-9E96CE454C67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9</c:v>
                </c:pt>
                <c:pt idx="1">
                  <c:v>9</c:v>
                </c:pt>
                <c:pt idx="2">
                  <c:v>7.8</c:v>
                </c:pt>
                <c:pt idx="3">
                  <c:v>6.95</c:v>
                </c:pt>
                <c:pt idx="4">
                  <c:v>4.5500000000000007</c:v>
                </c:pt>
                <c:pt idx="5">
                  <c:v>3.5500000000000007</c:v>
                </c:pt>
                <c:pt idx="6">
                  <c:v>3.2500000000000009</c:v>
                </c:pt>
                <c:pt idx="7">
                  <c:v>0.1500000000000008</c:v>
                </c:pt>
                <c:pt idx="8">
                  <c:v>0.1500000000000008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9-4D53-8D19-9E96CE45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109495"/>
        <c:axId val="52104265"/>
      </c:lineChart>
      <c:catAx>
        <c:axId val="28109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52104265"/>
        <c:crosses val="autoZero"/>
        <c:auto val="1"/>
        <c:lblAlgn val="ctr"/>
        <c:lblOffset val="100"/>
        <c:noMultiLvlLbl val="1"/>
      </c:catAx>
      <c:valAx>
        <c:axId val="5210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81094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11</xdr:row>
      <xdr:rowOff>75240</xdr:rowOff>
    </xdr:from>
    <xdr:to>
      <xdr:col>12</xdr:col>
      <xdr:colOff>120</xdr:colOff>
      <xdr:row>25</xdr:row>
      <xdr:rowOff>158595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167010</xdr:colOff>
      <xdr:row>19</xdr:row>
      <xdr:rowOff>47340</xdr:rowOff>
    </xdr:from>
    <xdr:to>
      <xdr:col>10</xdr:col>
      <xdr:colOff>200385</xdr:colOff>
      <xdr:row>35</xdr:row>
      <xdr:rowOff>51855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16</xdr:row>
      <xdr:rowOff>51435</xdr:rowOff>
    </xdr:from>
    <xdr:to>
      <xdr:col>11</xdr:col>
      <xdr:colOff>437400</xdr:colOff>
      <xdr:row>32</xdr:row>
      <xdr:rowOff>28035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3"/>
  <sheetViews>
    <sheetView windowProtection="1" showGridLines="0" zoomScaleNormal="100" workbookViewId="0">
      <selection activeCell="K13" sqref="K13"/>
    </sheetView>
  </sheetViews>
  <sheetFormatPr defaultRowHeight="12.75" x14ac:dyDescent="0.2"/>
  <cols>
    <col min="1" max="1" width="29.7109375"/>
    <col min="2" max="2" width="47.8554687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2" t="s">
        <v>0</v>
      </c>
      <c r="B1" s="32"/>
      <c r="C1" s="32"/>
      <c r="D1" s="32"/>
      <c r="E1" s="32"/>
      <c r="F1" s="32"/>
      <c r="G1" s="32"/>
      <c r="H1" s="32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2" t="s">
        <v>2</v>
      </c>
      <c r="B2" s="32" t="s">
        <v>3</v>
      </c>
      <c r="C2" s="32" t="s">
        <v>4</v>
      </c>
      <c r="D2" s="32" t="s">
        <v>5</v>
      </c>
      <c r="E2" s="32"/>
      <c r="F2" s="32" t="s">
        <v>6</v>
      </c>
      <c r="G2" s="32"/>
      <c r="H2" s="32" t="s">
        <v>7</v>
      </c>
      <c r="I2" s="32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2"/>
      <c r="B3" s="32"/>
      <c r="C3" s="32"/>
      <c r="D3" s="1" t="s">
        <v>8</v>
      </c>
      <c r="E3" s="1" t="s">
        <v>9</v>
      </c>
      <c r="F3" s="1" t="s">
        <v>8</v>
      </c>
      <c r="G3" s="1" t="s">
        <v>9</v>
      </c>
      <c r="H3" s="32"/>
      <c r="I3" s="32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7" t="s">
        <v>30</v>
      </c>
      <c r="B4" s="26" t="s">
        <v>31</v>
      </c>
      <c r="C4" s="5" t="s">
        <v>24</v>
      </c>
      <c r="D4" s="5">
        <v>1.5</v>
      </c>
      <c r="E4" s="40">
        <f>SUM(D4:D9)</f>
        <v>9</v>
      </c>
      <c r="F4" s="6">
        <v>1.2</v>
      </c>
      <c r="G4" s="43">
        <f>SUM(F4:F9)</f>
        <v>8.85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8"/>
      <c r="B5" s="25" t="s">
        <v>32</v>
      </c>
      <c r="C5" s="5" t="s">
        <v>24</v>
      </c>
      <c r="D5" s="5">
        <v>1</v>
      </c>
      <c r="E5" s="41"/>
      <c r="F5" s="6">
        <v>0.85</v>
      </c>
      <c r="G5" s="44"/>
      <c r="H5" s="23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customHeight="1" x14ac:dyDescent="0.2">
      <c r="A6" s="38"/>
      <c r="B6" s="25" t="s">
        <v>33</v>
      </c>
      <c r="C6" s="5" t="s">
        <v>24</v>
      </c>
      <c r="D6" s="5">
        <v>2</v>
      </c>
      <c r="E6" s="41"/>
      <c r="F6" s="6">
        <v>2.4</v>
      </c>
      <c r="G6" s="44"/>
      <c r="H6" s="23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6.5" customHeight="1" x14ac:dyDescent="0.2">
      <c r="A7" s="38"/>
      <c r="B7" s="25" t="s">
        <v>34</v>
      </c>
      <c r="C7" s="5" t="s">
        <v>24</v>
      </c>
      <c r="D7" s="5">
        <v>1.5</v>
      </c>
      <c r="E7" s="41"/>
      <c r="F7" s="6">
        <v>1</v>
      </c>
      <c r="G7" s="44"/>
      <c r="H7" s="23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9" customHeight="1" x14ac:dyDescent="0.2">
      <c r="A8" s="38"/>
      <c r="B8" s="25" t="s">
        <v>35</v>
      </c>
      <c r="C8" s="5" t="s">
        <v>24</v>
      </c>
      <c r="D8" s="5">
        <v>0.5</v>
      </c>
      <c r="E8" s="41"/>
      <c r="F8" s="6">
        <v>0.3</v>
      </c>
      <c r="G8" s="44"/>
      <c r="H8" s="23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9"/>
      <c r="B9" s="25" t="s">
        <v>36</v>
      </c>
      <c r="C9" s="5" t="s">
        <v>24</v>
      </c>
      <c r="D9" s="5">
        <v>2.5</v>
      </c>
      <c r="E9" s="42"/>
      <c r="F9" s="6">
        <v>3.1</v>
      </c>
      <c r="G9" s="45"/>
      <c r="H9" s="23" t="s">
        <v>10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" customHeight="1" x14ac:dyDescent="0.2">
      <c r="A10" s="33" t="s">
        <v>47</v>
      </c>
      <c r="B10" s="24" t="s">
        <v>49</v>
      </c>
      <c r="C10" s="21" t="s">
        <v>23</v>
      </c>
      <c r="D10" s="27">
        <v>0.5</v>
      </c>
      <c r="E10" s="36">
        <f>SUM(D10:D13)</f>
        <v>2.5</v>
      </c>
      <c r="F10" s="27">
        <v>0.36</v>
      </c>
      <c r="G10" s="36">
        <f>SUM(F10:F13)</f>
        <v>2.68</v>
      </c>
      <c r="H10" s="23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" customHeight="1" x14ac:dyDescent="0.2">
      <c r="A11" s="34"/>
      <c r="B11" s="24" t="s">
        <v>50</v>
      </c>
      <c r="C11" s="21" t="s">
        <v>23</v>
      </c>
      <c r="D11" s="27">
        <v>1</v>
      </c>
      <c r="E11" s="36"/>
      <c r="F11" s="27">
        <v>1.27</v>
      </c>
      <c r="G11" s="36"/>
      <c r="H11" s="23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" customHeight="1" x14ac:dyDescent="0.2">
      <c r="A12" s="34"/>
      <c r="B12" s="24" t="s">
        <v>51</v>
      </c>
      <c r="C12" s="21" t="s">
        <v>23</v>
      </c>
      <c r="D12" s="27">
        <v>0.5</v>
      </c>
      <c r="E12" s="36"/>
      <c r="F12" s="27">
        <v>0.45</v>
      </c>
      <c r="G12" s="36"/>
      <c r="H12" s="23" t="s">
        <v>10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" customHeight="1" x14ac:dyDescent="0.2">
      <c r="A13" s="34"/>
      <c r="B13" s="24" t="s">
        <v>52</v>
      </c>
      <c r="C13" s="21" t="s">
        <v>23</v>
      </c>
      <c r="D13" s="27">
        <v>0.5</v>
      </c>
      <c r="E13" s="36"/>
      <c r="F13" s="27">
        <v>0.6</v>
      </c>
      <c r="G13" s="36"/>
      <c r="H13" s="23" t="s">
        <v>10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" customHeight="1" x14ac:dyDescent="0.2">
      <c r="A14" s="33" t="s">
        <v>48</v>
      </c>
      <c r="B14" s="31" t="s">
        <v>53</v>
      </c>
      <c r="C14" s="30" t="s">
        <v>23</v>
      </c>
      <c r="D14" s="27">
        <v>2</v>
      </c>
      <c r="E14" s="36">
        <f>SUM(D14:D17)</f>
        <v>7</v>
      </c>
      <c r="F14" s="27">
        <v>1.89</v>
      </c>
      <c r="G14" s="36">
        <f>SUM(F14:F17)</f>
        <v>7.3599999999999994</v>
      </c>
      <c r="H14" s="23" t="s">
        <v>10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" customHeight="1" x14ac:dyDescent="0.2">
      <c r="A15" s="34"/>
      <c r="B15" s="24" t="s">
        <v>54</v>
      </c>
      <c r="C15" s="30" t="s">
        <v>23</v>
      </c>
      <c r="D15" s="27">
        <v>2</v>
      </c>
      <c r="E15" s="36"/>
      <c r="F15" s="27">
        <v>2.25</v>
      </c>
      <c r="G15" s="36"/>
      <c r="H15" s="23" t="s">
        <v>10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" customHeight="1" x14ac:dyDescent="0.2">
      <c r="A16" s="34"/>
      <c r="B16" s="24" t="s">
        <v>55</v>
      </c>
      <c r="C16" s="30" t="s">
        <v>23</v>
      </c>
      <c r="D16" s="27">
        <v>1</v>
      </c>
      <c r="E16" s="36"/>
      <c r="F16" s="27">
        <v>1.64</v>
      </c>
      <c r="G16" s="36"/>
      <c r="H16" s="23" t="s">
        <v>10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8" x14ac:dyDescent="0.2">
      <c r="A17" s="35"/>
      <c r="B17" s="24" t="s">
        <v>56</v>
      </c>
      <c r="C17" s="30" t="s">
        <v>23</v>
      </c>
      <c r="D17" s="27">
        <v>2</v>
      </c>
      <c r="E17" s="36"/>
      <c r="F17" s="27">
        <v>1.58</v>
      </c>
      <c r="G17" s="36"/>
      <c r="H17" s="23" t="s">
        <v>10</v>
      </c>
    </row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</sheetData>
  <mergeCells count="17">
    <mergeCell ref="A14:A17"/>
    <mergeCell ref="E14:E17"/>
    <mergeCell ref="G14:G17"/>
    <mergeCell ref="I2:I3"/>
    <mergeCell ref="A4:A9"/>
    <mergeCell ref="E4:E9"/>
    <mergeCell ref="G4:G9"/>
    <mergeCell ref="A10:A13"/>
    <mergeCell ref="E10:E13"/>
    <mergeCell ref="G10:G13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184" priority="2">
      <formula>LEN(TRIM(I1))=0</formula>
    </cfRule>
  </conditionalFormatting>
  <conditionalFormatting sqref="I1:I3">
    <cfRule type="notContainsText" dxfId="183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5"/>
  <sheetViews>
    <sheetView windowProtection="1" showGridLines="0" tabSelected="1" zoomScaleNormal="100" workbookViewId="0">
      <pane ySplit="4" topLeftCell="A8" activePane="bottomLeft" state="frozen"/>
      <selection pane="bottomLeft" activeCell="N12" sqref="N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11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0" t="s">
        <v>25</v>
      </c>
      <c r="D3" s="50" t="s">
        <v>37</v>
      </c>
      <c r="E3" s="50" t="s">
        <v>38</v>
      </c>
      <c r="F3" s="51" t="s">
        <v>39</v>
      </c>
      <c r="G3" s="51" t="s">
        <v>40</v>
      </c>
      <c r="H3" s="51" t="s">
        <v>41</v>
      </c>
      <c r="I3" s="51" t="s">
        <v>42</v>
      </c>
      <c r="J3" s="51" t="s">
        <v>43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0"/>
      <c r="D4" s="50"/>
      <c r="E4" s="50"/>
      <c r="F4" s="50"/>
      <c r="G4" s="50"/>
      <c r="H4" s="50"/>
      <c r="I4" s="50"/>
      <c r="J4" s="50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18.5</v>
      </c>
      <c r="C5" s="14">
        <f t="shared" ref="C5:J5" si="1">B5-$B9</f>
        <v>16.1875</v>
      </c>
      <c r="D5" s="14">
        <f t="shared" si="1"/>
        <v>13.875</v>
      </c>
      <c r="E5" s="14">
        <f t="shared" si="1"/>
        <v>11.5625</v>
      </c>
      <c r="F5" s="14">
        <f t="shared" si="1"/>
        <v>9.25</v>
      </c>
      <c r="G5" s="14">
        <f t="shared" si="1"/>
        <v>6.9375</v>
      </c>
      <c r="H5" s="14">
        <f t="shared" si="1"/>
        <v>4.625</v>
      </c>
      <c r="I5" s="14">
        <f t="shared" si="1"/>
        <v>2.3125</v>
      </c>
      <c r="J5" s="14">
        <f t="shared" si="1"/>
        <v>0</v>
      </c>
      <c r="K5" s="14">
        <f>SUM(C5:J5)</f>
        <v>64.75</v>
      </c>
      <c r="L5" s="14">
        <f>K5/A$3</f>
        <v>8.09375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18.5</v>
      </c>
      <c r="C6" s="14">
        <f t="shared" ref="C6:J6" si="2">B6-C9</f>
        <v>17.23</v>
      </c>
      <c r="D6" s="14">
        <f t="shared" si="2"/>
        <v>15.58</v>
      </c>
      <c r="E6" s="14">
        <f t="shared" si="2"/>
        <v>14.13</v>
      </c>
      <c r="F6" s="14">
        <f t="shared" si="2"/>
        <v>9.84</v>
      </c>
      <c r="G6" s="14">
        <f t="shared" si="2"/>
        <v>7.64</v>
      </c>
      <c r="H6" s="14">
        <f t="shared" si="2"/>
        <v>6.2899999999999991</v>
      </c>
      <c r="I6" s="14">
        <f t="shared" si="2"/>
        <v>1.5499999999999989</v>
      </c>
      <c r="J6" s="14">
        <f t="shared" si="2"/>
        <v>1.5499999999999989</v>
      </c>
      <c r="K6" s="14">
        <f>SUM(C6:J6)</f>
        <v>73.81</v>
      </c>
      <c r="L6" s="14">
        <f>K6/A$3</f>
        <v>9.2262500000000003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46" t="s">
        <v>21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2.3125</v>
      </c>
      <c r="C9" s="17">
        <f t="shared" ref="C9:K9" si="3">SUM(C10:C11)</f>
        <v>1.27</v>
      </c>
      <c r="D9" s="17">
        <f t="shared" si="3"/>
        <v>1.65</v>
      </c>
      <c r="E9" s="17">
        <f t="shared" si="3"/>
        <v>1.45</v>
      </c>
      <c r="F9" s="17">
        <f t="shared" si="3"/>
        <v>4.29</v>
      </c>
      <c r="G9" s="17">
        <f t="shared" si="3"/>
        <v>2.2000000000000002</v>
      </c>
      <c r="H9" s="17">
        <f t="shared" si="3"/>
        <v>1.35</v>
      </c>
      <c r="I9" s="17">
        <f t="shared" si="3"/>
        <v>4.74</v>
      </c>
      <c r="J9" s="17">
        <f t="shared" si="3"/>
        <v>0</v>
      </c>
      <c r="K9" s="17">
        <f t="shared" si="3"/>
        <v>16.95</v>
      </c>
      <c r="L9" s="17">
        <f>K9/A$3</f>
        <v>2.1187499999999999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'Danilo Burndown'!B9</f>
        <v>1.1875</v>
      </c>
      <c r="C10" s="14">
        <f>'Danilo Burndown'!C9</f>
        <v>1.27</v>
      </c>
      <c r="D10" s="14">
        <f>'Danilo Burndown'!D9</f>
        <v>0.45</v>
      </c>
      <c r="E10" s="14">
        <f>'Danilo Burndown'!E9</f>
        <v>0.6</v>
      </c>
      <c r="F10" s="14">
        <f>'Danilo Burndown'!F9</f>
        <v>1.89</v>
      </c>
      <c r="G10" s="14">
        <f>'Danilo Burndown'!G9</f>
        <v>1.2</v>
      </c>
      <c r="H10" s="14">
        <f>'Danilo Burndown'!H9</f>
        <v>1.05</v>
      </c>
      <c r="I10" s="14">
        <f>'Danilo Burndown'!I9</f>
        <v>1.64</v>
      </c>
      <c r="J10" s="14">
        <f>'Danilo Burndown'!J9</f>
        <v>0</v>
      </c>
      <c r="K10" s="14">
        <f>SUM(C10:J10)</f>
        <v>8.1</v>
      </c>
      <c r="L10" s="14">
        <f>K10/A$3</f>
        <v>1.0125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20">
        <f>'Breno Burndown'!B9</f>
        <v>1.125</v>
      </c>
      <c r="C11" s="14">
        <f>'Breno Burndown'!C9</f>
        <v>0</v>
      </c>
      <c r="D11" s="14">
        <f>'Breno Burndown'!D9</f>
        <v>1.2</v>
      </c>
      <c r="E11" s="14">
        <f>'Breno Burndown'!E9</f>
        <v>0.85</v>
      </c>
      <c r="F11" s="14">
        <f>'Breno Burndown'!F9</f>
        <v>2.4</v>
      </c>
      <c r="G11" s="14">
        <f>'Breno Burndown'!G9</f>
        <v>1</v>
      </c>
      <c r="H11" s="14">
        <f>'Breno Burndown'!H9</f>
        <v>0.3</v>
      </c>
      <c r="I11" s="14">
        <f>'Breno Burndown'!I9</f>
        <v>3.1</v>
      </c>
      <c r="J11" s="14">
        <f>'Breno Burndown'!J9</f>
        <v>0</v>
      </c>
      <c r="K11" s="14">
        <f>SUM(C11:J11)</f>
        <v>8.85</v>
      </c>
      <c r="L11" s="14">
        <f>K11/A$3</f>
        <v>1.10625</v>
      </c>
      <c r="M11" s="8"/>
      <c r="N11" s="8"/>
      <c r="O11" s="8"/>
      <c r="P11" s="8"/>
      <c r="Q11" s="8"/>
      <c r="R11" s="8"/>
      <c r="S11" s="8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 B10:B11">
    <cfRule type="expression" dxfId="182" priority="2">
      <formula>LEN(TRIM(B10))=0</formula>
    </cfRule>
  </conditionalFormatting>
  <conditionalFormatting sqref="C10">
    <cfRule type="cellIs" dxfId="181" priority="3" operator="equal">
      <formula>0</formula>
    </cfRule>
  </conditionalFormatting>
  <conditionalFormatting sqref="C10">
    <cfRule type="cellIs" dxfId="180" priority="4" operator="notEqual">
      <formula>0</formula>
    </cfRule>
  </conditionalFormatting>
  <conditionalFormatting sqref="B10:B11">
    <cfRule type="notContainsText" dxfId="179" priority="6" operator="notContains" text="9875894754())("/>
  </conditionalFormatting>
  <conditionalFormatting sqref="K5">
    <cfRule type="expression" dxfId="178" priority="7">
      <formula>LEN(TRIM(K5))=0</formula>
    </cfRule>
  </conditionalFormatting>
  <conditionalFormatting sqref="K5">
    <cfRule type="cellIs" dxfId="177" priority="8" operator="equal">
      <formula>0</formula>
    </cfRule>
  </conditionalFormatting>
  <conditionalFormatting sqref="K5">
    <cfRule type="cellIs" dxfId="176" priority="9" operator="notEqual">
      <formula>0</formula>
    </cfRule>
  </conditionalFormatting>
  <conditionalFormatting sqref="K5">
    <cfRule type="expression" dxfId="175" priority="10">
      <formula>LEN(TRIM(K5))=0</formula>
    </cfRule>
  </conditionalFormatting>
  <conditionalFormatting sqref="K5">
    <cfRule type="cellIs" dxfId="174" priority="11" operator="equal">
      <formula>0</formula>
    </cfRule>
  </conditionalFormatting>
  <conditionalFormatting sqref="K5">
    <cfRule type="cellIs" dxfId="173" priority="12" operator="notEqual">
      <formula>0</formula>
    </cfRule>
  </conditionalFormatting>
  <conditionalFormatting sqref="K6">
    <cfRule type="expression" dxfId="172" priority="13">
      <formula>LEN(TRIM(K6))=0</formula>
    </cfRule>
  </conditionalFormatting>
  <conditionalFormatting sqref="K6">
    <cfRule type="cellIs" dxfId="171" priority="14" operator="equal">
      <formula>0</formula>
    </cfRule>
  </conditionalFormatting>
  <conditionalFormatting sqref="K6">
    <cfRule type="cellIs" dxfId="170" priority="15" operator="notEqual">
      <formula>0</formula>
    </cfRule>
  </conditionalFormatting>
  <conditionalFormatting sqref="K6">
    <cfRule type="expression" dxfId="169" priority="16">
      <formula>LEN(TRIM(K6))=0</formula>
    </cfRule>
  </conditionalFormatting>
  <conditionalFormatting sqref="K6">
    <cfRule type="cellIs" dxfId="168" priority="17" operator="equal">
      <formula>0</formula>
    </cfRule>
  </conditionalFormatting>
  <conditionalFormatting sqref="K6">
    <cfRule type="cellIs" dxfId="167" priority="18" operator="notEqual">
      <formula>0</formula>
    </cfRule>
  </conditionalFormatting>
  <conditionalFormatting sqref="L6">
    <cfRule type="expression" dxfId="166" priority="19">
      <formula>LEN(TRIM(L6))=0</formula>
    </cfRule>
  </conditionalFormatting>
  <conditionalFormatting sqref="L6">
    <cfRule type="cellIs" dxfId="165" priority="20" operator="equal">
      <formula>0</formula>
    </cfRule>
  </conditionalFormatting>
  <conditionalFormatting sqref="L6">
    <cfRule type="cellIs" dxfId="164" priority="21" operator="notEqual">
      <formula>0</formula>
    </cfRule>
  </conditionalFormatting>
  <conditionalFormatting sqref="L6">
    <cfRule type="expression" dxfId="163" priority="22">
      <formula>LEN(TRIM(L6))=0</formula>
    </cfRule>
  </conditionalFormatting>
  <conditionalFormatting sqref="L6">
    <cfRule type="cellIs" dxfId="162" priority="23" operator="equal">
      <formula>0</formula>
    </cfRule>
  </conditionalFormatting>
  <conditionalFormatting sqref="L6">
    <cfRule type="cellIs" dxfId="161" priority="24" operator="notEqual">
      <formula>0</formula>
    </cfRule>
  </conditionalFormatting>
  <conditionalFormatting sqref="L5">
    <cfRule type="expression" dxfId="160" priority="25">
      <formula>LEN(TRIM(L5))=0</formula>
    </cfRule>
  </conditionalFormatting>
  <conditionalFormatting sqref="L5">
    <cfRule type="cellIs" dxfId="159" priority="26" operator="equal">
      <formula>0</formula>
    </cfRule>
  </conditionalFormatting>
  <conditionalFormatting sqref="L5">
    <cfRule type="cellIs" dxfId="158" priority="27" operator="notEqual">
      <formula>0</formula>
    </cfRule>
  </conditionalFormatting>
  <conditionalFormatting sqref="L5">
    <cfRule type="expression" dxfId="157" priority="28">
      <formula>LEN(TRIM(L5))=0</formula>
    </cfRule>
  </conditionalFormatting>
  <conditionalFormatting sqref="L5">
    <cfRule type="cellIs" dxfId="156" priority="29" operator="equal">
      <formula>0</formula>
    </cfRule>
  </conditionalFormatting>
  <conditionalFormatting sqref="L5">
    <cfRule type="cellIs" dxfId="155" priority="30" operator="notEqual">
      <formula>0</formula>
    </cfRule>
  </conditionalFormatting>
  <conditionalFormatting sqref="K10">
    <cfRule type="expression" dxfId="154" priority="31">
      <formula>LEN(TRIM(K10))=0</formula>
    </cfRule>
  </conditionalFormatting>
  <conditionalFormatting sqref="K10">
    <cfRule type="cellIs" dxfId="153" priority="32" operator="equal">
      <formula>0</formula>
    </cfRule>
  </conditionalFormatting>
  <conditionalFormatting sqref="K10">
    <cfRule type="cellIs" dxfId="152" priority="33" operator="notEqual">
      <formula>0</formula>
    </cfRule>
  </conditionalFormatting>
  <conditionalFormatting sqref="K10">
    <cfRule type="expression" dxfId="151" priority="34">
      <formula>LEN(TRIM(K10))=0</formula>
    </cfRule>
  </conditionalFormatting>
  <conditionalFormatting sqref="K10">
    <cfRule type="cellIs" dxfId="150" priority="35" operator="equal">
      <formula>0</formula>
    </cfRule>
  </conditionalFormatting>
  <conditionalFormatting sqref="K10">
    <cfRule type="cellIs" dxfId="149" priority="36" operator="notEqual">
      <formula>0</formula>
    </cfRule>
  </conditionalFormatting>
  <conditionalFormatting sqref="K11">
    <cfRule type="expression" dxfId="148" priority="43">
      <formula>LEN(TRIM(K11))=0</formula>
    </cfRule>
  </conditionalFormatting>
  <conditionalFormatting sqref="K11">
    <cfRule type="cellIs" dxfId="147" priority="44" operator="equal">
      <formula>0</formula>
    </cfRule>
  </conditionalFormatting>
  <conditionalFormatting sqref="K11">
    <cfRule type="cellIs" dxfId="146" priority="45" operator="notEqual">
      <formula>0</formula>
    </cfRule>
  </conditionalFormatting>
  <conditionalFormatting sqref="K11">
    <cfRule type="expression" dxfId="145" priority="46">
      <formula>LEN(TRIM(K11))=0</formula>
    </cfRule>
  </conditionalFormatting>
  <conditionalFormatting sqref="K11">
    <cfRule type="cellIs" dxfId="144" priority="47" operator="equal">
      <formula>0</formula>
    </cfRule>
  </conditionalFormatting>
  <conditionalFormatting sqref="K11">
    <cfRule type="cellIs" dxfId="143" priority="48" operator="notEqual">
      <formula>0</formula>
    </cfRule>
  </conditionalFormatting>
  <conditionalFormatting sqref="L10">
    <cfRule type="expression" dxfId="142" priority="49">
      <formula>LEN(TRIM(L10))=0</formula>
    </cfRule>
  </conditionalFormatting>
  <conditionalFormatting sqref="L10">
    <cfRule type="cellIs" dxfId="141" priority="50" operator="equal">
      <formula>0</formula>
    </cfRule>
  </conditionalFormatting>
  <conditionalFormatting sqref="L10">
    <cfRule type="cellIs" dxfId="140" priority="51" operator="notEqual">
      <formula>0</formula>
    </cfRule>
  </conditionalFormatting>
  <conditionalFormatting sqref="L10">
    <cfRule type="expression" dxfId="139" priority="52">
      <formula>LEN(TRIM(L10))=0</formula>
    </cfRule>
  </conditionalFormatting>
  <conditionalFormatting sqref="L10">
    <cfRule type="cellIs" dxfId="138" priority="53" operator="equal">
      <formula>0</formula>
    </cfRule>
  </conditionalFormatting>
  <conditionalFormatting sqref="L10">
    <cfRule type="cellIs" dxfId="137" priority="54" operator="notEqual">
      <formula>0</formula>
    </cfRule>
  </conditionalFormatting>
  <conditionalFormatting sqref="L11">
    <cfRule type="expression" dxfId="136" priority="61">
      <formula>LEN(TRIM(L11))=0</formula>
    </cfRule>
  </conditionalFormatting>
  <conditionalFormatting sqref="L11">
    <cfRule type="cellIs" dxfId="135" priority="62" operator="equal">
      <formula>0</formula>
    </cfRule>
  </conditionalFormatting>
  <conditionalFormatting sqref="L11">
    <cfRule type="cellIs" dxfId="134" priority="63" operator="notEqual">
      <formula>0</formula>
    </cfRule>
  </conditionalFormatting>
  <conditionalFormatting sqref="L11">
    <cfRule type="expression" dxfId="133" priority="64">
      <formula>LEN(TRIM(L11))=0</formula>
    </cfRule>
  </conditionalFormatting>
  <conditionalFormatting sqref="L11">
    <cfRule type="cellIs" dxfId="132" priority="65" operator="equal">
      <formula>0</formula>
    </cfRule>
  </conditionalFormatting>
  <conditionalFormatting sqref="L11">
    <cfRule type="cellIs" dxfId="131" priority="66" operator="notEqual">
      <formula>0</formula>
    </cfRule>
  </conditionalFormatting>
  <conditionalFormatting sqref="D10">
    <cfRule type="expression" dxfId="130" priority="67">
      <formula>LEN(TRIM(D10))=0</formula>
    </cfRule>
  </conditionalFormatting>
  <conditionalFormatting sqref="D10">
    <cfRule type="cellIs" dxfId="129" priority="68" operator="equal">
      <formula>0</formula>
    </cfRule>
  </conditionalFormatting>
  <conditionalFormatting sqref="D10">
    <cfRule type="cellIs" dxfId="128" priority="69" operator="notEqual">
      <formula>0</formula>
    </cfRule>
  </conditionalFormatting>
  <conditionalFormatting sqref="D10">
    <cfRule type="expression" dxfId="127" priority="70">
      <formula>LEN(TRIM(D10))=0</formula>
    </cfRule>
  </conditionalFormatting>
  <conditionalFormatting sqref="D10">
    <cfRule type="cellIs" dxfId="126" priority="71" operator="equal">
      <formula>0</formula>
    </cfRule>
  </conditionalFormatting>
  <conditionalFormatting sqref="D10">
    <cfRule type="cellIs" dxfId="125" priority="72" operator="notEqual">
      <formula>0</formula>
    </cfRule>
  </conditionalFormatting>
  <conditionalFormatting sqref="E10">
    <cfRule type="expression" dxfId="124" priority="73">
      <formula>LEN(TRIM(E10))=0</formula>
    </cfRule>
  </conditionalFormatting>
  <conditionalFormatting sqref="E10">
    <cfRule type="cellIs" dxfId="123" priority="74" operator="equal">
      <formula>0</formula>
    </cfRule>
  </conditionalFormatting>
  <conditionalFormatting sqref="E10">
    <cfRule type="cellIs" dxfId="122" priority="75" operator="notEqual">
      <formula>0</formula>
    </cfRule>
  </conditionalFormatting>
  <conditionalFormatting sqref="E10">
    <cfRule type="expression" dxfId="121" priority="76">
      <formula>LEN(TRIM(E10))=0</formula>
    </cfRule>
  </conditionalFormatting>
  <conditionalFormatting sqref="E10">
    <cfRule type="cellIs" dxfId="120" priority="77" operator="equal">
      <formula>0</formula>
    </cfRule>
  </conditionalFormatting>
  <conditionalFormatting sqref="E10">
    <cfRule type="cellIs" dxfId="119" priority="78" operator="notEqual">
      <formula>0</formula>
    </cfRule>
  </conditionalFormatting>
  <conditionalFormatting sqref="F10">
    <cfRule type="expression" dxfId="118" priority="79">
      <formula>LEN(TRIM(F10))=0</formula>
    </cfRule>
  </conditionalFormatting>
  <conditionalFormatting sqref="F10">
    <cfRule type="cellIs" dxfId="117" priority="80" operator="equal">
      <formula>0</formula>
    </cfRule>
  </conditionalFormatting>
  <conditionalFormatting sqref="F10">
    <cfRule type="cellIs" dxfId="116" priority="81" operator="notEqual">
      <formula>0</formula>
    </cfRule>
  </conditionalFormatting>
  <conditionalFormatting sqref="F10">
    <cfRule type="expression" dxfId="115" priority="82">
      <formula>LEN(TRIM(F10))=0</formula>
    </cfRule>
  </conditionalFormatting>
  <conditionalFormatting sqref="F10">
    <cfRule type="cellIs" dxfId="114" priority="83" operator="equal">
      <formula>0</formula>
    </cfRule>
  </conditionalFormatting>
  <conditionalFormatting sqref="F10">
    <cfRule type="cellIs" dxfId="113" priority="84" operator="notEqual">
      <formula>0</formula>
    </cfRule>
  </conditionalFormatting>
  <conditionalFormatting sqref="G10">
    <cfRule type="expression" dxfId="112" priority="85">
      <formula>LEN(TRIM(G10))=0</formula>
    </cfRule>
  </conditionalFormatting>
  <conditionalFormatting sqref="G10">
    <cfRule type="cellIs" dxfId="111" priority="86" operator="equal">
      <formula>0</formula>
    </cfRule>
  </conditionalFormatting>
  <conditionalFormatting sqref="G10">
    <cfRule type="cellIs" dxfId="110" priority="87" operator="notEqual">
      <formula>0</formula>
    </cfRule>
  </conditionalFormatting>
  <conditionalFormatting sqref="G10">
    <cfRule type="expression" dxfId="109" priority="88">
      <formula>LEN(TRIM(G10))=0</formula>
    </cfRule>
  </conditionalFormatting>
  <conditionalFormatting sqref="G10">
    <cfRule type="cellIs" dxfId="108" priority="89" operator="equal">
      <formula>0</formula>
    </cfRule>
  </conditionalFormatting>
  <conditionalFormatting sqref="G10">
    <cfRule type="cellIs" dxfId="107" priority="90" operator="notEqual">
      <formula>0</formula>
    </cfRule>
  </conditionalFormatting>
  <conditionalFormatting sqref="H10">
    <cfRule type="expression" dxfId="106" priority="91">
      <formula>LEN(TRIM(H10))=0</formula>
    </cfRule>
  </conditionalFormatting>
  <conditionalFormatting sqref="H10">
    <cfRule type="cellIs" dxfId="105" priority="92" operator="equal">
      <formula>0</formula>
    </cfRule>
  </conditionalFormatting>
  <conditionalFormatting sqref="H10">
    <cfRule type="cellIs" dxfId="104" priority="93" operator="notEqual">
      <formula>0</formula>
    </cfRule>
  </conditionalFormatting>
  <conditionalFormatting sqref="H10">
    <cfRule type="expression" dxfId="103" priority="94">
      <formula>LEN(TRIM(H10))=0</formula>
    </cfRule>
  </conditionalFormatting>
  <conditionalFormatting sqref="H10">
    <cfRule type="cellIs" dxfId="102" priority="95" operator="equal">
      <formula>0</formula>
    </cfRule>
  </conditionalFormatting>
  <conditionalFormatting sqref="H10">
    <cfRule type="cellIs" dxfId="101" priority="96" operator="notEqual">
      <formula>0</formula>
    </cfRule>
  </conditionalFormatting>
  <conditionalFormatting sqref="I10">
    <cfRule type="expression" dxfId="100" priority="97">
      <formula>LEN(TRIM(I10))=0</formula>
    </cfRule>
  </conditionalFormatting>
  <conditionalFormatting sqref="I10">
    <cfRule type="cellIs" dxfId="99" priority="98" operator="equal">
      <formula>0</formula>
    </cfRule>
  </conditionalFormatting>
  <conditionalFormatting sqref="I10">
    <cfRule type="cellIs" dxfId="98" priority="99" operator="notEqual">
      <formula>0</formula>
    </cfRule>
  </conditionalFormatting>
  <conditionalFormatting sqref="I10">
    <cfRule type="expression" dxfId="97" priority="100">
      <formula>LEN(TRIM(I10))=0</formula>
    </cfRule>
  </conditionalFormatting>
  <conditionalFormatting sqref="I10">
    <cfRule type="cellIs" dxfId="96" priority="101" operator="equal">
      <formula>0</formula>
    </cfRule>
  </conditionalFormatting>
  <conditionalFormatting sqref="I10">
    <cfRule type="cellIs" dxfId="95" priority="102" operator="notEqual">
      <formula>0</formula>
    </cfRule>
  </conditionalFormatting>
  <conditionalFormatting sqref="J10">
    <cfRule type="expression" dxfId="94" priority="103">
      <formula>LEN(TRIM(J10))=0</formula>
    </cfRule>
  </conditionalFormatting>
  <conditionalFormatting sqref="J10">
    <cfRule type="cellIs" dxfId="93" priority="104" operator="equal">
      <formula>0</formula>
    </cfRule>
  </conditionalFormatting>
  <conditionalFormatting sqref="J10">
    <cfRule type="cellIs" dxfId="92" priority="105" operator="notEqual">
      <formula>0</formula>
    </cfRule>
  </conditionalFormatting>
  <conditionalFormatting sqref="J10">
    <cfRule type="expression" dxfId="91" priority="106">
      <formula>LEN(TRIM(J10))=0</formula>
    </cfRule>
  </conditionalFormatting>
  <conditionalFormatting sqref="J10">
    <cfRule type="cellIs" dxfId="90" priority="107" operator="equal">
      <formula>0</formula>
    </cfRule>
  </conditionalFormatting>
  <conditionalFormatting sqref="J10">
    <cfRule type="cellIs" dxfId="89" priority="108" operator="notEqual">
      <formula>0</formula>
    </cfRule>
  </conditionalFormatting>
  <conditionalFormatting sqref="C11">
    <cfRule type="expression" dxfId="88" priority="115">
      <formula>LEN(TRIM(C11))=0</formula>
    </cfRule>
  </conditionalFormatting>
  <conditionalFormatting sqref="C11">
    <cfRule type="cellIs" dxfId="87" priority="116" operator="equal">
      <formula>0</formula>
    </cfRule>
  </conditionalFormatting>
  <conditionalFormatting sqref="C11">
    <cfRule type="cellIs" dxfId="86" priority="117" operator="notEqual">
      <formula>0</formula>
    </cfRule>
  </conditionalFormatting>
  <conditionalFormatting sqref="C11">
    <cfRule type="expression" dxfId="85" priority="118">
      <formula>LEN(TRIM(C11))=0</formula>
    </cfRule>
  </conditionalFormatting>
  <conditionalFormatting sqref="C11">
    <cfRule type="cellIs" dxfId="84" priority="119" operator="equal">
      <formula>0</formula>
    </cfRule>
  </conditionalFormatting>
  <conditionalFormatting sqref="C11">
    <cfRule type="cellIs" dxfId="83" priority="120" operator="notEqual">
      <formula>0</formula>
    </cfRule>
  </conditionalFormatting>
  <conditionalFormatting sqref="D11">
    <cfRule type="expression" dxfId="82" priority="163">
      <formula>LEN(TRIM(D11))=0</formula>
    </cfRule>
  </conditionalFormatting>
  <conditionalFormatting sqref="D11">
    <cfRule type="cellIs" dxfId="81" priority="164" operator="equal">
      <formula>0</formula>
    </cfRule>
  </conditionalFormatting>
  <conditionalFormatting sqref="D11">
    <cfRule type="cellIs" dxfId="80" priority="165" operator="notEqual">
      <formula>0</formula>
    </cfRule>
  </conditionalFormatting>
  <conditionalFormatting sqref="D11">
    <cfRule type="expression" dxfId="79" priority="166">
      <formula>LEN(TRIM(D11))=0</formula>
    </cfRule>
  </conditionalFormatting>
  <conditionalFormatting sqref="D11">
    <cfRule type="cellIs" dxfId="78" priority="167" operator="equal">
      <formula>0</formula>
    </cfRule>
  </conditionalFormatting>
  <conditionalFormatting sqref="D11">
    <cfRule type="cellIs" dxfId="77" priority="168" operator="notEqual">
      <formula>0</formula>
    </cfRule>
  </conditionalFormatting>
  <conditionalFormatting sqref="E11">
    <cfRule type="expression" dxfId="76" priority="169">
      <formula>LEN(TRIM(E11))=0</formula>
    </cfRule>
  </conditionalFormatting>
  <conditionalFormatting sqref="E11">
    <cfRule type="cellIs" dxfId="75" priority="170" operator="equal">
      <formula>0</formula>
    </cfRule>
  </conditionalFormatting>
  <conditionalFormatting sqref="E11">
    <cfRule type="cellIs" dxfId="74" priority="171" operator="notEqual">
      <formula>0</formula>
    </cfRule>
  </conditionalFormatting>
  <conditionalFormatting sqref="E11">
    <cfRule type="expression" dxfId="73" priority="172">
      <formula>LEN(TRIM(E11))=0</formula>
    </cfRule>
  </conditionalFormatting>
  <conditionalFormatting sqref="E11">
    <cfRule type="cellIs" dxfId="72" priority="173" operator="equal">
      <formula>0</formula>
    </cfRule>
  </conditionalFormatting>
  <conditionalFormatting sqref="E11">
    <cfRule type="cellIs" dxfId="71" priority="174" operator="notEqual">
      <formula>0</formula>
    </cfRule>
  </conditionalFormatting>
  <conditionalFormatting sqref="F11">
    <cfRule type="expression" dxfId="70" priority="175">
      <formula>LEN(TRIM(F11))=0</formula>
    </cfRule>
  </conditionalFormatting>
  <conditionalFormatting sqref="F11">
    <cfRule type="cellIs" dxfId="69" priority="176" operator="equal">
      <formula>0</formula>
    </cfRule>
  </conditionalFormatting>
  <conditionalFormatting sqref="F11">
    <cfRule type="cellIs" dxfId="68" priority="177" operator="notEqual">
      <formula>0</formula>
    </cfRule>
  </conditionalFormatting>
  <conditionalFormatting sqref="F11">
    <cfRule type="expression" dxfId="67" priority="178">
      <formula>LEN(TRIM(F11))=0</formula>
    </cfRule>
  </conditionalFormatting>
  <conditionalFormatting sqref="F11">
    <cfRule type="cellIs" dxfId="66" priority="179" operator="equal">
      <formula>0</formula>
    </cfRule>
  </conditionalFormatting>
  <conditionalFormatting sqref="F11">
    <cfRule type="cellIs" dxfId="65" priority="180" operator="notEqual">
      <formula>0</formula>
    </cfRule>
  </conditionalFormatting>
  <conditionalFormatting sqref="G11">
    <cfRule type="expression" dxfId="64" priority="181">
      <formula>LEN(TRIM(G11))=0</formula>
    </cfRule>
  </conditionalFormatting>
  <conditionalFormatting sqref="G11">
    <cfRule type="cellIs" dxfId="63" priority="182" operator="equal">
      <formula>0</formula>
    </cfRule>
  </conditionalFormatting>
  <conditionalFormatting sqref="G11">
    <cfRule type="cellIs" dxfId="62" priority="183" operator="notEqual">
      <formula>0</formula>
    </cfRule>
  </conditionalFormatting>
  <conditionalFormatting sqref="G11">
    <cfRule type="expression" dxfId="61" priority="184">
      <formula>LEN(TRIM(G11))=0</formula>
    </cfRule>
  </conditionalFormatting>
  <conditionalFormatting sqref="G11">
    <cfRule type="cellIs" dxfId="60" priority="185" operator="equal">
      <formula>0</formula>
    </cfRule>
  </conditionalFormatting>
  <conditionalFormatting sqref="G11">
    <cfRule type="cellIs" dxfId="59" priority="186" operator="notEqual">
      <formula>0</formula>
    </cfRule>
  </conditionalFormatting>
  <conditionalFormatting sqref="H11">
    <cfRule type="expression" dxfId="58" priority="187">
      <formula>LEN(TRIM(H11))=0</formula>
    </cfRule>
  </conditionalFormatting>
  <conditionalFormatting sqref="H11">
    <cfRule type="cellIs" dxfId="57" priority="188" operator="equal">
      <formula>0</formula>
    </cfRule>
  </conditionalFormatting>
  <conditionalFormatting sqref="H11">
    <cfRule type="cellIs" dxfId="56" priority="189" operator="notEqual">
      <formula>0</formula>
    </cfRule>
  </conditionalFormatting>
  <conditionalFormatting sqref="H11">
    <cfRule type="expression" dxfId="55" priority="190">
      <formula>LEN(TRIM(H11))=0</formula>
    </cfRule>
  </conditionalFormatting>
  <conditionalFormatting sqref="H11">
    <cfRule type="cellIs" dxfId="54" priority="191" operator="equal">
      <formula>0</formula>
    </cfRule>
  </conditionalFormatting>
  <conditionalFormatting sqref="H11">
    <cfRule type="cellIs" dxfId="53" priority="192" operator="notEqual">
      <formula>0</formula>
    </cfRule>
  </conditionalFormatting>
  <conditionalFormatting sqref="I11">
    <cfRule type="expression" dxfId="52" priority="193">
      <formula>LEN(TRIM(I11))=0</formula>
    </cfRule>
  </conditionalFormatting>
  <conditionalFormatting sqref="I11">
    <cfRule type="cellIs" dxfId="51" priority="194" operator="equal">
      <formula>0</formula>
    </cfRule>
  </conditionalFormatting>
  <conditionalFormatting sqref="I11">
    <cfRule type="cellIs" dxfId="50" priority="195" operator="notEqual">
      <formula>0</formula>
    </cfRule>
  </conditionalFormatting>
  <conditionalFormatting sqref="I11">
    <cfRule type="expression" dxfId="49" priority="196">
      <formula>LEN(TRIM(I11))=0</formula>
    </cfRule>
  </conditionalFormatting>
  <conditionalFormatting sqref="I11">
    <cfRule type="cellIs" dxfId="48" priority="197" operator="equal">
      <formula>0</formula>
    </cfRule>
  </conditionalFormatting>
  <conditionalFormatting sqref="I11">
    <cfRule type="cellIs" dxfId="47" priority="198" operator="notEqual">
      <formula>0</formula>
    </cfRule>
  </conditionalFormatting>
  <conditionalFormatting sqref="J11">
    <cfRule type="expression" dxfId="46" priority="199">
      <formula>LEN(TRIM(J11))=0</formula>
    </cfRule>
  </conditionalFormatting>
  <conditionalFormatting sqref="J11">
    <cfRule type="cellIs" dxfId="45" priority="200" operator="equal">
      <formula>0</formula>
    </cfRule>
  </conditionalFormatting>
  <conditionalFormatting sqref="J11">
    <cfRule type="cellIs" dxfId="44" priority="201" operator="notEqual">
      <formula>0</formula>
    </cfRule>
  </conditionalFormatting>
  <conditionalFormatting sqref="J11">
    <cfRule type="expression" dxfId="43" priority="202">
      <formula>LEN(TRIM(J11))=0</formula>
    </cfRule>
  </conditionalFormatting>
  <conditionalFormatting sqref="J11">
    <cfRule type="cellIs" dxfId="42" priority="203" operator="equal">
      <formula>0</formula>
    </cfRule>
  </conditionalFormatting>
  <conditionalFormatting sqref="J11">
    <cfRule type="cellIs" dxfId="41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4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50.140625" customWidth="1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28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0" t="s">
        <v>25</v>
      </c>
      <c r="D3" s="50" t="s">
        <v>37</v>
      </c>
      <c r="E3" s="50" t="s">
        <v>38</v>
      </c>
      <c r="F3" s="51" t="s">
        <v>39</v>
      </c>
      <c r="G3" s="51" t="s">
        <v>40</v>
      </c>
      <c r="H3" s="51" t="s">
        <v>41</v>
      </c>
      <c r="I3" s="51" t="s">
        <v>42</v>
      </c>
      <c r="J3" s="51" t="s">
        <v>43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0"/>
      <c r="D4" s="50"/>
      <c r="E4" s="50"/>
      <c r="F4" s="50"/>
      <c r="G4" s="50"/>
      <c r="H4" s="50"/>
      <c r="I4" s="50"/>
      <c r="J4" s="50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Backlog'!C:C,"=Danilo",'Sprint Backlog'!D:D)</f>
        <v>9.5</v>
      </c>
      <c r="C5" s="14">
        <f t="shared" ref="C5:J5" si="1">B5-$B9</f>
        <v>8.3125</v>
      </c>
      <c r="D5" s="14">
        <f t="shared" si="1"/>
        <v>7.125</v>
      </c>
      <c r="E5" s="14">
        <f t="shared" si="1"/>
        <v>5.9375</v>
      </c>
      <c r="F5" s="14">
        <f t="shared" si="1"/>
        <v>4.75</v>
      </c>
      <c r="G5" s="14">
        <f t="shared" si="1"/>
        <v>3.5625</v>
      </c>
      <c r="H5" s="14">
        <f t="shared" si="1"/>
        <v>2.375</v>
      </c>
      <c r="I5" s="14">
        <f t="shared" si="1"/>
        <v>1.1875</v>
      </c>
      <c r="J5" s="14">
        <f t="shared" si="1"/>
        <v>0</v>
      </c>
      <c r="K5" s="14">
        <f>SUM(C5:J5)</f>
        <v>33.25</v>
      </c>
      <c r="L5" s="14">
        <f>K5/A$3</f>
        <v>4.15625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9.5</v>
      </c>
      <c r="C6" s="14">
        <f>B6-C9</f>
        <v>8.23</v>
      </c>
      <c r="D6" s="14">
        <f t="shared" ref="D6:J6" si="2">C6-D9</f>
        <v>7.78</v>
      </c>
      <c r="E6" s="14">
        <f t="shared" si="2"/>
        <v>7.1800000000000006</v>
      </c>
      <c r="F6" s="14">
        <f t="shared" si="2"/>
        <v>5.2900000000000009</v>
      </c>
      <c r="G6" s="14">
        <f t="shared" si="2"/>
        <v>4.0900000000000007</v>
      </c>
      <c r="H6" s="14">
        <f t="shared" si="2"/>
        <v>3.0400000000000009</v>
      </c>
      <c r="I6" s="14">
        <f t="shared" si="2"/>
        <v>1.400000000000001</v>
      </c>
      <c r="J6" s="14">
        <f t="shared" si="2"/>
        <v>1.400000000000001</v>
      </c>
      <c r="K6" s="14">
        <f>SUM(C6:J6)</f>
        <v>38.410000000000004</v>
      </c>
      <c r="L6" s="14">
        <f>K6/A$3</f>
        <v>4.8012500000000005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6" t="s">
        <v>29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1.1875</v>
      </c>
      <c r="C9" s="17">
        <f t="shared" ref="C9:I9" si="3">SUM(C10:C17)</f>
        <v>1.27</v>
      </c>
      <c r="D9" s="17">
        <f t="shared" si="3"/>
        <v>0.45</v>
      </c>
      <c r="E9" s="17">
        <f t="shared" si="3"/>
        <v>0.6</v>
      </c>
      <c r="F9" s="17">
        <f t="shared" si="3"/>
        <v>1.89</v>
      </c>
      <c r="G9" s="17">
        <f t="shared" si="3"/>
        <v>1.2</v>
      </c>
      <c r="H9" s="17">
        <f t="shared" si="3"/>
        <v>1.05</v>
      </c>
      <c r="I9" s="17">
        <f t="shared" si="3"/>
        <v>1.64</v>
      </c>
      <c r="J9" s="17">
        <f t="shared" ref="J9" si="4">SUM(J10:J11)</f>
        <v>0</v>
      </c>
      <c r="K9" s="17">
        <f>SUM(K10:K17)</f>
        <v>10.040000000000001</v>
      </c>
      <c r="L9" s="17">
        <f>SUM(L10:L17)</f>
        <v>1.2550000000000001</v>
      </c>
      <c r="M9" s="8"/>
      <c r="N9" s="8"/>
      <c r="O9" s="8"/>
      <c r="P9" s="8"/>
      <c r="Q9" s="8"/>
      <c r="R9" s="8"/>
      <c r="S9" s="8"/>
    </row>
    <row r="10" spans="1:19" ht="14.25" x14ac:dyDescent="0.2">
      <c r="A10" s="24" t="s">
        <v>49</v>
      </c>
      <c r="B10" s="28">
        <v>0.36</v>
      </c>
      <c r="C10" s="28"/>
      <c r="D10" s="14"/>
      <c r="E10" s="14"/>
      <c r="F10" s="14"/>
      <c r="G10" s="14"/>
      <c r="H10" s="14"/>
      <c r="I10" s="14"/>
      <c r="J10" s="14"/>
      <c r="K10" s="14">
        <f>SUM(B10:J10)</f>
        <v>0.36</v>
      </c>
      <c r="L10" s="14">
        <f t="shared" ref="L10:L16" si="5">K10/A$3</f>
        <v>4.4999999999999998E-2</v>
      </c>
      <c r="M10" s="8"/>
      <c r="N10" s="52"/>
      <c r="O10" s="52"/>
      <c r="P10" s="8"/>
      <c r="Q10" s="8"/>
      <c r="R10" s="8"/>
      <c r="S10" s="8"/>
    </row>
    <row r="11" spans="1:19" ht="13.9" customHeight="1" x14ac:dyDescent="0.2">
      <c r="A11" s="24" t="s">
        <v>50</v>
      </c>
      <c r="B11" s="28"/>
      <c r="C11" s="28">
        <v>1.27</v>
      </c>
      <c r="D11" s="14"/>
      <c r="E11" s="14"/>
      <c r="F11" s="14"/>
      <c r="G11" s="14"/>
      <c r="H11" s="14"/>
      <c r="I11" s="14"/>
      <c r="J11" s="14"/>
      <c r="K11" s="14">
        <f t="shared" ref="K11:K16" si="6">SUM(C11:J11)</f>
        <v>1.27</v>
      </c>
      <c r="L11" s="14">
        <f t="shared" si="5"/>
        <v>0.15875</v>
      </c>
      <c r="M11" s="8"/>
      <c r="N11" s="51"/>
      <c r="O11" s="51"/>
      <c r="P11" s="8"/>
      <c r="Q11" s="8"/>
      <c r="R11" s="8"/>
      <c r="S11" s="8"/>
    </row>
    <row r="12" spans="1:19" x14ac:dyDescent="0.2">
      <c r="A12" s="24" t="s">
        <v>51</v>
      </c>
      <c r="B12" s="28"/>
      <c r="C12" s="28"/>
      <c r="D12" s="14">
        <v>0.45</v>
      </c>
      <c r="E12" s="14"/>
      <c r="F12" s="14"/>
      <c r="G12" s="14"/>
      <c r="H12" s="14"/>
      <c r="I12" s="14"/>
      <c r="J12" s="14"/>
      <c r="K12" s="14">
        <f t="shared" si="6"/>
        <v>0.45</v>
      </c>
      <c r="L12" s="14">
        <f t="shared" si="5"/>
        <v>5.6250000000000001E-2</v>
      </c>
    </row>
    <row r="13" spans="1:19" x14ac:dyDescent="0.2">
      <c r="A13" s="24" t="s">
        <v>52</v>
      </c>
      <c r="B13" s="28"/>
      <c r="C13" s="28"/>
      <c r="D13" s="14"/>
      <c r="E13" s="14">
        <v>0.6</v>
      </c>
      <c r="F13" s="14"/>
      <c r="G13" s="14"/>
      <c r="H13" s="14"/>
      <c r="I13" s="14"/>
      <c r="J13" s="14"/>
      <c r="K13" s="14">
        <f t="shared" si="6"/>
        <v>0.6</v>
      </c>
      <c r="L13" s="14">
        <f t="shared" si="5"/>
        <v>7.4999999999999997E-2</v>
      </c>
    </row>
    <row r="14" spans="1:19" x14ac:dyDescent="0.2">
      <c r="A14" s="31" t="s">
        <v>53</v>
      </c>
      <c r="B14" s="28"/>
      <c r="C14" s="28"/>
      <c r="D14" s="14"/>
      <c r="E14" s="14"/>
      <c r="F14" s="14">
        <v>1.89</v>
      </c>
      <c r="G14" s="14"/>
      <c r="H14" s="14"/>
      <c r="I14" s="14"/>
      <c r="J14" s="14"/>
      <c r="K14" s="14">
        <f t="shared" si="6"/>
        <v>1.89</v>
      </c>
      <c r="L14" s="14">
        <f t="shared" si="5"/>
        <v>0.23624999999999999</v>
      </c>
    </row>
    <row r="15" spans="1:19" x14ac:dyDescent="0.2">
      <c r="A15" s="24" t="s">
        <v>54</v>
      </c>
      <c r="B15" s="28"/>
      <c r="C15" s="28"/>
      <c r="D15" s="14"/>
      <c r="E15" s="14"/>
      <c r="F15" s="14"/>
      <c r="G15" s="14">
        <v>1.2</v>
      </c>
      <c r="H15" s="14">
        <v>1.05</v>
      </c>
      <c r="I15" s="14"/>
      <c r="J15" s="14"/>
      <c r="K15" s="14">
        <f t="shared" si="6"/>
        <v>2.25</v>
      </c>
      <c r="L15" s="14">
        <f t="shared" si="5"/>
        <v>0.28125</v>
      </c>
    </row>
    <row r="16" spans="1:19" x14ac:dyDescent="0.2">
      <c r="A16" s="24" t="s">
        <v>55</v>
      </c>
      <c r="B16" s="29"/>
      <c r="C16" s="29"/>
      <c r="D16" s="29"/>
      <c r="E16" s="29"/>
      <c r="F16" s="29"/>
      <c r="G16" s="29"/>
      <c r="H16" s="29"/>
      <c r="I16" s="29">
        <v>1.64</v>
      </c>
      <c r="J16" s="29"/>
      <c r="K16" s="14">
        <f t="shared" si="6"/>
        <v>1.64</v>
      </c>
      <c r="L16" s="14">
        <f t="shared" si="5"/>
        <v>0.20499999999999999</v>
      </c>
    </row>
    <row r="17" spans="1:12" x14ac:dyDescent="0.2">
      <c r="A17" s="24" t="s">
        <v>56</v>
      </c>
      <c r="B17" s="29"/>
      <c r="C17" s="29"/>
      <c r="D17" s="29"/>
      <c r="E17" s="29"/>
      <c r="F17" s="29"/>
      <c r="G17" s="29"/>
      <c r="H17" s="29"/>
      <c r="I17" s="29"/>
      <c r="J17" s="29">
        <v>1.58</v>
      </c>
      <c r="K17" s="14">
        <f t="shared" ref="K17" si="7">SUM(C17:J17)</f>
        <v>1.58</v>
      </c>
      <c r="L17" s="14">
        <f t="shared" ref="L17" si="8">K17/A$3</f>
        <v>0.19750000000000001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17">
    <mergeCell ref="N10:O10"/>
    <mergeCell ref="N11:O11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4 C10:L11 N10:O11 C16:J16">
    <cfRule type="expression" dxfId="40" priority="25">
      <formula>LEN(TRIM(C10))=0</formula>
    </cfRule>
  </conditionalFormatting>
  <conditionalFormatting sqref="C18:L94 C10:L11 C16:J16">
    <cfRule type="cellIs" dxfId="39" priority="26" operator="equal">
      <formula>0</formula>
    </cfRule>
  </conditionalFormatting>
  <conditionalFormatting sqref="C18:L94 C10:L11 C16:J16">
    <cfRule type="cellIs" dxfId="38" priority="27" operator="notEqual">
      <formula>0</formula>
    </cfRule>
  </conditionalFormatting>
  <conditionalFormatting sqref="A18:B94">
    <cfRule type="expression" dxfId="37" priority="28">
      <formula>LEN(TRIM(A18))=0</formula>
    </cfRule>
  </conditionalFormatting>
  <conditionalFormatting sqref="A18:B94 N10:O11">
    <cfRule type="notContainsText" dxfId="36" priority="29" operator="notContains" text="9875894754())("/>
  </conditionalFormatting>
  <conditionalFormatting sqref="C12:L15">
    <cfRule type="expression" dxfId="35" priority="19">
      <formula>LEN(TRIM(C12))=0</formula>
    </cfRule>
  </conditionalFormatting>
  <conditionalFormatting sqref="C12:L15">
    <cfRule type="cellIs" dxfId="34" priority="20" operator="equal">
      <formula>0</formula>
    </cfRule>
  </conditionalFormatting>
  <conditionalFormatting sqref="C12:L15">
    <cfRule type="cellIs" dxfId="33" priority="21" operator="notEqual">
      <formula>0</formula>
    </cfRule>
  </conditionalFormatting>
  <conditionalFormatting sqref="B16 B10:B11">
    <cfRule type="expression" dxfId="32" priority="16">
      <formula>LEN(TRIM(B10))=0</formula>
    </cfRule>
  </conditionalFormatting>
  <conditionalFormatting sqref="B16 B10:B11">
    <cfRule type="cellIs" dxfId="31" priority="17" operator="equal">
      <formula>0</formula>
    </cfRule>
  </conditionalFormatting>
  <conditionalFormatting sqref="B16 B10:B11">
    <cfRule type="cellIs" dxfId="30" priority="18" operator="notEqual">
      <formula>0</formula>
    </cfRule>
  </conditionalFormatting>
  <conditionalFormatting sqref="B12:B15">
    <cfRule type="expression" dxfId="29" priority="13">
      <formula>LEN(TRIM(B12))=0</formula>
    </cfRule>
  </conditionalFormatting>
  <conditionalFormatting sqref="B12:B15">
    <cfRule type="cellIs" dxfId="28" priority="14" operator="equal">
      <formula>0</formula>
    </cfRule>
  </conditionalFormatting>
  <conditionalFormatting sqref="B12:B15">
    <cfRule type="cellIs" dxfId="27" priority="15" operator="notEqual">
      <formula>0</formula>
    </cfRule>
  </conditionalFormatting>
  <conditionalFormatting sqref="K16:L16">
    <cfRule type="expression" dxfId="26" priority="10">
      <formula>LEN(TRIM(K16))=0</formula>
    </cfRule>
  </conditionalFormatting>
  <conditionalFormatting sqref="K16:L16">
    <cfRule type="cellIs" dxfId="25" priority="11" operator="equal">
      <formula>0</formula>
    </cfRule>
  </conditionalFormatting>
  <conditionalFormatting sqref="K16:L16">
    <cfRule type="cellIs" dxfId="24" priority="12" operator="notEqual">
      <formula>0</formula>
    </cfRule>
  </conditionalFormatting>
  <conditionalFormatting sqref="C17:J17">
    <cfRule type="expression" dxfId="23" priority="7">
      <formula>LEN(TRIM(C17))=0</formula>
    </cfRule>
  </conditionalFormatting>
  <conditionalFormatting sqref="C17:J17">
    <cfRule type="cellIs" dxfId="22" priority="8" operator="equal">
      <formula>0</formula>
    </cfRule>
  </conditionalFormatting>
  <conditionalFormatting sqref="C17:J17">
    <cfRule type="cellIs" dxfId="21" priority="9" operator="notEqual">
      <formula>0</formula>
    </cfRule>
  </conditionalFormatting>
  <conditionalFormatting sqref="B17">
    <cfRule type="expression" dxfId="20" priority="4">
      <formula>LEN(TRIM(B17))=0</formula>
    </cfRule>
  </conditionalFormatting>
  <conditionalFormatting sqref="B17">
    <cfRule type="cellIs" dxfId="19" priority="5" operator="equal">
      <formula>0</formula>
    </cfRule>
  </conditionalFormatting>
  <conditionalFormatting sqref="B17">
    <cfRule type="cellIs" dxfId="18" priority="6" operator="notEqual">
      <formula>0</formula>
    </cfRule>
  </conditionalFormatting>
  <conditionalFormatting sqref="K17:L17">
    <cfRule type="expression" dxfId="17" priority="1">
      <formula>LEN(TRIM(K17))=0</formula>
    </cfRule>
  </conditionalFormatting>
  <conditionalFormatting sqref="K17:L17">
    <cfRule type="cellIs" dxfId="16" priority="2" operator="equal">
      <formula>0</formula>
    </cfRule>
  </conditionalFormatting>
  <conditionalFormatting sqref="K17:L17">
    <cfRule type="cellIs" dxfId="15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F9" sqref="F9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27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0" t="s">
        <v>25</v>
      </c>
      <c r="D3" s="50" t="s">
        <v>37</v>
      </c>
      <c r="E3" s="50" t="s">
        <v>38</v>
      </c>
      <c r="F3" s="51" t="s">
        <v>39</v>
      </c>
      <c r="G3" s="51" t="s">
        <v>40</v>
      </c>
      <c r="H3" s="51" t="s">
        <v>41</v>
      </c>
      <c r="I3" s="51" t="s">
        <v>42</v>
      </c>
      <c r="J3" s="51" t="s">
        <v>43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0"/>
      <c r="D4" s="50"/>
      <c r="E4" s="50"/>
      <c r="F4" s="50"/>
      <c r="G4" s="50"/>
      <c r="H4" s="50"/>
      <c r="I4" s="50"/>
      <c r="J4" s="50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Backlog'!C:C,"=Breno",'Sprint Backlog'!D:D)</f>
        <v>9</v>
      </c>
      <c r="C5" s="14">
        <f t="shared" ref="C5:J5" si="1">B5-$B9</f>
        <v>7.875</v>
      </c>
      <c r="D5" s="14">
        <f t="shared" si="1"/>
        <v>6.75</v>
      </c>
      <c r="E5" s="14">
        <f t="shared" si="1"/>
        <v>5.625</v>
      </c>
      <c r="F5" s="14">
        <f t="shared" si="1"/>
        <v>4.5</v>
      </c>
      <c r="G5" s="14">
        <f t="shared" si="1"/>
        <v>3.375</v>
      </c>
      <c r="H5" s="14">
        <f t="shared" si="1"/>
        <v>2.25</v>
      </c>
      <c r="I5" s="14">
        <f t="shared" si="1"/>
        <v>1.125</v>
      </c>
      <c r="J5" s="14">
        <f t="shared" si="1"/>
        <v>0</v>
      </c>
      <c r="K5" s="14">
        <f>SUM(C5:J5)</f>
        <v>31.5</v>
      </c>
      <c r="L5" s="14">
        <f>K5/A$3</f>
        <v>3.9375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9</v>
      </c>
      <c r="C6" s="14">
        <f t="shared" ref="C6:J6" si="2">B6-C9</f>
        <v>9</v>
      </c>
      <c r="D6" s="14">
        <f t="shared" si="2"/>
        <v>7.8</v>
      </c>
      <c r="E6" s="14">
        <f t="shared" si="2"/>
        <v>6.95</v>
      </c>
      <c r="F6" s="14">
        <f t="shared" si="2"/>
        <v>4.5500000000000007</v>
      </c>
      <c r="G6" s="14">
        <f t="shared" si="2"/>
        <v>3.5500000000000007</v>
      </c>
      <c r="H6" s="14">
        <f t="shared" si="2"/>
        <v>3.2500000000000009</v>
      </c>
      <c r="I6" s="14">
        <f t="shared" si="2"/>
        <v>0.1500000000000008</v>
      </c>
      <c r="J6" s="14">
        <f t="shared" si="2"/>
        <v>0.1500000000000008</v>
      </c>
      <c r="K6" s="14">
        <f>SUM(C6:J6)</f>
        <v>35.4</v>
      </c>
      <c r="L6" s="14">
        <f>K6/A$3</f>
        <v>4.4249999999999998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6" t="s">
        <v>26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1.125</v>
      </c>
      <c r="C9" s="17">
        <f t="shared" ref="C9:L9" si="3">SUM(C10:C30)</f>
        <v>0</v>
      </c>
      <c r="D9" s="17">
        <f t="shared" si="3"/>
        <v>1.2</v>
      </c>
      <c r="E9" s="17">
        <f t="shared" si="3"/>
        <v>0.85</v>
      </c>
      <c r="F9" s="17">
        <f t="shared" si="3"/>
        <v>2.4</v>
      </c>
      <c r="G9" s="17">
        <f t="shared" si="3"/>
        <v>1</v>
      </c>
      <c r="H9" s="17">
        <f t="shared" si="3"/>
        <v>0.3</v>
      </c>
      <c r="I9" s="17">
        <f t="shared" si="3"/>
        <v>3.1</v>
      </c>
      <c r="J9" s="17">
        <f t="shared" si="3"/>
        <v>0</v>
      </c>
      <c r="K9" s="17">
        <f t="shared" si="3"/>
        <v>8.85</v>
      </c>
      <c r="L9" s="17">
        <f t="shared" si="3"/>
        <v>1.10625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1" t="s">
        <v>31</v>
      </c>
      <c r="B10" s="51"/>
      <c r="C10" s="14"/>
      <c r="D10" s="14">
        <v>1.2</v>
      </c>
      <c r="E10" s="14"/>
      <c r="F10" s="14"/>
      <c r="G10" s="14"/>
      <c r="H10" s="14"/>
      <c r="I10" s="14"/>
      <c r="J10" s="14"/>
      <c r="K10" s="14">
        <f t="shared" ref="K10:K15" si="4">SUM(C10:J10)</f>
        <v>1.2</v>
      </c>
      <c r="L10" s="14">
        <f t="shared" ref="L10:L15" si="5">K10/A$3</f>
        <v>0.15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2" t="s">
        <v>32</v>
      </c>
      <c r="B11" s="52"/>
      <c r="C11" s="14"/>
      <c r="D11" s="14"/>
      <c r="E11" s="14">
        <v>0.85</v>
      </c>
      <c r="F11" s="14"/>
      <c r="G11" s="14"/>
      <c r="H11" s="14"/>
      <c r="I11" s="14"/>
      <c r="J11" s="14"/>
      <c r="K11" s="14">
        <f t="shared" si="4"/>
        <v>0.85</v>
      </c>
      <c r="L11" s="14">
        <f t="shared" si="5"/>
        <v>0.10625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2" t="s">
        <v>44</v>
      </c>
      <c r="B12" s="52"/>
      <c r="C12" s="14"/>
      <c r="D12" s="14"/>
      <c r="E12" s="14"/>
      <c r="F12" s="14">
        <v>2.4</v>
      </c>
      <c r="G12" s="14"/>
      <c r="H12" s="14"/>
      <c r="I12" s="14"/>
      <c r="J12" s="14"/>
      <c r="K12" s="14">
        <f t="shared" si="4"/>
        <v>2.4</v>
      </c>
      <c r="L12" s="14">
        <f t="shared" si="5"/>
        <v>0.3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3" t="s">
        <v>45</v>
      </c>
      <c r="B13" s="54"/>
      <c r="C13" s="14"/>
      <c r="D13" s="14"/>
      <c r="E13" s="14"/>
      <c r="F13" s="14"/>
      <c r="G13" s="14">
        <v>1</v>
      </c>
      <c r="H13" s="14"/>
      <c r="I13" s="14"/>
      <c r="J13" s="14"/>
      <c r="K13" s="14">
        <f t="shared" si="4"/>
        <v>1</v>
      </c>
      <c r="L13" s="14">
        <f t="shared" si="5"/>
        <v>0.125</v>
      </c>
      <c r="M13" s="8"/>
      <c r="N13" s="8"/>
      <c r="O13" s="8"/>
      <c r="P13" s="8"/>
      <c r="Q13" s="8"/>
      <c r="R13" s="8"/>
      <c r="S13" s="8"/>
    </row>
    <row r="14" spans="1:19" ht="13.9" customHeight="1" x14ac:dyDescent="0.2">
      <c r="A14" s="53" t="s">
        <v>35</v>
      </c>
      <c r="B14" s="54"/>
      <c r="C14" s="14"/>
      <c r="D14" s="14"/>
      <c r="E14" s="14"/>
      <c r="F14" s="14"/>
      <c r="G14" s="14"/>
      <c r="H14" s="14">
        <v>0.3</v>
      </c>
      <c r="I14" s="14"/>
      <c r="J14" s="14"/>
      <c r="K14" s="14">
        <f t="shared" si="4"/>
        <v>0.3</v>
      </c>
      <c r="L14" s="14">
        <f t="shared" si="5"/>
        <v>3.7499999999999999E-2</v>
      </c>
      <c r="M14" s="8"/>
      <c r="N14" s="8"/>
      <c r="O14" s="8"/>
      <c r="P14" s="8"/>
      <c r="Q14" s="8"/>
      <c r="R14" s="8"/>
      <c r="S14" s="8"/>
    </row>
    <row r="15" spans="1:19" ht="13.9" customHeight="1" x14ac:dyDescent="0.2">
      <c r="A15" s="53" t="s">
        <v>46</v>
      </c>
      <c r="B15" s="54"/>
      <c r="C15" s="14"/>
      <c r="D15" s="14"/>
      <c r="E15" s="14"/>
      <c r="F15" s="14"/>
      <c r="G15" s="14"/>
      <c r="H15" s="14"/>
      <c r="I15" s="14">
        <v>3.1</v>
      </c>
      <c r="J15" s="14"/>
      <c r="K15" s="14">
        <f t="shared" si="4"/>
        <v>3.1</v>
      </c>
      <c r="L15" s="14">
        <f t="shared" si="5"/>
        <v>0.38750000000000001</v>
      </c>
      <c r="M15" s="8"/>
      <c r="N15" s="8"/>
      <c r="O15" s="8"/>
      <c r="P15" s="8"/>
      <c r="Q15" s="8"/>
      <c r="R15" s="8"/>
      <c r="S15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1">
    <mergeCell ref="C8:L8"/>
    <mergeCell ref="A10:B10"/>
    <mergeCell ref="A11:B11"/>
    <mergeCell ref="A12:B12"/>
    <mergeCell ref="A13:B13"/>
    <mergeCell ref="A14:B14"/>
    <mergeCell ref="A15:B15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13 C16:L96">
    <cfRule type="expression" dxfId="14" priority="12">
      <formula>LEN(TRIM(C10))=0</formula>
    </cfRule>
  </conditionalFormatting>
  <conditionalFormatting sqref="C10:L13 C16:L96">
    <cfRule type="cellIs" dxfId="13" priority="13" operator="equal">
      <formula>0</formula>
    </cfRule>
  </conditionalFormatting>
  <conditionalFormatting sqref="C10:L13 C16:L96">
    <cfRule type="cellIs" dxfId="12" priority="14" operator="notEqual">
      <formula>0</formula>
    </cfRule>
  </conditionalFormatting>
  <conditionalFormatting sqref="A10:B13 A16:B96">
    <cfRule type="expression" dxfId="11" priority="15">
      <formula>LEN(TRIM(A10))=0</formula>
    </cfRule>
  </conditionalFormatting>
  <conditionalFormatting sqref="A10:B13 A16:B96">
    <cfRule type="notContainsText" dxfId="10" priority="16" operator="notContains" text="9875894754())("/>
  </conditionalFormatting>
  <conditionalFormatting sqref="C14:L14">
    <cfRule type="expression" dxfId="9" priority="6">
      <formula>LEN(TRIM(C14))=0</formula>
    </cfRule>
  </conditionalFormatting>
  <conditionalFormatting sqref="C14:L14">
    <cfRule type="cellIs" dxfId="8" priority="7" operator="equal">
      <formula>0</formula>
    </cfRule>
  </conditionalFormatting>
  <conditionalFormatting sqref="C14:L14">
    <cfRule type="cellIs" dxfId="7" priority="8" operator="notEqual">
      <formula>0</formula>
    </cfRule>
  </conditionalFormatting>
  <conditionalFormatting sqref="A14:B14">
    <cfRule type="expression" dxfId="6" priority="9">
      <formula>LEN(TRIM(A14))=0</formula>
    </cfRule>
  </conditionalFormatting>
  <conditionalFormatting sqref="A14:B14">
    <cfRule type="notContainsText" dxfId="5" priority="10" operator="notContains" text="9875894754())("/>
  </conditionalFormatting>
  <conditionalFormatting sqref="C15:L15">
    <cfRule type="expression" dxfId="4" priority="1">
      <formula>LEN(TRIM(C15))=0</formula>
    </cfRule>
  </conditionalFormatting>
  <conditionalFormatting sqref="C15:L15">
    <cfRule type="cellIs" dxfId="3" priority="2" operator="equal">
      <formula>0</formula>
    </cfRule>
  </conditionalFormatting>
  <conditionalFormatting sqref="C15:L15">
    <cfRule type="cellIs" dxfId="2" priority="3" operator="notEqual">
      <formula>0</formula>
    </cfRule>
  </conditionalFormatting>
  <conditionalFormatting sqref="A15:B15">
    <cfRule type="expression" dxfId="1" priority="4">
      <formula>LEN(TRIM(A15))=0</formula>
    </cfRule>
  </conditionalFormatting>
  <conditionalFormatting sqref="A15:B15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Backlog</vt:lpstr>
      <vt:lpstr>Sprint Burndown</vt:lpstr>
      <vt:lpstr>Danilo Burndown</vt:lpstr>
      <vt:lpstr>Breno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Danilo Matheus</cp:lastModifiedBy>
  <cp:revision>6</cp:revision>
  <dcterms:modified xsi:type="dcterms:W3CDTF">2016-11-09T01:21:55Z</dcterms:modified>
  <dc:language>pt-BR</dc:language>
</cp:coreProperties>
</file>