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Adocao\adocao\Sprint-3\"/>
    </mc:Choice>
  </mc:AlternateContent>
  <bookViews>
    <workbookView xWindow="0" yWindow="0" windowWidth="16380" windowHeight="8190" tabRatio="990"/>
  </bookViews>
  <sheets>
    <sheet name="Product Backlog" sheetId="1" r:id="rId1"/>
    <sheet name="Product Burndown" sheetId="2" r:id="rId2"/>
    <sheet name="Lista de tarefas" sheetId="3" r:id="rId3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9" i="2" l="1"/>
  <c r="K9" i="2"/>
  <c r="J9" i="2"/>
  <c r="I9" i="2"/>
  <c r="H9" i="2"/>
  <c r="G9" i="2"/>
  <c r="F9" i="2"/>
  <c r="E9" i="2"/>
  <c r="D9" i="2"/>
  <c r="C9" i="2"/>
  <c r="B6" i="2"/>
  <c r="C5" i="2"/>
  <c r="D5" i="2" s="1"/>
  <c r="E5" i="2" s="1"/>
  <c r="F5" i="2" s="1"/>
  <c r="G5" i="2" s="1"/>
  <c r="H5" i="2" s="1"/>
  <c r="I5" i="2" s="1"/>
  <c r="J5" i="2" s="1"/>
  <c r="K5" i="2" s="1"/>
  <c r="L5" i="2" s="1"/>
  <c r="C6" i="2" l="1"/>
  <c r="D6" i="2" s="1"/>
  <c r="E6" i="2" s="1"/>
  <c r="F6" i="2" s="1"/>
  <c r="G6" i="2" s="1"/>
  <c r="H6" i="2" s="1"/>
  <c r="I6" i="2" s="1"/>
  <c r="J6" i="2" s="1"/>
  <c r="K6" i="2" s="1"/>
  <c r="L6" i="2" s="1"/>
  <c r="M9" i="2"/>
  <c r="N9" i="2" s="1"/>
</calcChain>
</file>

<file path=xl/sharedStrings.xml><?xml version="1.0" encoding="utf-8"?>
<sst xmlns="http://schemas.openxmlformats.org/spreadsheetml/2006/main" count="81" uniqueCount="80">
  <si>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</si>
  <si>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</si>
  <si>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</si>
  <si>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</si>
  <si>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</si>
  <si>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</si>
  <si>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</si>
  <si>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</si>
  <si>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</si>
  <si>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</si>
  <si>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</si>
  <si>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</si>
  <si>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</si>
  <si>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</si>
  <si>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</si>
  <si>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</si>
  <si>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</si>
  <si>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</si>
  <si>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</si>
  <si>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</si>
  <si>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</si>
  <si>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</si>
  <si>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</si>
  <si>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</si>
  <si>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</si>
  <si>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</si>
  <si>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</si>
  <si>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</si>
  <si>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</si>
  <si>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</si>
  <si>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</si>
  <si>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</si>
  <si>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</si>
  <si>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</si>
  <si>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</si>
  <si>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</si>
  <si>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</si>
  <si>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</si>
  <si>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</si>
  <si>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Para que os discentes, docentes, servidores e técnicos administrativos possam realizar uma adoção de um animal na universidade, deve-se projetar o cadastro dos animais com todas as informações necessárias.</t>
  </si>
  <si>
    <t>o sistema devera efetuar o cadastro de todos os animais que encontram-se ás mediações da universidade.</t>
  </si>
  <si>
    <t>Menu (Acesso ao Cadastro)</t>
  </si>
  <si>
    <t>Armazenar dados dos campos no BD</t>
  </si>
  <si>
    <t>Criar Banco de Dados</t>
  </si>
  <si>
    <t>Definir campos e botões para o cadastro</t>
  </si>
  <si>
    <t>Tratar Eventos dos Campos</t>
  </si>
  <si>
    <t>Tratar Eventos dos Botões do Cadastro</t>
  </si>
  <si>
    <t>Tratar Eventos dos Botões do Menu</t>
  </si>
  <si>
    <t>Criar Classe Animal</t>
  </si>
  <si>
    <t>Como ponto inicial deve-se realizar a análise de requisitos, para identificar as necessidades do cliente e posteriormente definir uma solução.</t>
  </si>
  <si>
    <t>Para que a equipe obtenha um maior conhecimento do software, planejem uma representação da estrutura, modelagem dos objetos e funcionalidades do sistema,  e por fim adicionem todos a um único documento.</t>
  </si>
  <si>
    <t>Analisar as principais funcionalidades do sistema e selecionar os requisitos necessários para o início do desenvolvimento</t>
  </si>
  <si>
    <t>Análise e levantamento de requisitos</t>
  </si>
  <si>
    <t>Abstrair dados do sistema para a elaboração dos diagramas de classe e de caso de uso, como também a inserção dos mesmos no documento de requisitos para uma melhor visualização.</t>
  </si>
  <si>
    <t>Documentação dos  Requisitos</t>
  </si>
  <si>
    <t>Criação do diagrama de caso de uso</t>
  </si>
  <si>
    <t>Criação do diagrama de classe.</t>
  </si>
  <si>
    <t>Um candidado precisa realizar o cadastro com todas suas informações para solicitar a adoção do animal</t>
  </si>
  <si>
    <t>Criação da Classe Candidato</t>
  </si>
  <si>
    <t>Criação Classe Endereço</t>
  </si>
  <si>
    <t>Criação Classe ControllerCandidato</t>
  </si>
  <si>
    <t>Atualização BancoDeDados</t>
  </si>
  <si>
    <t>Tratar Eventos dos Botões do Menu e CadastroCandidato</t>
  </si>
  <si>
    <t>Tratar Eventos dos Campos do CadastroCandidato</t>
  </si>
  <si>
    <t>Criar Formulário de Cadastro</t>
  </si>
  <si>
    <t>Implementar Máscaras nos Campos</t>
  </si>
  <si>
    <t>Armazenar dados do CadastroCandidato no BD</t>
  </si>
  <si>
    <t xml:space="preserve">Estudo dos modelos e abordagens de processo de desenvolvimento de software </t>
  </si>
  <si>
    <t>Procurar obter um conhecimento mais amplo ná aréa de desenvolvimento de software</t>
  </si>
  <si>
    <t>Estudo do Modelo de Cascata</t>
  </si>
  <si>
    <t>Estudo Prototipação e Incremental</t>
  </si>
  <si>
    <t>Estudo Modelo RUP</t>
  </si>
  <si>
    <t>Estudo Modelo Espiral e Reuso</t>
  </si>
  <si>
    <t>Estudo Engenharia de Requisitos</t>
  </si>
  <si>
    <t>Ao visualizar todos os animais disponíveis para a adoção, bem como suas informações, o usuário poderá clicar no botão "Adotar" para que possa se iniciar o processo de adoção</t>
  </si>
  <si>
    <t>Criar Classe ListaAnimal</t>
  </si>
  <si>
    <t>Integrar a classe ListaAnimal ao Menu Principal</t>
  </si>
  <si>
    <t>Criar visualização da Lista de Animais</t>
  </si>
  <si>
    <t>O Usuário que deseja adotar um animal, deve preencher um formulário de cadastro no sistema, e posteriormente enviar para um administrador</t>
  </si>
  <si>
    <t>Para que um  usuário adote um animal, é necessário visualizar uma lista dos animais que estão disponíveis para adoção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</si>
</sst>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3" x14ac:knownFonts="1">
    <font>
      <sz val="10"/>
      <color rgb="FF000000"/>
      <name val="Arial"/>
      <family val="2"/>
      <charset val="1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DBEEF4"/>
        <bgColor rgb="FFCCFFFF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CCFFFF"/>
      </patternFill>
    </fill>
    <fill>
      <patternFill patternType="solid">
        <fgColor theme="4" tint="0.79998168889431442"/>
        <bgColor rgb="FFCCFFFF"/>
      </patternFill>
    </fill>
    <fill>
      <patternFill patternType="solid">
        <fgColor theme="0"/>
        <bgColor rgb="FF003366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0" fontId="2" fillId="0" borderId="0" xfId="0" applyFont="1"/>
    <xf numFmtId="1" fontId="9" fillId="6" borderId="6" xfId="0" applyNumberFormat="1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" fontId="4" fillId="7" borderId="2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7" fillId="5" borderId="2" xfId="0" applyFont="1" applyFill="1" applyBorder="1" applyAlignment="1">
      <alignment horizontal="center" vertical="center"/>
    </xf>
    <xf numFmtId="0" fontId="2" fillId="0" borderId="0" xfId="0" applyFont="1" applyAlignment="1"/>
    <xf numFmtId="0" fontId="11" fillId="8" borderId="8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72-459F-9697-9E0FFD9903C1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Ideal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72-459F-9697-9E0FFD9903C1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Real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09067872"/>
        <c:axId val="1809077120"/>
      </c:lineChart>
      <c:catAx>
        <c:axId val="180906787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09077120"/>
        <c:crosses val="autoZero"/>
        <c:auto val="1"/>
        <c:lblAlgn val="ctr"/>
        <c:lblOffset val="100"/>
        <c:noMultiLvlLbl val="1"/>
      </c:catAx>
      <c:valAx>
        <c:axId val="1809077120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09067872"/>
        <c:crossesAt val="1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0"/>
  <sheetViews>
    <sheetView showGridLines="0" tabSelected="1" topLeftCell="A16" zoomScale="90" zoomScaleNormal="90" workbookViewId="0">
      <selection activeCell="E19" sqref="E19"/>
    </sheetView>
  </sheetViews>
  <sheetFormatPr defaultRowHeight="12.75" x14ac:dyDescent="0.2"/>
  <cols>
    <col min="1" max="1" width="34.42578125"/>
    <col min="2" max="2" width="53.140625"/>
    <col min="3" max="3" width="49.28515625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35" t="s">
        <v>0</v>
      </c>
      <c r="B1" s="35"/>
      <c r="C1" s="35"/>
      <c r="D1" s="35"/>
      <c r="E1" s="35"/>
      <c r="F1" s="3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7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36" customHeight="1" x14ac:dyDescent="0.2">
      <c r="A3" s="23" t="s">
        <v>7</v>
      </c>
      <c r="B3" s="23"/>
      <c r="C3" s="23"/>
      <c r="D3" s="23"/>
      <c r="E3" s="23"/>
      <c r="F3" s="2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60" customHeight="1" x14ac:dyDescent="0.2">
      <c r="A4" s="22" t="s">
        <v>49</v>
      </c>
      <c r="B4" s="22" t="s">
        <v>51</v>
      </c>
      <c r="C4" s="24" t="s">
        <v>52</v>
      </c>
      <c r="D4" s="24">
        <v>9</v>
      </c>
      <c r="E4" s="24">
        <v>7.5</v>
      </c>
      <c r="F4" s="24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24.95" customHeight="1" x14ac:dyDescent="0.2">
      <c r="A5" s="36" t="s">
        <v>50</v>
      </c>
      <c r="B5" s="36" t="s">
        <v>53</v>
      </c>
      <c r="C5" s="24" t="s">
        <v>54</v>
      </c>
      <c r="D5" s="24">
        <v>11</v>
      </c>
      <c r="E5" s="24">
        <v>7.5</v>
      </c>
      <c r="F5" s="24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24.95" customHeight="1" x14ac:dyDescent="0.2">
      <c r="A6" s="37"/>
      <c r="B6" s="48"/>
      <c r="C6" s="24" t="s">
        <v>55</v>
      </c>
      <c r="D6" s="24">
        <v>15</v>
      </c>
      <c r="E6" s="24">
        <v>9</v>
      </c>
      <c r="F6" s="24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24.95" customHeight="1" x14ac:dyDescent="0.2">
      <c r="A7" s="38"/>
      <c r="B7" s="49"/>
      <c r="C7" s="25" t="s">
        <v>56</v>
      </c>
      <c r="D7" s="24">
        <v>15</v>
      </c>
      <c r="E7" s="24">
        <v>11</v>
      </c>
      <c r="F7" s="24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" customHeight="1" x14ac:dyDescent="0.2">
      <c r="A8" s="30" t="s">
        <v>39</v>
      </c>
      <c r="B8" s="32" t="s">
        <v>40</v>
      </c>
      <c r="C8" s="5" t="s">
        <v>41</v>
      </c>
      <c r="D8" s="6">
        <v>5</v>
      </c>
      <c r="E8" s="6">
        <v>4</v>
      </c>
      <c r="F8" s="7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5" customHeight="1" x14ac:dyDescent="0.2">
      <c r="A9" s="31"/>
      <c r="B9" s="33"/>
      <c r="C9" s="4" t="s">
        <v>44</v>
      </c>
      <c r="D9" s="6">
        <v>5</v>
      </c>
      <c r="E9" s="6">
        <v>6</v>
      </c>
      <c r="F9" s="7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" customHeight="1" x14ac:dyDescent="0.2">
      <c r="A10" s="31"/>
      <c r="B10" s="33"/>
      <c r="C10" s="5" t="s">
        <v>45</v>
      </c>
      <c r="D10" s="6">
        <v>3</v>
      </c>
      <c r="E10" s="6">
        <v>2.5</v>
      </c>
      <c r="F10" s="7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" customHeight="1" x14ac:dyDescent="0.2">
      <c r="A11" s="31"/>
      <c r="B11" s="33"/>
      <c r="C11" s="7" t="s">
        <v>46</v>
      </c>
      <c r="D11" s="6">
        <v>3</v>
      </c>
      <c r="E11" s="6">
        <v>3.5</v>
      </c>
      <c r="F11" s="7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5" customHeight="1" x14ac:dyDescent="0.2">
      <c r="A12" s="31"/>
      <c r="B12" s="33"/>
      <c r="C12" s="7" t="s">
        <v>47</v>
      </c>
      <c r="D12" s="6">
        <v>2</v>
      </c>
      <c r="E12" s="6">
        <v>4.1500000000000004</v>
      </c>
      <c r="F12" s="7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" customHeight="1" x14ac:dyDescent="0.2">
      <c r="A13" s="31"/>
      <c r="B13" s="33"/>
      <c r="C13" s="7" t="s">
        <v>48</v>
      </c>
      <c r="D13" s="6">
        <v>2</v>
      </c>
      <c r="E13" s="6">
        <v>0.85</v>
      </c>
      <c r="F13" s="7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" customHeight="1" x14ac:dyDescent="0.2">
      <c r="A14" s="31"/>
      <c r="B14" s="33"/>
      <c r="C14" s="7" t="s">
        <v>43</v>
      </c>
      <c r="D14" s="6">
        <v>2</v>
      </c>
      <c r="E14" s="6">
        <v>1</v>
      </c>
      <c r="F14" s="7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" customHeight="1" x14ac:dyDescent="0.2">
      <c r="A15" s="31"/>
      <c r="B15" s="33"/>
      <c r="C15" s="7" t="s">
        <v>42</v>
      </c>
      <c r="D15" s="6">
        <v>3</v>
      </c>
      <c r="E15" s="6">
        <v>2.4</v>
      </c>
      <c r="F15" s="7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22.5" customHeight="1" x14ac:dyDescent="0.2">
      <c r="A16" s="47" t="s">
        <v>78</v>
      </c>
      <c r="B16" s="32" t="s">
        <v>57</v>
      </c>
      <c r="C16" s="7" t="s">
        <v>58</v>
      </c>
      <c r="D16" s="6">
        <v>1</v>
      </c>
      <c r="E16" s="6">
        <v>0.75</v>
      </c>
      <c r="F16" s="7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47"/>
      <c r="B17" s="33"/>
      <c r="C17" s="4" t="s">
        <v>59</v>
      </c>
      <c r="D17" s="6">
        <v>1</v>
      </c>
      <c r="E17" s="6">
        <v>0.83330000000000004</v>
      </c>
      <c r="F17" s="7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47"/>
      <c r="B18" s="33"/>
      <c r="C18" s="7" t="s">
        <v>60</v>
      </c>
      <c r="D18" s="6">
        <v>0.5</v>
      </c>
      <c r="E18" s="6">
        <v>0.4</v>
      </c>
      <c r="F18" s="7">
        <v>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x14ac:dyDescent="0.2">
      <c r="A19" s="47"/>
      <c r="B19" s="33"/>
      <c r="C19" s="7" t="s">
        <v>61</v>
      </c>
      <c r="D19" s="6">
        <v>2</v>
      </c>
      <c r="E19" s="6">
        <v>1.25</v>
      </c>
      <c r="F19" s="7">
        <v>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x14ac:dyDescent="0.2">
      <c r="A20" s="47"/>
      <c r="B20" s="33"/>
      <c r="C20" s="7" t="s">
        <v>62</v>
      </c>
      <c r="D20" s="6">
        <v>0.3</v>
      </c>
      <c r="E20" s="6">
        <v>0.5</v>
      </c>
      <c r="F20" s="7">
        <v>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x14ac:dyDescent="0.2">
      <c r="A21" s="47"/>
      <c r="B21" s="33"/>
      <c r="C21" s="7" t="s">
        <v>63</v>
      </c>
      <c r="D21" s="6">
        <v>1</v>
      </c>
      <c r="E21" s="6">
        <v>1.59</v>
      </c>
      <c r="F21" s="7">
        <v>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x14ac:dyDescent="0.2">
      <c r="A22" s="47"/>
      <c r="B22" s="33"/>
      <c r="C22" s="7" t="s">
        <v>64</v>
      </c>
      <c r="D22" s="6">
        <v>4</v>
      </c>
      <c r="E22" s="6">
        <v>3.4</v>
      </c>
      <c r="F22" s="7">
        <v>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x14ac:dyDescent="0.2">
      <c r="A23" s="47"/>
      <c r="B23" s="33"/>
      <c r="C23" s="7" t="s">
        <v>65</v>
      </c>
      <c r="D23" s="6">
        <v>1</v>
      </c>
      <c r="E23" s="6">
        <v>0.7</v>
      </c>
      <c r="F23" s="7">
        <v>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4.25" x14ac:dyDescent="0.2">
      <c r="A24" s="47"/>
      <c r="B24" s="34"/>
      <c r="C24" s="5" t="s">
        <v>66</v>
      </c>
      <c r="D24" s="6">
        <v>1</v>
      </c>
      <c r="E24" s="6">
        <v>0.75</v>
      </c>
      <c r="F24" s="7">
        <v>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20.100000000000001" customHeight="1" x14ac:dyDescent="0.2">
      <c r="A25" s="30" t="s">
        <v>79</v>
      </c>
      <c r="B25" s="32" t="s">
        <v>74</v>
      </c>
      <c r="C25" s="28" t="s">
        <v>75</v>
      </c>
      <c r="D25" s="6">
        <v>1</v>
      </c>
      <c r="E25" s="6">
        <v>0.5</v>
      </c>
      <c r="F25" s="7">
        <v>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20.100000000000001" customHeight="1" x14ac:dyDescent="0.2">
      <c r="A26" s="31"/>
      <c r="B26" s="33"/>
      <c r="C26" s="28" t="s">
        <v>76</v>
      </c>
      <c r="D26" s="6">
        <v>1.5</v>
      </c>
      <c r="E26" s="6">
        <v>0.45</v>
      </c>
      <c r="F26" s="7">
        <v>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20.100000000000001" customHeight="1" x14ac:dyDescent="0.2">
      <c r="A27" s="31"/>
      <c r="B27" s="33"/>
      <c r="C27" s="28" t="s">
        <v>77</v>
      </c>
      <c r="D27" s="6">
        <v>2</v>
      </c>
      <c r="E27" s="6">
        <v>1.5</v>
      </c>
      <c r="F27" s="7">
        <v>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4.25" x14ac:dyDescent="0.2">
      <c r="A28" s="32" t="s">
        <v>67</v>
      </c>
      <c r="B28" s="32" t="s">
        <v>68</v>
      </c>
      <c r="C28" s="28" t="s">
        <v>69</v>
      </c>
      <c r="D28" s="6">
        <v>2</v>
      </c>
      <c r="E28" s="6">
        <v>2</v>
      </c>
      <c r="F28" s="7">
        <v>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4.25" x14ac:dyDescent="0.2">
      <c r="A29" s="33"/>
      <c r="B29" s="33"/>
      <c r="C29" s="7" t="s">
        <v>70</v>
      </c>
      <c r="D29" s="6">
        <v>2</v>
      </c>
      <c r="E29" s="6">
        <v>2</v>
      </c>
      <c r="F29" s="7">
        <v>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4.25" x14ac:dyDescent="0.2">
      <c r="A30" s="33"/>
      <c r="B30" s="33"/>
      <c r="C30" s="7" t="s">
        <v>71</v>
      </c>
      <c r="D30" s="6">
        <v>2</v>
      </c>
      <c r="E30" s="6">
        <v>2</v>
      </c>
      <c r="F30" s="7">
        <v>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4.25" x14ac:dyDescent="0.2">
      <c r="A31" s="33"/>
      <c r="B31" s="33"/>
      <c r="C31" s="29" t="s">
        <v>73</v>
      </c>
      <c r="D31" s="6">
        <v>2</v>
      </c>
      <c r="E31" s="6">
        <v>2</v>
      </c>
      <c r="F31" s="7">
        <v>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4.25" x14ac:dyDescent="0.2">
      <c r="A32" s="34"/>
      <c r="B32" s="34"/>
      <c r="C32" s="29" t="s">
        <v>72</v>
      </c>
      <c r="D32" s="6">
        <v>2</v>
      </c>
      <c r="E32" s="6">
        <v>2</v>
      </c>
      <c r="F32" s="7">
        <v>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4.25" x14ac:dyDescent="0.2">
      <c r="A33" s="26" t="s">
        <v>8</v>
      </c>
      <c r="B33" s="3"/>
      <c r="C33" s="3"/>
      <c r="D33" s="8"/>
      <c r="E33" s="8"/>
      <c r="F33" s="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4.25" x14ac:dyDescent="0.2">
      <c r="A34" s="27"/>
      <c r="B34" s="5"/>
      <c r="C34" s="5"/>
      <c r="D34" s="6"/>
      <c r="E34" s="6"/>
      <c r="F34" s="7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">
      <c r="A35" s="5"/>
      <c r="B35" s="5"/>
      <c r="C35" s="5"/>
      <c r="D35" s="6"/>
      <c r="E35" s="6"/>
      <c r="F35" s="7"/>
    </row>
    <row r="36" spans="1:19" x14ac:dyDescent="0.2">
      <c r="A36" s="5"/>
      <c r="B36" s="5"/>
      <c r="C36" s="5"/>
      <c r="D36" s="6"/>
      <c r="E36" s="6"/>
      <c r="F36" s="7"/>
    </row>
    <row r="37" spans="1:19" x14ac:dyDescent="0.2">
      <c r="A37" s="5"/>
      <c r="B37" s="5"/>
      <c r="C37" s="5"/>
      <c r="D37" s="6"/>
      <c r="E37" s="6"/>
      <c r="F37" s="7"/>
    </row>
    <row r="38" spans="1:19" x14ac:dyDescent="0.2">
      <c r="A38" s="5"/>
      <c r="B38" s="5"/>
      <c r="C38" s="5"/>
      <c r="D38" s="6"/>
      <c r="E38" s="6"/>
      <c r="F38" s="7"/>
    </row>
    <row r="39" spans="1:19" x14ac:dyDescent="0.2">
      <c r="A39" s="5"/>
      <c r="B39" s="5"/>
      <c r="C39" s="10"/>
      <c r="D39" s="11"/>
      <c r="E39" s="11"/>
      <c r="F39" s="7"/>
    </row>
    <row r="40" spans="1:19" x14ac:dyDescent="0.2">
      <c r="A40" s="10" t="s">
        <v>9</v>
      </c>
    </row>
    <row r="1048552" ht="12.75" customHeight="1" x14ac:dyDescent="0.2"/>
    <row r="1048553" ht="12.75" customHeight="1" x14ac:dyDescent="0.2"/>
    <row r="1048554" ht="12.75" customHeight="1" x14ac:dyDescent="0.2"/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</sheetData>
  <mergeCells count="11">
    <mergeCell ref="A16:A24"/>
    <mergeCell ref="B16:B24"/>
    <mergeCell ref="A28:A32"/>
    <mergeCell ref="B28:B32"/>
    <mergeCell ref="A1:F1"/>
    <mergeCell ref="A8:A15"/>
    <mergeCell ref="B8:B15"/>
    <mergeCell ref="A5:A7"/>
    <mergeCell ref="B5:B7"/>
    <mergeCell ref="A25:A27"/>
    <mergeCell ref="B25:B27"/>
  </mergeCells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topLeftCell="A8" zoomScale="90" zoomScaleNormal="90" workbookViewId="0">
      <selection activeCell="A2" sqref="A2:A3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42"/>
      <c r="B1" s="42"/>
      <c r="C1" s="42" t="s">
        <v>10</v>
      </c>
      <c r="D1" s="42"/>
      <c r="E1" s="42"/>
      <c r="F1" s="42"/>
      <c r="G1" s="42"/>
      <c r="H1" s="42"/>
      <c r="I1" s="42"/>
      <c r="J1" s="42"/>
      <c r="K1" s="42"/>
      <c r="L1" s="42"/>
      <c r="M1" s="12"/>
      <c r="N1" s="12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43" t="s">
        <v>11</v>
      </c>
      <c r="B2" s="44" t="s">
        <v>12</v>
      </c>
      <c r="C2" s="45" t="s">
        <v>13</v>
      </c>
      <c r="D2" s="45" t="s">
        <v>14</v>
      </c>
      <c r="E2" s="45" t="s">
        <v>15</v>
      </c>
      <c r="F2" s="39" t="s">
        <v>16</v>
      </c>
      <c r="G2" s="46" t="s">
        <v>17</v>
      </c>
      <c r="H2" s="46" t="s">
        <v>18</v>
      </c>
      <c r="I2" s="39" t="s">
        <v>19</v>
      </c>
      <c r="J2" s="39" t="s">
        <v>20</v>
      </c>
      <c r="K2" s="39" t="s">
        <v>21</v>
      </c>
      <c r="L2" s="39" t="s">
        <v>22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43"/>
      <c r="B3" s="44"/>
      <c r="C3" s="44"/>
      <c r="D3" s="44"/>
      <c r="E3" s="45"/>
      <c r="F3" s="39"/>
      <c r="G3" s="46"/>
      <c r="H3" s="46"/>
      <c r="I3" s="39"/>
      <c r="J3" s="39"/>
      <c r="K3" s="39"/>
      <c r="L3" s="39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3">
        <v>70</v>
      </c>
      <c r="B4" s="14" t="s">
        <v>23</v>
      </c>
      <c r="C4" s="15" t="s">
        <v>24</v>
      </c>
      <c r="D4" s="15" t="s">
        <v>25</v>
      </c>
      <c r="E4" s="15" t="s">
        <v>26</v>
      </c>
      <c r="F4" s="15" t="s">
        <v>27</v>
      </c>
      <c r="G4" s="15" t="s">
        <v>28</v>
      </c>
      <c r="H4" s="15" t="s">
        <v>29</v>
      </c>
      <c r="I4" s="15" t="s">
        <v>30</v>
      </c>
      <c r="J4" s="15" t="s">
        <v>31</v>
      </c>
      <c r="K4" s="15" t="s">
        <v>32</v>
      </c>
      <c r="L4" s="15" t="s">
        <v>33</v>
      </c>
    </row>
    <row r="5" spans="1:24" ht="14.25" x14ac:dyDescent="0.2">
      <c r="A5" s="16" t="s">
        <v>34</v>
      </c>
      <c r="B5" s="17">
        <v>500</v>
      </c>
      <c r="C5" s="18">
        <f t="shared" ref="C5:L5" si="0">B5-$A9</f>
        <v>450</v>
      </c>
      <c r="D5" s="18">
        <f t="shared" si="0"/>
        <v>400</v>
      </c>
      <c r="E5" s="18">
        <f t="shared" si="0"/>
        <v>350</v>
      </c>
      <c r="F5" s="18">
        <f t="shared" si="0"/>
        <v>300</v>
      </c>
      <c r="G5" s="18">
        <f t="shared" si="0"/>
        <v>250</v>
      </c>
      <c r="H5" s="18">
        <f t="shared" si="0"/>
        <v>200</v>
      </c>
      <c r="I5" s="18">
        <f t="shared" si="0"/>
        <v>150</v>
      </c>
      <c r="J5" s="18">
        <f t="shared" si="0"/>
        <v>100</v>
      </c>
      <c r="K5" s="18">
        <f t="shared" si="0"/>
        <v>50</v>
      </c>
      <c r="L5" s="18">
        <f t="shared" si="0"/>
        <v>0</v>
      </c>
      <c r="M5" s="19"/>
      <c r="N5" s="19"/>
    </row>
    <row r="6" spans="1:24" ht="14.25" x14ac:dyDescent="0.2">
      <c r="A6" s="16" t="s">
        <v>35</v>
      </c>
      <c r="B6" s="17">
        <f>B5</f>
        <v>500</v>
      </c>
      <c r="C6" s="18">
        <f t="shared" ref="C6:L6" si="1">B6-C9</f>
        <v>465</v>
      </c>
      <c r="D6" s="18">
        <f t="shared" si="1"/>
        <v>440.6</v>
      </c>
      <c r="E6" s="18">
        <f t="shared" si="1"/>
        <v>417.97670000000005</v>
      </c>
      <c r="F6" s="18">
        <f t="shared" si="1"/>
        <v>417.97670000000005</v>
      </c>
      <c r="G6" s="18">
        <f t="shared" si="1"/>
        <v>417.97670000000005</v>
      </c>
      <c r="H6" s="18">
        <f t="shared" si="1"/>
        <v>417.97670000000005</v>
      </c>
      <c r="I6" s="18">
        <f t="shared" si="1"/>
        <v>417.97670000000005</v>
      </c>
      <c r="J6" s="18">
        <f t="shared" si="1"/>
        <v>417.97670000000005</v>
      </c>
      <c r="K6" s="18">
        <f t="shared" si="1"/>
        <v>417.97670000000005</v>
      </c>
      <c r="L6" s="18">
        <f t="shared" si="1"/>
        <v>417.97670000000005</v>
      </c>
      <c r="M6" s="19"/>
      <c r="N6" s="19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40" t="s">
        <v>36</v>
      </c>
      <c r="B8" s="40"/>
      <c r="C8" s="40" t="s">
        <v>37</v>
      </c>
      <c r="D8" s="40"/>
      <c r="E8" s="40"/>
      <c r="F8" s="40"/>
      <c r="G8" s="40"/>
      <c r="H8" s="40"/>
      <c r="I8" s="40"/>
      <c r="J8" s="40"/>
      <c r="K8" s="40"/>
      <c r="L8" s="40"/>
      <c r="M8" s="20" t="s">
        <v>9</v>
      </c>
      <c r="N8" s="20" t="s">
        <v>38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41">
        <v>50</v>
      </c>
      <c r="B9" s="41"/>
      <c r="C9" s="18">
        <f>SUMIF('Product Backlog'!F:F,1,'Product Backlog'!E:E)</f>
        <v>35</v>
      </c>
      <c r="D9" s="18">
        <f>SUMIF('Product Backlog'!F:F,2,'Product Backlog'!E:E)</f>
        <v>24.4</v>
      </c>
      <c r="E9" s="18">
        <f>SUMIF('Product Backlog'!F:F,3,'Product Backlog'!E:E)</f>
        <v>22.6233</v>
      </c>
      <c r="F9" s="18">
        <f>SUMIF('Product Backlog'!F:F,4,'Product Backlog'!E:E)</f>
        <v>0</v>
      </c>
      <c r="G9" s="18">
        <f>SUMIF('Product Backlog'!F:F,5,'Product Backlog'!E:E)</f>
        <v>0</v>
      </c>
      <c r="H9" s="18">
        <f>SUMIF('Product Backlog'!F:F,6,'Product Backlog'!E:E)</f>
        <v>0</v>
      </c>
      <c r="I9" s="18">
        <f>SUMIF('Product Backlog'!F:F,7,'Product Backlog'!E:E)</f>
        <v>0</v>
      </c>
      <c r="J9" s="18">
        <f>SUMIF('Product Backlog'!F:F,8,'Product Backlog'!E:E)</f>
        <v>0</v>
      </c>
      <c r="K9" s="18">
        <f>SUMIF('Product Backlog'!F:F,9,'Product Backlog'!E:E)</f>
        <v>0</v>
      </c>
      <c r="L9" s="18">
        <f>SUMIF('Product Backlog'!F:F,10,'Product Backlog'!E:E)</f>
        <v>0</v>
      </c>
      <c r="M9" s="18">
        <f>SUM(C9:L9)</f>
        <v>82.023300000000006</v>
      </c>
      <c r="N9" s="18">
        <f>M9/10</f>
        <v>8.2023299999999999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K2:K3"/>
    <mergeCell ref="L2:L3"/>
    <mergeCell ref="A8:B8"/>
    <mergeCell ref="C8:L8"/>
    <mergeCell ref="A9:B9"/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21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Ericles</cp:lastModifiedBy>
  <cp:revision>5</cp:revision>
  <dcterms:modified xsi:type="dcterms:W3CDTF">2016-10-04T16:27:13Z</dcterms:modified>
  <dc:language>pt-BR</dc:language>
</cp:coreProperties>
</file>