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tables/table5.xml" ContentType="application/vnd.openxmlformats-officedocument.spreadsheetml.table+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xr:revisionPtr revIDLastSave="0" documentId="8_{07C74AED-6C70-439E-A544-5EBBCB983A8C}" xr6:coauthVersionLast="47" xr6:coauthVersionMax="47" xr10:uidLastSave="{00000000-0000-0000-0000-000000000000}"/>
  <bookViews>
    <workbookView xWindow="240" yWindow="105" windowWidth="14805" windowHeight="8010" firstSheet="9" activeTab="10" xr2:uid="{00000000-000D-0000-FFFF-FFFF00000000}"/>
  </bookViews>
  <sheets>
    <sheet name="Otomatik Doldur &amp; Özel Listeler" sheetId="1" r:id="rId1"/>
    <sheet name="Açıklama &amp; Not" sheetId="2" r:id="rId2"/>
    <sheet name="Dört İşlem" sheetId="3" r:id="rId3"/>
    <sheet name="Hücre Sabitleme (KDV)" sheetId="4" r:id="rId4"/>
    <sheet name="Hücre Sabitleme Çarpım Tablosu" sheetId="5" r:id="rId5"/>
    <sheet name="Sıralama &amp; Filtreleme" sheetId="6" r:id="rId6"/>
    <sheet name="Fonksiyonlar &amp; Koşullu Biçm." sheetId="7" r:id="rId7"/>
    <sheet name="DÜŞEYARA-İNDİS-KAÇINCI" sheetId="8" r:id="rId8"/>
    <sheet name="Tarih Fonksiyonları" sheetId="9" r:id="rId9"/>
    <sheet name="Grafikler" sheetId="10" r:id="rId10"/>
    <sheet name="Pivot Tablo" sheetId="11" r:id="rId11"/>
  </sheets>
  <definedNames>
    <definedName name="_xlnm._FilterDatabase" localSheetId="5" hidden="1">'Sıralama &amp; Filtreleme'!$B$2:$I$102</definedName>
    <definedName name="_xlnm._FilterDatabase" localSheetId="6" hidden="1">'Fonksiyonlar &amp; Koşullu Biçm.'!$D$37:$S$44</definedName>
    <definedName name="_xlnm._FilterDatabase" localSheetId="7" hidden="1">'DÜŞEYARA-İNDİS-KAÇINCI'!$M$7:$P$16</definedName>
    <definedName name="_xlchart.v1.0" hidden="1">Grafikler!$H$1</definedName>
    <definedName name="_xlchart.v1.1" hidden="1">Grafikler!$H$2:$H$501</definedName>
  </definedNames>
  <calcPr calcId="191028"/>
  <pivotCaches>
    <pivotCache cacheId="1438"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9" l="1"/>
  <c r="G4" i="9"/>
  <c r="G5" i="9"/>
  <c r="G6" i="9"/>
  <c r="G7" i="9"/>
  <c r="G8" i="9"/>
  <c r="G9" i="9"/>
  <c r="G10" i="9"/>
  <c r="G11" i="9"/>
  <c r="G12" i="9"/>
  <c r="G13" i="9"/>
  <c r="H3" i="9"/>
  <c r="H4" i="9"/>
  <c r="H5" i="9"/>
  <c r="H6" i="9"/>
  <c r="H7" i="9"/>
  <c r="H8" i="9"/>
  <c r="H9" i="9"/>
  <c r="H10" i="9"/>
  <c r="H11" i="9"/>
  <c r="H12" i="9"/>
  <c r="H13" i="9"/>
  <c r="H2" i="9"/>
  <c r="G2" i="9"/>
  <c r="J2" i="9"/>
  <c r="I2" i="9"/>
  <c r="F3" i="9"/>
  <c r="F4" i="9"/>
  <c r="F5" i="9"/>
  <c r="F6" i="9"/>
  <c r="F7" i="9"/>
  <c r="F8" i="9"/>
  <c r="F9" i="9"/>
  <c r="F10" i="9"/>
  <c r="F11" i="9"/>
  <c r="F12" i="9"/>
  <c r="F13" i="9"/>
  <c r="F2" i="9"/>
  <c r="E3" i="9"/>
  <c r="E4" i="9"/>
  <c r="E5" i="9"/>
  <c r="E6" i="9"/>
  <c r="E7" i="9"/>
  <c r="E8" i="9"/>
  <c r="E9" i="9"/>
  <c r="E10" i="9"/>
  <c r="E11" i="9"/>
  <c r="E12" i="9"/>
  <c r="E13" i="9"/>
  <c r="E2" i="9"/>
  <c r="D3" i="9"/>
  <c r="D4" i="9"/>
  <c r="D5" i="9"/>
  <c r="D6" i="9"/>
  <c r="D7" i="9"/>
  <c r="D8" i="9"/>
  <c r="D9" i="9"/>
  <c r="D10" i="9"/>
  <c r="D11" i="9"/>
  <c r="D12" i="9"/>
  <c r="D13" i="9"/>
  <c r="D2" i="9"/>
  <c r="C3" i="9"/>
  <c r="C4" i="9"/>
  <c r="C5" i="9"/>
  <c r="C6" i="9"/>
  <c r="C7" i="9"/>
  <c r="C8" i="9"/>
  <c r="C9" i="9"/>
  <c r="C10" i="9"/>
  <c r="C11" i="9"/>
  <c r="C12" i="9"/>
  <c r="C13" i="9"/>
  <c r="C2" i="9"/>
  <c r="B3" i="9"/>
  <c r="B4" i="9"/>
  <c r="B5" i="9"/>
  <c r="B6" i="9"/>
  <c r="B7" i="9"/>
  <c r="B8" i="9"/>
  <c r="B9" i="9"/>
  <c r="B10" i="9"/>
  <c r="B11" i="9"/>
  <c r="B12" i="9"/>
  <c r="B13" i="9"/>
  <c r="B2" i="9"/>
  <c r="P9" i="8"/>
  <c r="P10" i="8"/>
  <c r="P11" i="8"/>
  <c r="P12" i="8"/>
  <c r="P13" i="8"/>
  <c r="P14" i="8"/>
  <c r="P15" i="8"/>
  <c r="P16" i="8"/>
  <c r="P8" i="8"/>
  <c r="O9" i="8" a="1"/>
  <c r="O9" i="8"/>
  <c r="O10" i="8" a="1"/>
  <c r="O10" i="8"/>
  <c r="O11" i="8" a="1"/>
  <c r="O11" i="8"/>
  <c r="O12" i="8" a="1"/>
  <c r="O12" i="8"/>
  <c r="O13" i="8" a="1"/>
  <c r="O13" i="8"/>
  <c r="O14" i="8" a="1"/>
  <c r="O14" i="8"/>
  <c r="O15" i="8" a="1"/>
  <c r="O15" i="8"/>
  <c r="O16" i="8" a="1"/>
  <c r="O16" i="8"/>
  <c r="O8" i="8" a="1"/>
  <c r="O8" i="8"/>
  <c r="M9" i="8"/>
  <c r="M10" i="8"/>
  <c r="M11" i="8"/>
  <c r="M12" i="8"/>
  <c r="M13" i="8"/>
  <c r="M14" i="8"/>
  <c r="M15" i="8"/>
  <c r="M16" i="8"/>
  <c r="M8" i="8"/>
  <c r="N5" i="8"/>
  <c r="Q3" i="8"/>
  <c r="Q2" i="8"/>
  <c r="N2" i="8"/>
  <c r="K3" i="8"/>
  <c r="K4" i="8"/>
  <c r="K5" i="8"/>
  <c r="K6" i="8"/>
  <c r="K7" i="8"/>
  <c r="K8" i="8"/>
  <c r="K9" i="8"/>
  <c r="K10" i="8"/>
  <c r="K2" i="8"/>
  <c r="H2" i="8"/>
  <c r="K39" i="7"/>
  <c r="K40" i="7"/>
  <c r="K41" i="7"/>
  <c r="K42" i="7"/>
  <c r="K43" i="7"/>
  <c r="K44" i="7"/>
  <c r="K38" i="7"/>
  <c r="J38" i="7" a="1"/>
  <c r="J38" i="7"/>
  <c r="I39" i="7"/>
  <c r="I40" i="7"/>
  <c r="I41" i="7"/>
  <c r="I42" i="7"/>
  <c r="I43" i="7"/>
  <c r="I44" i="7"/>
  <c r="I38" i="7"/>
  <c r="H39" i="7"/>
  <c r="H40" i="7"/>
  <c r="H41" i="7"/>
  <c r="H42" i="7"/>
  <c r="H43" i="7"/>
  <c r="H44" i="7"/>
  <c r="H38" i="7"/>
  <c r="G39" i="7"/>
  <c r="G40" i="7"/>
  <c r="G41" i="7"/>
  <c r="G42" i="7"/>
  <c r="G43" i="7"/>
  <c r="G44" i="7"/>
  <c r="G38" i="7"/>
  <c r="B44" i="7"/>
  <c r="B43" i="7"/>
  <c r="B42" i="7"/>
  <c r="B40" i="7"/>
  <c r="B41" i="7"/>
  <c r="B39" i="7"/>
  <c r="B37" i="7"/>
  <c r="B38" i="7"/>
  <c r="J3" i="7"/>
  <c r="J4" i="7"/>
  <c r="J5" i="7"/>
  <c r="J6" i="7"/>
  <c r="J7" i="7"/>
  <c r="J8" i="7"/>
  <c r="J9" i="7"/>
  <c r="J10" i="7"/>
  <c r="J11" i="7"/>
  <c r="J12" i="7"/>
  <c r="J13" i="7"/>
  <c r="J14" i="7"/>
  <c r="J15" i="7"/>
  <c r="J16" i="7"/>
  <c r="J2" i="7"/>
  <c r="I3" i="7"/>
  <c r="I4" i="7"/>
  <c r="I5" i="7"/>
  <c r="I6" i="7"/>
  <c r="I7" i="7"/>
  <c r="I8" i="7"/>
  <c r="I9" i="7"/>
  <c r="I10" i="7"/>
  <c r="I11" i="7"/>
  <c r="I12" i="7"/>
  <c r="I13" i="7"/>
  <c r="I14" i="7"/>
  <c r="I15" i="7"/>
  <c r="I16" i="7"/>
  <c r="I2" i="7"/>
  <c r="E3" i="7"/>
  <c r="H3" i="7" s="1"/>
  <c r="E4" i="7"/>
  <c r="H4" i="7" s="1"/>
  <c r="E5" i="7"/>
  <c r="H5" i="7" s="1"/>
  <c r="E6" i="7"/>
  <c r="H6" i="7" s="1"/>
  <c r="E7" i="7"/>
  <c r="H7" i="7" s="1"/>
  <c r="E8" i="7"/>
  <c r="H8" i="7" s="1"/>
  <c r="E9" i="7"/>
  <c r="H9" i="7" s="1"/>
  <c r="E10" i="7"/>
  <c r="H10" i="7" s="1"/>
  <c r="E11" i="7"/>
  <c r="H11" i="7" s="1"/>
  <c r="E12" i="7"/>
  <c r="H12" i="7" s="1"/>
  <c r="E13" i="7"/>
  <c r="H13" i="7" s="1"/>
  <c r="E14" i="7"/>
  <c r="E15" i="7"/>
  <c r="H15" i="7" s="1"/>
  <c r="E16" i="7"/>
  <c r="H16" i="7" s="1"/>
  <c r="E2" i="7"/>
  <c r="H4" i="5"/>
  <c r="J9" i="5"/>
  <c r="I8" i="5"/>
  <c r="F8" i="5"/>
  <c r="D4" i="5"/>
  <c r="K5" i="5"/>
  <c r="K6" i="5"/>
  <c r="K7" i="5"/>
  <c r="K8" i="5"/>
  <c r="K9" i="5"/>
  <c r="K10" i="5"/>
  <c r="K11" i="5"/>
  <c r="K12" i="5"/>
  <c r="J5" i="5"/>
  <c r="J6" i="5"/>
  <c r="J7" i="5"/>
  <c r="J8" i="5"/>
  <c r="J10" i="5"/>
  <c r="J11" i="5"/>
  <c r="J12" i="5"/>
  <c r="I5" i="5"/>
  <c r="I6" i="5"/>
  <c r="I7" i="5"/>
  <c r="I9" i="5"/>
  <c r="I10" i="5"/>
  <c r="I11" i="5"/>
  <c r="I12" i="5"/>
  <c r="H5" i="5"/>
  <c r="H6" i="5"/>
  <c r="H7" i="5"/>
  <c r="H8" i="5"/>
  <c r="H9" i="5"/>
  <c r="H10" i="5"/>
  <c r="H11" i="5"/>
  <c r="H12" i="5"/>
  <c r="G5" i="5"/>
  <c r="G6" i="5"/>
  <c r="G7" i="5"/>
  <c r="G8" i="5"/>
  <c r="G9" i="5"/>
  <c r="G10" i="5"/>
  <c r="G11" i="5"/>
  <c r="G12" i="5"/>
  <c r="F5" i="5"/>
  <c r="F6" i="5"/>
  <c r="F7" i="5"/>
  <c r="F9" i="5"/>
  <c r="F10" i="5"/>
  <c r="F11" i="5"/>
  <c r="F12" i="5"/>
  <c r="E5" i="5"/>
  <c r="E6" i="5"/>
  <c r="E7" i="5"/>
  <c r="E8" i="5"/>
  <c r="E9" i="5"/>
  <c r="E10" i="5"/>
  <c r="E11" i="5"/>
  <c r="E12" i="5"/>
  <c r="D5" i="5"/>
  <c r="D6" i="5"/>
  <c r="D7" i="5"/>
  <c r="D8" i="5"/>
  <c r="D9" i="5"/>
  <c r="D10" i="5"/>
  <c r="D11" i="5"/>
  <c r="D12" i="5"/>
  <c r="C5" i="5"/>
  <c r="C6" i="5"/>
  <c r="C7" i="5"/>
  <c r="C8" i="5"/>
  <c r="C9" i="5"/>
  <c r="C10" i="5"/>
  <c r="C11" i="5"/>
  <c r="C12" i="5"/>
  <c r="E4" i="5"/>
  <c r="F4" i="5"/>
  <c r="G4" i="5"/>
  <c r="I4" i="5"/>
  <c r="J4" i="5"/>
  <c r="K4" i="5"/>
  <c r="C4" i="5"/>
  <c r="E5" i="4"/>
  <c r="E6" i="4"/>
  <c r="E7" i="4"/>
  <c r="E8" i="4"/>
  <c r="E4" i="4"/>
  <c r="D5" i="4"/>
  <c r="D6" i="4"/>
  <c r="D7" i="4"/>
  <c r="D8" i="4"/>
  <c r="D4" i="4"/>
  <c r="D6" i="3"/>
  <c r="D7" i="3"/>
  <c r="D8" i="3"/>
  <c r="D9" i="3"/>
  <c r="D10" i="3"/>
  <c r="D11" i="3"/>
  <c r="D12" i="3"/>
  <c r="D13" i="3"/>
  <c r="D14" i="3"/>
  <c r="D5" i="3"/>
  <c r="G7" i="3"/>
  <c r="G6" i="3"/>
  <c r="G8" i="3"/>
  <c r="G9" i="3"/>
  <c r="G10" i="3"/>
  <c r="G11" i="3"/>
  <c r="G12" i="3"/>
  <c r="G13" i="3"/>
  <c r="G14" i="3"/>
  <c r="G5" i="3"/>
  <c r="F6" i="3"/>
  <c r="F7" i="3"/>
  <c r="F8" i="3"/>
  <c r="F9" i="3"/>
  <c r="F10" i="3"/>
  <c r="F11" i="3"/>
  <c r="F12" i="3"/>
  <c r="F13" i="3"/>
  <c r="F14" i="3"/>
  <c r="F5" i="3"/>
  <c r="E6" i="3"/>
  <c r="E7" i="3"/>
  <c r="E8" i="3"/>
  <c r="E9" i="3"/>
  <c r="E10" i="3"/>
  <c r="E11" i="3"/>
  <c r="E12" i="3"/>
  <c r="E13" i="3"/>
  <c r="E14" i="3"/>
  <c r="E5" i="3"/>
  <c r="M44" i="7" l="1"/>
  <c r="L44" i="7"/>
  <c r="N44" i="7" s="1"/>
  <c r="M43" i="7"/>
  <c r="L43" i="7"/>
  <c r="N43" i="7" s="1"/>
  <c r="M42" i="7"/>
  <c r="L42" i="7"/>
  <c r="N42" i="7" s="1"/>
  <c r="M41" i="7"/>
  <c r="L41" i="7"/>
  <c r="N41" i="7" s="1"/>
  <c r="M40" i="7"/>
  <c r="L40" i="7"/>
  <c r="N40" i="7" s="1"/>
  <c r="M39" i="7"/>
  <c r="L39" i="7"/>
  <c r="N39" i="7" s="1"/>
  <c r="M38" i="7"/>
  <c r="L38" i="7"/>
  <c r="N38" i="7" s="1"/>
  <c r="G2" i="7"/>
  <c r="H2" i="7"/>
  <c r="G14" i="7"/>
  <c r="H14" i="7"/>
  <c r="G16" i="7"/>
  <c r="F16" i="7"/>
  <c r="G15" i="7"/>
  <c r="F15" i="7"/>
  <c r="G13" i="7"/>
  <c r="F13" i="7"/>
  <c r="G12" i="7"/>
  <c r="F12" i="7"/>
  <c r="G11" i="7"/>
  <c r="F11" i="7"/>
  <c r="G10" i="7"/>
  <c r="F10" i="7"/>
  <c r="G9" i="7"/>
  <c r="F9" i="7"/>
  <c r="G8" i="7"/>
  <c r="F8" i="7"/>
  <c r="G7" i="7"/>
  <c r="F7" i="7"/>
  <c r="G6" i="7"/>
  <c r="F6" i="7"/>
  <c r="G5" i="7"/>
  <c r="F5" i="7"/>
  <c r="G4" i="7"/>
  <c r="F4" i="7"/>
  <c r="G3" i="7"/>
  <c r="F3" i="7"/>
  <c r="F14" i="7"/>
  <c r="F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tc={ACA8D255-9510-4AB4-BE69-0D599CC4E005}</author>
    <author>tc={DCEFE6FA-FB28-4A62-8A95-85A01FA4A30D}</author>
    <author>Ufuk Demir</author>
    <author>tc={F529B971-FC56-4782-8933-A93868A264EA}</author>
  </authors>
  <commentList>
    <comment ref="F6" authorId="0" shapeId="0" xr:uid="{ACA8D255-9510-4AB4-BE69-0D599CC4E005}">
      <text>
        <t>[Threaded comment]
Your version of Excel allows you to read this threaded comment; however, any edits to it will get removed if the file is opened in a newer version of Excel. Learn more: https://go.microsoft.com/fwlink/?linkid=870924
Comment:
    Hatay mutfağı, dünyanın bir numarasıdır. Bir künefeye ne dersin? 🤙</t>
      </text>
    </comment>
    <comment ref="F10" authorId="1" shapeId="0" xr:uid="{DCEFE6FA-FB28-4A62-8A95-85A01FA4A30D}">
      <text>
        <t>[Threaded comment]
Your version of Excel allows you to read this threaded comment; however, any edits to it will get removed if the file is opened in a newer version of Excel. Learn more: https://go.microsoft.com/fwlink/?linkid=870924
Comment:
    Üniversiteyi Düzce'de okudum; orada çok anılarım var.</t>
      </text>
    </comment>
    <comment ref="D11" authorId="2" shapeId="0" xr:uid="{4516B503-32BF-489D-AD7D-EE87CDF3D23B}">
      <text>
        <r>
          <rPr>
            <sz val="11"/>
            <color theme="1"/>
            <rFont val="Aptos Narrow"/>
            <family val="2"/>
            <scheme val="minor"/>
          </rPr>
          <t>Ufuk Demir:
Bildiğim kadarıyla, eski dönemlerde, üretilmesi en zor boya rengi mor imiş. Zor olduğundan, yalnızca zenginler bu renkte kıyafetler giyebiliyorlarmış. Günümüzde de bu rengin genellikle "asalet", "soyluluk" gibi kavramlarla ilişkilendirilmesi bu yüzden.</t>
        </r>
      </text>
    </comment>
    <comment ref="F12" authorId="3" shapeId="0" xr:uid="{F529B971-FC56-4782-8933-A93868A264EA}">
      <text>
        <t>[Threaded comment]
Your version of Excel allows you to read this threaded comment; however, any edits to it will get removed if the file is opened in a newer version of Excel. Learn more: https://go.microsoft.com/fwlink/?linkid=870924
Comment:
    En kaliteli çay yaprakları, toplanır toplanmaz başka ülkelere ihraç ediliyormuş. Bu doğru mu acaba?</t>
      </text>
    </comment>
    <comment ref="F14" authorId="2" shapeId="0" xr:uid="{FBA6799B-D4F1-42ED-A867-0DCF143DE8A6}">
      <text>
        <r>
          <rPr>
            <sz val="11"/>
            <color theme="1"/>
            <rFont val="Aptos Narrow"/>
            <family val="2"/>
            <scheme val="minor"/>
          </rPr>
          <t>Ufuk Demir:
Ülkemizin en yüksek dağının Ağrı'da bulunduğunu biliyor muydunuz?</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Ufuk Demir</author>
  </authors>
  <commentList>
    <comment ref="G1" authorId="0" shapeId="0" xr:uid="{B1BF0200-1100-4BE2-96FD-01109C8042AA}">
      <text>
        <r>
          <rPr>
            <sz val="11"/>
            <color theme="1"/>
            <rFont val="Aptos Narrow"/>
            <family val="2"/>
            <scheme val="minor"/>
          </rPr>
          <t>0-24 F
25-44 D
45-69 C
70-84 B
85-100 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Ufuk Demir</author>
  </authors>
  <commentList>
    <comment ref="N5" authorId="0" shapeId="0" xr:uid="{ED643A66-142E-4C8A-9995-38C2DF122714}">
      <text>
        <r>
          <rPr>
            <sz val="11"/>
            <color theme="1"/>
            <rFont val="Aptos Narrow"/>
            <family val="2"/>
            <scheme val="minor"/>
          </rPr>
          <t>Ufuk Demir:
"DÜŞEYARA" fonksiyonunun sayfalar arası kullanımı.</t>
        </r>
      </text>
    </comment>
    <comment ref="M8" authorId="0" shapeId="0" xr:uid="{278BD53B-48EE-4834-B3E1-00C4520B0403}">
      <text>
        <r>
          <rPr>
            <sz val="11"/>
            <color theme="1"/>
            <rFont val="Aptos Narrow"/>
            <family val="2"/>
            <scheme val="minor"/>
          </rPr>
          <t>Ufuk Demir:
"KAÇINCI" formülü kullanıldı.</t>
        </r>
      </text>
    </comment>
    <comment ref="O8" authorId="0" shapeId="0" xr:uid="{D84794DA-990B-425E-9F58-186A00C451AC}">
      <text>
        <r>
          <rPr>
            <sz val="11"/>
            <color theme="1"/>
            <rFont val="Aptos Narrow"/>
            <family val="2"/>
            <scheme val="minor"/>
          </rPr>
          <t>Ufuk Demir:
"INDIS" formülü kullanıldı.</t>
        </r>
      </text>
    </comment>
    <comment ref="P8" authorId="0" shapeId="0" xr:uid="{046ADA1D-8393-4BAE-8FB4-44F651E2E0BA}">
      <text>
        <r>
          <rPr>
            <sz val="11"/>
            <color theme="1"/>
            <rFont val="Aptos Narrow"/>
            <family val="2"/>
            <scheme val="minor"/>
          </rPr>
          <t>Ufuk Demir:
"INDIS" ve "KAÇINCI" formülleri bir arada kullanıldı.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Ufuk Demir</author>
  </authors>
  <commentList>
    <comment ref="B2" authorId="0" shapeId="0" xr:uid="{C5A9D517-B6D2-419F-8552-88B1335437A2}">
      <text>
        <r>
          <rPr>
            <sz val="11"/>
            <color theme="1"/>
            <rFont val="Aptos Narrow"/>
            <family val="2"/>
            <scheme val="minor"/>
          </rPr>
          <t>Ufuk Demir:
"Yıl" fonksiyonu kullanıldı.</t>
        </r>
      </text>
    </comment>
    <comment ref="C2" authorId="0" shapeId="0" xr:uid="{480DCB8C-74AA-475B-B09E-FE0DC1AB5A5B}">
      <text>
        <r>
          <rPr>
            <sz val="11"/>
            <color theme="1"/>
            <rFont val="Aptos Narrow"/>
            <family val="2"/>
            <scheme val="minor"/>
          </rPr>
          <t>Ufuk Demir:
"AY" fonksiyonu kullanıldı.</t>
        </r>
      </text>
    </comment>
    <comment ref="D2" authorId="0" shapeId="0" xr:uid="{6A136237-7BBB-4C8F-B8DF-33CB93FE0D58}">
      <text>
        <r>
          <rPr>
            <sz val="11"/>
            <color theme="1"/>
            <rFont val="Aptos Narrow"/>
            <family val="2"/>
            <scheme val="minor"/>
          </rPr>
          <t>Ufuk Demir:
"GÜN" fonksiyonu kullanıldı.</t>
        </r>
      </text>
    </comment>
    <comment ref="E2" authorId="0" shapeId="0" xr:uid="{01395EBA-73F1-4C37-A10D-C786C2B68B87}">
      <text>
        <r>
          <rPr>
            <sz val="11"/>
            <color theme="1"/>
            <rFont val="Aptos Narrow"/>
            <family val="2"/>
            <scheme val="minor"/>
          </rPr>
          <t>Ufuk Demir:
"HAFTANINGÜNÜ" fonksiyonu kullanıldı.</t>
        </r>
      </text>
    </comment>
    <comment ref="F2" authorId="0" shapeId="0" xr:uid="{072BADC0-8F9C-4BF1-8E62-C633464513B1}">
      <text>
        <r>
          <rPr>
            <sz val="11"/>
            <color theme="1"/>
            <rFont val="Aptos Narrow"/>
            <family val="2"/>
            <scheme val="minor"/>
          </rPr>
          <t>Ufuk Demir:
"HAFTASAY" fonksiyonu kullanıldı.</t>
        </r>
      </text>
    </comment>
    <comment ref="G2" authorId="0" shapeId="0" xr:uid="{2BEAC6D4-C4C1-4663-96F5-6C868A362BD6}">
      <text>
        <r>
          <rPr>
            <sz val="11"/>
            <color theme="1"/>
            <rFont val="Aptos Narrow"/>
            <family val="2"/>
            <scheme val="minor"/>
          </rPr>
          <t>Ufuk Demir:
"METNEÇEVİR" fonksiyonu "gggg" kriteriyle kullanıldı.</t>
        </r>
      </text>
    </comment>
    <comment ref="H2" authorId="0" shapeId="0" xr:uid="{3BF580C8-39CE-4727-A1A1-29213DEC95A7}">
      <text>
        <r>
          <rPr>
            <sz val="11"/>
            <color theme="1"/>
            <rFont val="Aptos Narrow"/>
            <family val="2"/>
            <scheme val="minor"/>
          </rPr>
          <t>Ufuk Demir:
Ufuk Demir:
"METNEÇEVİR" fonksiyonu "aaaa" kriteriyle kullanıldı.</t>
        </r>
      </text>
    </comment>
    <comment ref="I2" authorId="0" shapeId="0" xr:uid="{56697707-0B85-4214-B79D-396E967752EE}">
      <text>
        <r>
          <rPr>
            <sz val="11"/>
            <color theme="1"/>
            <rFont val="Aptos Narrow"/>
            <family val="2"/>
            <scheme val="minor"/>
          </rPr>
          <t>Ufuk Demir:
"BUGÜN" fonksiyonu kullanıldı.</t>
        </r>
      </text>
    </comment>
    <comment ref="J2" authorId="0" shapeId="0" xr:uid="{F3CE3DF4-9C11-4C65-BE94-0DD618AA8FE5}">
      <text>
        <r>
          <rPr>
            <sz val="11"/>
            <color theme="1"/>
            <rFont val="Aptos Narrow"/>
            <family val="2"/>
            <scheme val="minor"/>
          </rPr>
          <t>Ufuk Demir:
"ŞİMDİ" fonksiyonu kullanıldı.</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<sst xmlns="http://schemas.openxmlformats.org/spreadsheetml/2006/main" count="7079" uniqueCount="1855">
  <si>
    <t>Sıralı Sayılar</t>
  </si>
  <si>
    <t>Sıralı Tek Sayılar</t>
  </si>
  <si>
    <t>Sıralı Çift Sayılar</t>
  </si>
  <si>
    <t>Tekrar Eden Günler</t>
  </si>
  <si>
    <t>Sıralı Günler</t>
  </si>
  <si>
    <t>Sıralı Günler (Kısaltma)</t>
  </si>
  <si>
    <t>Pazartesi</t>
  </si>
  <si>
    <t>Pzt</t>
  </si>
  <si>
    <t>Salı</t>
  </si>
  <si>
    <t>Sal</t>
  </si>
  <si>
    <t>Çarşamba</t>
  </si>
  <si>
    <t>Çar</t>
  </si>
  <si>
    <t>Perşembe</t>
  </si>
  <si>
    <t>Per</t>
  </si>
  <si>
    <t>Cuma</t>
  </si>
  <si>
    <t>Cum</t>
  </si>
  <si>
    <t>Cumartesi</t>
  </si>
  <si>
    <t>Cmt</t>
  </si>
  <si>
    <t>Pazar</t>
  </si>
  <si>
    <t>Paz</t>
  </si>
  <si>
    <t>Sıralı Gün/Tekrar Eden Ay</t>
  </si>
  <si>
    <t>Tekrar Eden Gün/Sıralı Ay</t>
  </si>
  <si>
    <t>G/A/Y Kısaltma</t>
  </si>
  <si>
    <t>Sayıyla Tarih (Sıralı Ay)</t>
  </si>
  <si>
    <t>Sıralı Gün ve Ay - Yıl</t>
  </si>
  <si>
    <t>Tekrar Eden Ay - Sıralı Gün - Yıl</t>
  </si>
  <si>
    <t>Ardışık Tam Sayı (TL)</t>
  </si>
  <si>
    <t>Tekrar Eden Sayı (TL)</t>
  </si>
  <si>
    <t>Ardışık Sayı (+75) (TL)</t>
  </si>
  <si>
    <t>Ardışık Sayı (+32,5) ($)</t>
  </si>
  <si>
    <t>Ardışık Sayı (+18,65) (Euro)</t>
  </si>
  <si>
    <t>Ardışık Sayı (+200) (Bitcoin)</t>
  </si>
  <si>
    <t>Ardışık Saatler (+1)</t>
  </si>
  <si>
    <t>Ardışık Saat ve Dakika (+1)</t>
  </si>
  <si>
    <t>Ardışık Saatler (+30 dakika)</t>
  </si>
  <si>
    <t>Ardışık Saatler (+15 dakika)</t>
  </si>
  <si>
    <t>Ardışık Saat, Dakika ve Saniye</t>
  </si>
  <si>
    <t>Ardışık Tarih Ve Saatler</t>
  </si>
  <si>
    <t>#</t>
  </si>
  <si>
    <t>AD</t>
  </si>
  <si>
    <t>SOYAD</t>
  </si>
  <si>
    <t>YAŞ</t>
  </si>
  <si>
    <t>İL</t>
  </si>
  <si>
    <t>1.</t>
  </si>
  <si>
    <t>Salim</t>
  </si>
  <si>
    <t>Gündüz</t>
  </si>
  <si>
    <t>Bolu</t>
  </si>
  <si>
    <t>2.</t>
  </si>
  <si>
    <t>Melih</t>
  </si>
  <si>
    <t>Yılmaz</t>
  </si>
  <si>
    <t>Denizli</t>
  </si>
  <si>
    <t>3.</t>
  </si>
  <si>
    <t>Dilan</t>
  </si>
  <si>
    <t>Kuğu</t>
  </si>
  <si>
    <t>Hatay</t>
  </si>
  <si>
    <t>4.</t>
  </si>
  <si>
    <t>Gönül</t>
  </si>
  <si>
    <t>Demir</t>
  </si>
  <si>
    <t>Sivas</t>
  </si>
  <si>
    <t>5.</t>
  </si>
  <si>
    <t>Hacer</t>
  </si>
  <si>
    <t>Deniz</t>
  </si>
  <si>
    <t>Aydın</t>
  </si>
  <si>
    <t>6.</t>
  </si>
  <si>
    <t>Asım</t>
  </si>
  <si>
    <t>Korkut</t>
  </si>
  <si>
    <t>Sakarya</t>
  </si>
  <si>
    <t>7.</t>
  </si>
  <si>
    <t>Furkan</t>
  </si>
  <si>
    <t>Ata</t>
  </si>
  <si>
    <t>Düzce</t>
  </si>
  <si>
    <t>8.</t>
  </si>
  <si>
    <t>Mor</t>
  </si>
  <si>
    <t>Samsun</t>
  </si>
  <si>
    <t>9.</t>
  </si>
  <si>
    <t>Ada</t>
  </si>
  <si>
    <t>Çaltekin</t>
  </si>
  <si>
    <t>Rize</t>
  </si>
  <si>
    <t>10.</t>
  </si>
  <si>
    <t>Bulut</t>
  </si>
  <si>
    <t>Aday</t>
  </si>
  <si>
    <t>Erzincan</t>
  </si>
  <si>
    <t>11.</t>
  </si>
  <si>
    <t>Burak</t>
  </si>
  <si>
    <t>Baykara</t>
  </si>
  <si>
    <t>Ağrı</t>
  </si>
  <si>
    <t>12.</t>
  </si>
  <si>
    <t>Fadime</t>
  </si>
  <si>
    <t>Uygur</t>
  </si>
  <si>
    <t>Artvin</t>
  </si>
  <si>
    <t>13.</t>
  </si>
  <si>
    <t>Selim</t>
  </si>
  <si>
    <t>Işılak</t>
  </si>
  <si>
    <t>Şırnak</t>
  </si>
  <si>
    <t>14.</t>
  </si>
  <si>
    <t>Ertan</t>
  </si>
  <si>
    <t>Ankara</t>
  </si>
  <si>
    <t>TEMEL HESAPLAMALAR</t>
  </si>
  <si>
    <t>1. SAYI</t>
  </si>
  <si>
    <t>2. SAYI</t>
  </si>
  <si>
    <t>TOPLAMA</t>
  </si>
  <si>
    <t>ÇIKARMA</t>
  </si>
  <si>
    <t>ÇARPMA</t>
  </si>
  <si>
    <t>BÖLME</t>
  </si>
  <si>
    <t>ÜRÜN</t>
  </si>
  <si>
    <t>FİYAT</t>
  </si>
  <si>
    <t>TOPLAM FİYAT (+KDV)</t>
  </si>
  <si>
    <t>Dizüstü Bilgisayar</t>
  </si>
  <si>
    <t>Bluetooth Kulaklık</t>
  </si>
  <si>
    <t>Şarj Aleti</t>
  </si>
  <si>
    <t>Çizim Tableti</t>
  </si>
  <si>
    <t>Akıllı Saat</t>
  </si>
  <si>
    <t>ÇARPIM TABLOSU</t>
  </si>
  <si>
    <t>X</t>
  </si>
  <si>
    <t>Name</t>
  </si>
  <si>
    <t>Surname</t>
  </si>
  <si>
    <t>Gender</t>
  </si>
  <si>
    <t>E-Mail</t>
  </si>
  <si>
    <t>Product Name</t>
  </si>
  <si>
    <t>Product Price</t>
  </si>
  <si>
    <t>Product Category</t>
  </si>
  <si>
    <t>Laurella</t>
  </si>
  <si>
    <t>Fury</t>
  </si>
  <si>
    <t>Female</t>
  </si>
  <si>
    <t>lfury0@china.com.cn</t>
  </si>
  <si>
    <t>Roasted Red Pepper Hummus</t>
  </si>
  <si>
    <t>Food - Dips</t>
  </si>
  <si>
    <t>Angele</t>
  </si>
  <si>
    <t>Hogben</t>
  </si>
  <si>
    <t>ahogben1@dagondesign.com</t>
  </si>
  <si>
    <t>Ribbed Knit Dress</t>
  </si>
  <si>
    <t>Clothing - Dresses</t>
  </si>
  <si>
    <t>Ara</t>
  </si>
  <si>
    <t>Le Bosse</t>
  </si>
  <si>
    <t>alebosse2@answers.com</t>
  </si>
  <si>
    <t>Mesh Laundry Bags Set</t>
  </si>
  <si>
    <t>Home</t>
  </si>
  <si>
    <t>Brendan</t>
  </si>
  <si>
    <t>Gimblett</t>
  </si>
  <si>
    <t>Male</t>
  </si>
  <si>
    <t>bgimblett3@examiner.com</t>
  </si>
  <si>
    <t>Creamy Avocado Dip</t>
  </si>
  <si>
    <t>Food - Snacks</t>
  </si>
  <si>
    <t>Nissy</t>
  </si>
  <si>
    <t>Eckart</t>
  </si>
  <si>
    <t>neckart4@dedecms.com</t>
  </si>
  <si>
    <t>Ceramic Bakeware Set</t>
  </si>
  <si>
    <t>Kitchen</t>
  </si>
  <si>
    <t>Marguerite</t>
  </si>
  <si>
    <t>Dearn</t>
  </si>
  <si>
    <t>mdearn5@indiegogo.com</t>
  </si>
  <si>
    <t>Travel Hair Straightener</t>
  </si>
  <si>
    <t>Beauty</t>
  </si>
  <si>
    <t>Clarice</t>
  </si>
  <si>
    <t>Pearle</t>
  </si>
  <si>
    <t>cpearle6@exblog.jp</t>
  </si>
  <si>
    <t>Eco-Friendly Cleaning Cloths</t>
  </si>
  <si>
    <t>Donovan</t>
  </si>
  <si>
    <t>Reeken</t>
  </si>
  <si>
    <t>dreeken7@baidu.com</t>
  </si>
  <si>
    <t>Wooden Blocks</t>
  </si>
  <si>
    <t>Toys</t>
  </si>
  <si>
    <t>Christophorus</t>
  </si>
  <si>
    <t>Ceci</t>
  </si>
  <si>
    <t>cceci8@mail.ru</t>
  </si>
  <si>
    <t>Backpacking Tent</t>
  </si>
  <si>
    <t>Outdoor</t>
  </si>
  <si>
    <t>Abdel</t>
  </si>
  <si>
    <t>Orrah</t>
  </si>
  <si>
    <t>aorrah9@usnews.com</t>
  </si>
  <si>
    <t>Caramelized Onion Dip</t>
  </si>
  <si>
    <t>Food - Dairy</t>
  </si>
  <si>
    <t>Erskine</t>
  </si>
  <si>
    <t>D'Onisi</t>
  </si>
  <si>
    <t>edonisia@auda.org.au</t>
  </si>
  <si>
    <t>Wireless Earbuds</t>
  </si>
  <si>
    <t>Audio</t>
  </si>
  <si>
    <t>Estel</t>
  </si>
  <si>
    <t>Tiplady</t>
  </si>
  <si>
    <t>etipladyb@redcross.org</t>
  </si>
  <si>
    <t>Smartwatch</t>
  </si>
  <si>
    <t>Wearable Tech</t>
  </si>
  <si>
    <t>Ganny</t>
  </si>
  <si>
    <t>Mewhirter</t>
  </si>
  <si>
    <t>gmewhirterc@skyrock.com</t>
  </si>
  <si>
    <t>Yoga Mat Carrier</t>
  </si>
  <si>
    <t>Fitness</t>
  </si>
  <si>
    <t>Florenza</t>
  </si>
  <si>
    <t>Stallworthy</t>
  </si>
  <si>
    <t>fstallworthyd@feedburner.com</t>
  </si>
  <si>
    <t>Hydration Backpack</t>
  </si>
  <si>
    <t>Homer</t>
  </si>
  <si>
    <t>Beresfore</t>
  </si>
  <si>
    <t>hberesforee@wsj.com</t>
  </si>
  <si>
    <t>Spicy Tuna Rolls</t>
  </si>
  <si>
    <t>Food - Seafood</t>
  </si>
  <si>
    <t>Bertram</t>
  </si>
  <si>
    <t>Brewse</t>
  </si>
  <si>
    <t>bbrewsef@cyberchimps.com</t>
  </si>
  <si>
    <t>Sesame Garlic Stir-Fry Sauce</t>
  </si>
  <si>
    <t>Food - Sauces</t>
  </si>
  <si>
    <t>Stormi</t>
  </si>
  <si>
    <t>Mattioni</t>
  </si>
  <si>
    <t>smattionig@unc.edu</t>
  </si>
  <si>
    <t>Cotton Sweatpants</t>
  </si>
  <si>
    <t>Clothing - Bottoms</t>
  </si>
  <si>
    <t>Didi</t>
  </si>
  <si>
    <t>Johanning</t>
  </si>
  <si>
    <t>djohanningh@google.pl</t>
  </si>
  <si>
    <t>Lemon Garlic Marinade</t>
  </si>
  <si>
    <t>Food - Condiments</t>
  </si>
  <si>
    <t>Kevon</t>
  </si>
  <si>
    <t>Pilbeam</t>
  </si>
  <si>
    <t>kpilbeami@engadget.com</t>
  </si>
  <si>
    <t>Garlic Parmesan Roasted Potatoes</t>
  </si>
  <si>
    <t>Food - Sides</t>
  </si>
  <si>
    <t>Maritsa</t>
  </si>
  <si>
    <t>Broxis</t>
  </si>
  <si>
    <t>mbroxisj@yellowpages.com</t>
  </si>
  <si>
    <t>Multi-Functional Rice Cooker</t>
  </si>
  <si>
    <t>Bondy</t>
  </si>
  <si>
    <t>Lohde</t>
  </si>
  <si>
    <t>blohdek@smh.com.au</t>
  </si>
  <si>
    <t>Self-Cleaning Cat Litter Box</t>
  </si>
  <si>
    <t>Pets</t>
  </si>
  <si>
    <t>Horatio</t>
  </si>
  <si>
    <t>Bugdell</t>
  </si>
  <si>
    <t>hbugdelll@1und1.de</t>
  </si>
  <si>
    <t>Trail Mix (Deluxe)</t>
  </si>
  <si>
    <t>Vinnie</t>
  </si>
  <si>
    <t>Fairbourn</t>
  </si>
  <si>
    <t>Bigender</t>
  </si>
  <si>
    <t>vfairbournm@uol.com.br</t>
  </si>
  <si>
    <t>Smart Fitness Scale</t>
  </si>
  <si>
    <t>Celisse</t>
  </si>
  <si>
    <t>Krienke</t>
  </si>
  <si>
    <t>ckrienken@intel.com</t>
  </si>
  <si>
    <t>Banana Chips</t>
  </si>
  <si>
    <t>Zebulen</t>
  </si>
  <si>
    <t>Jiggen</t>
  </si>
  <si>
    <t>zjiggeno@t.co</t>
  </si>
  <si>
    <t>Habanero Hot Sauce</t>
  </si>
  <si>
    <t>Derick</t>
  </si>
  <si>
    <t>Leamon</t>
  </si>
  <si>
    <t>dleamonp@dyndns.org</t>
  </si>
  <si>
    <t>Safety First Aid Kit</t>
  </si>
  <si>
    <t>Health</t>
  </si>
  <si>
    <t>Vidovik</t>
  </si>
  <si>
    <t>Derkes</t>
  </si>
  <si>
    <t>vderkesq@artisteer.com</t>
  </si>
  <si>
    <t>Chocolate Covered Pretzels</t>
  </si>
  <si>
    <t>Lance</t>
  </si>
  <si>
    <t>Elsom</t>
  </si>
  <si>
    <t>lelsomr@blogger.com</t>
  </si>
  <si>
    <t>Weighted Blanket for Adults</t>
  </si>
  <si>
    <t>Bailie</t>
  </si>
  <si>
    <t>Janous</t>
  </si>
  <si>
    <t>bjanouss@linkedin.com</t>
  </si>
  <si>
    <t>Pumpkin Spice Latte Mix</t>
  </si>
  <si>
    <t>Food - Beverages</t>
  </si>
  <si>
    <t>Jerry</t>
  </si>
  <si>
    <t>Rollinshaw</t>
  </si>
  <si>
    <t>jrollinshawt@so-net.ne.jp</t>
  </si>
  <si>
    <t>Stick Vacuums Cleaner</t>
  </si>
  <si>
    <t>Home Appliances</t>
  </si>
  <si>
    <t>Katuscha</t>
  </si>
  <si>
    <t>Curran</t>
  </si>
  <si>
    <t>Non-binary</t>
  </si>
  <si>
    <t>kcurranu@nature.com</t>
  </si>
  <si>
    <t>Garlic Parmesan Roasted Nuts</t>
  </si>
  <si>
    <t>Food - Nuts</t>
  </si>
  <si>
    <t>Janine</t>
  </si>
  <si>
    <t>Garms</t>
  </si>
  <si>
    <t>jgarmsv@dailymail.co.uk</t>
  </si>
  <si>
    <t>Blackberry Compote</t>
  </si>
  <si>
    <t>Jillana</t>
  </si>
  <si>
    <t>Blewmen</t>
  </si>
  <si>
    <t>Polygender</t>
  </si>
  <si>
    <t>jblewmenw@simplemachines.org</t>
  </si>
  <si>
    <t>Skincare Set</t>
  </si>
  <si>
    <t>Siouxie</t>
  </si>
  <si>
    <t>Murt</t>
  </si>
  <si>
    <t>smurtx@disqus.com</t>
  </si>
  <si>
    <t>Coconut Milk</t>
  </si>
  <si>
    <t>Food - Canned Goods</t>
  </si>
  <si>
    <t>Johnathan</t>
  </si>
  <si>
    <t>Stanistrete</t>
  </si>
  <si>
    <t>jstanistretey@theatlantic.com</t>
  </si>
  <si>
    <t>Travel Mug with Leak-Proof Lid</t>
  </si>
  <si>
    <t>Cy</t>
  </si>
  <si>
    <t>Puttnam</t>
  </si>
  <si>
    <t>cputtnamz@twitter.com</t>
  </si>
  <si>
    <t>Fashionable Fanny Pack</t>
  </si>
  <si>
    <t>Clothing - Accessories</t>
  </si>
  <si>
    <t>Eberto</t>
  </si>
  <si>
    <t>Izac</t>
  </si>
  <si>
    <t>eizac10@live.com</t>
  </si>
  <si>
    <t>Kids' Art Easel</t>
  </si>
  <si>
    <t>Harper</t>
  </si>
  <si>
    <t>Scarsbrooke</t>
  </si>
  <si>
    <t>hscarsbrooke11@time.com</t>
  </si>
  <si>
    <t>Spiralizer</t>
  </si>
  <si>
    <t>Kahaleel</t>
  </si>
  <si>
    <t>Schirach</t>
  </si>
  <si>
    <t>kschirach12@hhs.gov</t>
  </si>
  <si>
    <t>Golf Putting Green</t>
  </si>
  <si>
    <t>Sports</t>
  </si>
  <si>
    <t>Gambrell</t>
  </si>
  <si>
    <t>vgambrell13@elpais.com</t>
  </si>
  <si>
    <t>Buttermilk Pancakes</t>
  </si>
  <si>
    <t>Food - Breakfast</t>
  </si>
  <si>
    <t>Rozamond</t>
  </si>
  <si>
    <t>Fidal</t>
  </si>
  <si>
    <t>rfidal14@linkedin.com</t>
  </si>
  <si>
    <t>Karaoke Microphone</t>
  </si>
  <si>
    <t>Music</t>
  </si>
  <si>
    <t>Tamas</t>
  </si>
  <si>
    <t>Footer</t>
  </si>
  <si>
    <t>tfooter15@altervista.org</t>
  </si>
  <si>
    <t>Black Bean Soup</t>
  </si>
  <si>
    <t>Food - Soups</t>
  </si>
  <si>
    <t>Emily</t>
  </si>
  <si>
    <t>Cashford</t>
  </si>
  <si>
    <t>ecashford16@furl.net</t>
  </si>
  <si>
    <t>Maple Bacon Potato Chips</t>
  </si>
  <si>
    <t>Rickard</t>
  </si>
  <si>
    <t>Briereton</t>
  </si>
  <si>
    <t>rbriereton17@wikia.com</t>
  </si>
  <si>
    <t>Repair Tool Set for Home Improvement</t>
  </si>
  <si>
    <t>Tools</t>
  </si>
  <si>
    <t>Nickie</t>
  </si>
  <si>
    <t>Budibent</t>
  </si>
  <si>
    <t>nbudibent18@biglobe.ne.jp</t>
  </si>
  <si>
    <t>Rustic Italian Bread</t>
  </si>
  <si>
    <t>Food - Bakery</t>
  </si>
  <si>
    <t>Wilbert</t>
  </si>
  <si>
    <t>Quare</t>
  </si>
  <si>
    <t>wquare19@jiathis.com</t>
  </si>
  <si>
    <t>Fitness Balance Ball</t>
  </si>
  <si>
    <t>Emelyne</t>
  </si>
  <si>
    <t>Bousquet</t>
  </si>
  <si>
    <t>Genderfluid</t>
  </si>
  <si>
    <t>ebousquet1a@wikia.com</t>
  </si>
  <si>
    <t>Green Smoothie Mix</t>
  </si>
  <si>
    <t>Roberta</t>
  </si>
  <si>
    <t>Pozer</t>
  </si>
  <si>
    <t>rpozer1b@rediff.com</t>
  </si>
  <si>
    <t>Silicone Baking Mat Set</t>
  </si>
  <si>
    <t>Elfrieda</t>
  </si>
  <si>
    <t>Boldock</t>
  </si>
  <si>
    <t>eboldock1c@oracle.com</t>
  </si>
  <si>
    <t>Vegan Mac &amp; Cheese</t>
  </si>
  <si>
    <t>Food - Frozen</t>
  </si>
  <si>
    <t>Arielle</t>
  </si>
  <si>
    <t>Pohl</t>
  </si>
  <si>
    <t>apohl1d@ox.ac.uk</t>
  </si>
  <si>
    <t>Spicy Garlic Edamame</t>
  </si>
  <si>
    <t>Charles</t>
  </si>
  <si>
    <t>Brookz</t>
  </si>
  <si>
    <t>cbrookz1e@ucoz.ru</t>
  </si>
  <si>
    <t>Organic Lentil Soup</t>
  </si>
  <si>
    <t>Marius</t>
  </si>
  <si>
    <t>Orris</t>
  </si>
  <si>
    <t>morris1f@miitbeian.gov.cn</t>
  </si>
  <si>
    <t>Protein Bar Variety Pack</t>
  </si>
  <si>
    <t>Adolpho</t>
  </si>
  <si>
    <t>Mansell</t>
  </si>
  <si>
    <t>amansell1g@typepad.com</t>
  </si>
  <si>
    <t>Pumpkin Spice Pancake Mix</t>
  </si>
  <si>
    <t>Aluino</t>
  </si>
  <si>
    <t>Littleover</t>
  </si>
  <si>
    <t>alittleover1h@squidoo.com</t>
  </si>
  <si>
    <t>Plant-Based Protein Bars</t>
  </si>
  <si>
    <t>Carlin</t>
  </si>
  <si>
    <t>MacDiarmond</t>
  </si>
  <si>
    <t>cmacdiarmond1i@archive.org</t>
  </si>
  <si>
    <t>Skincare Fridge</t>
  </si>
  <si>
    <t>Lacy</t>
  </si>
  <si>
    <t>Fedorchenko</t>
  </si>
  <si>
    <t>lfedorchenko1j@123-reg.co.uk</t>
  </si>
  <si>
    <t>Car Sunshade</t>
  </si>
  <si>
    <t>Automotive</t>
  </si>
  <si>
    <t>Saunderson</t>
  </si>
  <si>
    <t>Stepto</t>
  </si>
  <si>
    <t>sstepto1k@netlog.com</t>
  </si>
  <si>
    <t>Kids' Gardening Kit</t>
  </si>
  <si>
    <t>Garvy</t>
  </si>
  <si>
    <t>Howley</t>
  </si>
  <si>
    <t>ghowley1l@accuweather.com</t>
  </si>
  <si>
    <t>Coconut Oil Spray</t>
  </si>
  <si>
    <t>Food - Cooking Oils</t>
  </si>
  <si>
    <t>Eadmund</t>
  </si>
  <si>
    <t>Lardner</t>
  </si>
  <si>
    <t>elardner1m@cafepress.com</t>
  </si>
  <si>
    <t>Microwave Popcorn Maker</t>
  </si>
  <si>
    <t>Filmer</t>
  </si>
  <si>
    <t>Clapham</t>
  </si>
  <si>
    <t>fclapham1n@seattletimes.com</t>
  </si>
  <si>
    <t>Blender Bottle</t>
  </si>
  <si>
    <t>Horacio</t>
  </si>
  <si>
    <t>Strafford</t>
  </si>
  <si>
    <t>hstrafford1o@cmu.edu</t>
  </si>
  <si>
    <t>Pet Tracking Collar</t>
  </si>
  <si>
    <t>Barnard</t>
  </si>
  <si>
    <t>Bonas</t>
  </si>
  <si>
    <t>bbonas1p@toplist.cz</t>
  </si>
  <si>
    <t>Home Brewing Starter Kit</t>
  </si>
  <si>
    <t>Food</t>
  </si>
  <si>
    <t>Opalina</t>
  </si>
  <si>
    <t>McGonigal</t>
  </si>
  <si>
    <t>omcgonigal1q@google.de</t>
  </si>
  <si>
    <t>Casual Sneakers</t>
  </si>
  <si>
    <t>Clothing - Footwear</t>
  </si>
  <si>
    <t>Gayle</t>
  </si>
  <si>
    <t>Newell</t>
  </si>
  <si>
    <t>gnewell1r@shinystat.com</t>
  </si>
  <si>
    <t>Snack Container Set</t>
  </si>
  <si>
    <t>Humphrey</t>
  </si>
  <si>
    <t>Hanstock</t>
  </si>
  <si>
    <t>hhanstock1s@istockphoto.com</t>
  </si>
  <si>
    <t>Fresh Cilantro</t>
  </si>
  <si>
    <t>Food - Produce</t>
  </si>
  <si>
    <t>Hermann</t>
  </si>
  <si>
    <t>Brackpool</t>
  </si>
  <si>
    <t>hbrackpool1t@google.co.uk</t>
  </si>
  <si>
    <t>Garlic Naan Bread</t>
  </si>
  <si>
    <t>Jimmy</t>
  </si>
  <si>
    <t>Fealey</t>
  </si>
  <si>
    <t>jfealey1u@miibeian.gov.cn</t>
  </si>
  <si>
    <t>Turmeric Ginger Tea</t>
  </si>
  <si>
    <t>Diandra</t>
  </si>
  <si>
    <t>Venner</t>
  </si>
  <si>
    <t>dvenner1v@icq.com</t>
  </si>
  <si>
    <t>Personal Security Alarm Keychain</t>
  </si>
  <si>
    <t>Safety</t>
  </si>
  <si>
    <t>Ninnetta</t>
  </si>
  <si>
    <t>Dymond</t>
  </si>
  <si>
    <t>ndymond1w@weebly.com</t>
  </si>
  <si>
    <t>Buffalo Chicken Dip</t>
  </si>
  <si>
    <t>Meade</t>
  </si>
  <si>
    <t>Druitt</t>
  </si>
  <si>
    <t>mdruitt1x@scribd.com</t>
  </si>
  <si>
    <t>Cat Tree</t>
  </si>
  <si>
    <t>Hortense</t>
  </si>
  <si>
    <t>Delgardillo</t>
  </si>
  <si>
    <t>hdelgardillo1y@nps.gov</t>
  </si>
  <si>
    <t>LED Strip Light Kit</t>
  </si>
  <si>
    <t>Elston</t>
  </si>
  <si>
    <t>McGeorge</t>
  </si>
  <si>
    <t>emcgeorge1z@plala.or.jp</t>
  </si>
  <si>
    <t>Mini Electric Kettle</t>
  </si>
  <si>
    <t>Gwendolyn</t>
  </si>
  <si>
    <t>Landis</t>
  </si>
  <si>
    <t>glandis20@i2i.jp</t>
  </si>
  <si>
    <t>Party Mini Dress</t>
  </si>
  <si>
    <t>Eduard</t>
  </si>
  <si>
    <t>Maxworthy</t>
  </si>
  <si>
    <t>emaxworthy21@desdev.cn</t>
  </si>
  <si>
    <t>Quality Chef Apron</t>
  </si>
  <si>
    <t>Edmund</t>
  </si>
  <si>
    <t>Quarry</t>
  </si>
  <si>
    <t>equarry22@mac.com</t>
  </si>
  <si>
    <t>Safety Pin Dispenser</t>
  </si>
  <si>
    <t>Office</t>
  </si>
  <si>
    <t>Cirilo</t>
  </si>
  <si>
    <t>Verrechia</t>
  </si>
  <si>
    <t>cverrechia23@slashdot.org</t>
  </si>
  <si>
    <t>Tadd</t>
  </si>
  <si>
    <t>Symons</t>
  </si>
  <si>
    <t>tsymons24@about.com</t>
  </si>
  <si>
    <t>Frozen Cauliflower Rice</t>
  </si>
  <si>
    <t>Food - Frozen Foods</t>
  </si>
  <si>
    <t>Dela</t>
  </si>
  <si>
    <t>Unstead</t>
  </si>
  <si>
    <t>dunstead25@tiny.cc</t>
  </si>
  <si>
    <t>Cold Brew Coffee Maker</t>
  </si>
  <si>
    <t>Gail</t>
  </si>
  <si>
    <t>Knapton</t>
  </si>
  <si>
    <t>gknapton26@themeforest.net</t>
  </si>
  <si>
    <t>Chickpea Snack Mix</t>
  </si>
  <si>
    <t>Mario</t>
  </si>
  <si>
    <t>Trevithick</t>
  </si>
  <si>
    <t>mtrevithick27@webmd.com</t>
  </si>
  <si>
    <t>Multi-Purpose Scissors</t>
  </si>
  <si>
    <t>Misty</t>
  </si>
  <si>
    <t>Curtain</t>
  </si>
  <si>
    <t>mcurtain28@free.fr</t>
  </si>
  <si>
    <t>Pressure Cooker</t>
  </si>
  <si>
    <t>Geordie</t>
  </si>
  <si>
    <t>Fischer</t>
  </si>
  <si>
    <t>gfischer29@chron.com</t>
  </si>
  <si>
    <t>Kitchen Scale</t>
  </si>
  <si>
    <t>Niki</t>
  </si>
  <si>
    <t>Vasilic</t>
  </si>
  <si>
    <t>nvasilic2a@springer.com</t>
  </si>
  <si>
    <t>Decorative Wall Tapestry</t>
  </si>
  <si>
    <t>Denney</t>
  </si>
  <si>
    <t>Tooby</t>
  </si>
  <si>
    <t>dtooby2b@ucsd.edu</t>
  </si>
  <si>
    <t>Crispy Rice Treats</t>
  </si>
  <si>
    <t>Clementina</t>
  </si>
  <si>
    <t>Laydon</t>
  </si>
  <si>
    <t>claydon2c@time.com</t>
  </si>
  <si>
    <t>Harvest Grain Salad</t>
  </si>
  <si>
    <t>Food - Salads</t>
  </si>
  <si>
    <t>Giordano</t>
  </si>
  <si>
    <t>Limpertz</t>
  </si>
  <si>
    <t>glimpertz2d@oaic.gov.au</t>
  </si>
  <si>
    <t>Italian Sausage and Peppers</t>
  </si>
  <si>
    <t>Food - Meat</t>
  </si>
  <si>
    <t>Amos</t>
  </si>
  <si>
    <t>Vannikov</t>
  </si>
  <si>
    <t>avannikov2e@webs.com</t>
  </si>
  <si>
    <t>Cinnamon Ice Cream</t>
  </si>
  <si>
    <t>Food - Frozen Desserts</t>
  </si>
  <si>
    <t>Jecho</t>
  </si>
  <si>
    <t>Bunclark</t>
  </si>
  <si>
    <t>jbunclark2f@sourceforge.net</t>
  </si>
  <si>
    <t>Wrap Front Midi Skirt</t>
  </si>
  <si>
    <t>Filberte</t>
  </si>
  <si>
    <t>Prantoni</t>
  </si>
  <si>
    <t>fprantoni2g@prweb.com</t>
  </si>
  <si>
    <t>Pumpkin Puree</t>
  </si>
  <si>
    <t>Moyra</t>
  </si>
  <si>
    <t>Brideaux</t>
  </si>
  <si>
    <t>mbrideaux2h@cbslocal.com</t>
  </si>
  <si>
    <t>Dog Training Clicker</t>
  </si>
  <si>
    <t>Rose</t>
  </si>
  <si>
    <t>Leghorn</t>
  </si>
  <si>
    <t>rleghorn2i@epa.gov</t>
  </si>
  <si>
    <t>Vegetable Broth</t>
  </si>
  <si>
    <t>Christalle</t>
  </si>
  <si>
    <t>Pocklington</t>
  </si>
  <si>
    <t>cpocklington2j@flavors.me</t>
  </si>
  <si>
    <t>Chino Shorts</t>
  </si>
  <si>
    <t>Dedra</t>
  </si>
  <si>
    <t>Penddreth</t>
  </si>
  <si>
    <t>dpenddreth2k@smh.com.au</t>
  </si>
  <si>
    <t>Portable Solar Generator</t>
  </si>
  <si>
    <t>Lyndel</t>
  </si>
  <si>
    <t>Gutherson</t>
  </si>
  <si>
    <t>lgutherson2l@sina.com.cn</t>
  </si>
  <si>
    <t>Ice Cream</t>
  </si>
  <si>
    <t>Sean</t>
  </si>
  <si>
    <t>Neaverson</t>
  </si>
  <si>
    <t>sneaverson2m@gov.uk</t>
  </si>
  <si>
    <t>Insulated Lunch Bag</t>
  </si>
  <si>
    <t>Albertina</t>
  </si>
  <si>
    <t>Graeser</t>
  </si>
  <si>
    <t>agraeser2n@forbes.com</t>
  </si>
  <si>
    <t>Portable Hand Warmer</t>
  </si>
  <si>
    <t>Accessories</t>
  </si>
  <si>
    <t>Nanon</t>
  </si>
  <si>
    <t>Screas</t>
  </si>
  <si>
    <t>nscreas2o@artisteer.com</t>
  </si>
  <si>
    <t>Couscous</t>
  </si>
  <si>
    <t>Food - Grains</t>
  </si>
  <si>
    <t>Perry</t>
  </si>
  <si>
    <t>Villiers</t>
  </si>
  <si>
    <t>pvilliers2p@ted.com</t>
  </si>
  <si>
    <t>Sushi Roll Kit</t>
  </si>
  <si>
    <t>Food - Cooking Kits</t>
  </si>
  <si>
    <t>Shivell</t>
  </si>
  <si>
    <t>dshivell2q@1688.com</t>
  </si>
  <si>
    <t>Magnet Travel Fridge Magnets</t>
  </si>
  <si>
    <t>Pauletta</t>
  </si>
  <si>
    <t>Corssen</t>
  </si>
  <si>
    <t>pcorssen2r@boston.com</t>
  </si>
  <si>
    <t>Balsamic Fig Dressing</t>
  </si>
  <si>
    <t>ÖĞRENCİ</t>
  </si>
  <si>
    <t>1. NOT</t>
  </si>
  <si>
    <t>2. NOT</t>
  </si>
  <si>
    <t>3. NOT</t>
  </si>
  <si>
    <t>ORTALAMA</t>
  </si>
  <si>
    <t>SONUÇ</t>
  </si>
  <si>
    <t>HARFLİ NOT</t>
  </si>
  <si>
    <t>ORTALAMASI 85'TEN YÜKSEK Mİ?</t>
  </si>
  <si>
    <t>NOTLARI 50'DEN YÜKSEK Mİ?</t>
  </si>
  <si>
    <t>HİÇ 100 ALMIŞ MI?</t>
  </si>
  <si>
    <t>Ayşe</t>
  </si>
  <si>
    <t>Ali</t>
  </si>
  <si>
    <t>Şaban</t>
  </si>
  <si>
    <t>Rıza</t>
  </si>
  <si>
    <t>Mehmet</t>
  </si>
  <si>
    <t>Nurten</t>
  </si>
  <si>
    <t>Necati</t>
  </si>
  <si>
    <t>Kamil</t>
  </si>
  <si>
    <t>Mahmut</t>
  </si>
  <si>
    <t>Sevgi</t>
  </si>
  <si>
    <t>Orkun</t>
  </si>
  <si>
    <t>Şengül</t>
  </si>
  <si>
    <t>Filiz</t>
  </si>
  <si>
    <t>Ziya</t>
  </si>
  <si>
    <t>GEÇTİ</t>
  </si>
  <si>
    <t>A</t>
  </si>
  <si>
    <t>EVET</t>
  </si>
  <si>
    <t>C</t>
  </si>
  <si>
    <t>HAYIR</t>
  </si>
  <si>
    <t>KALDI</t>
  </si>
  <si>
    <t>D</t>
  </si>
  <si>
    <t>B</t>
  </si>
  <si>
    <t>SINIFTA KALANLARIN ORTALAMA NOTLARININ ORTALAMASI:</t>
  </si>
  <si>
    <t>AD SOYAD</t>
  </si>
  <si>
    <t>ADININ 2 KARAKTERİ</t>
  </si>
  <si>
    <t>ADININ SON 3 KARKTERİ</t>
  </si>
  <si>
    <t>SOYADININ 3. HARFI</t>
  </si>
  <si>
    <t>SOYADININ 2. ve 3. HARFI</t>
  </si>
  <si>
    <t>SOYAD VE AD</t>
  </si>
  <si>
    <t>BÜYÜK HARF</t>
  </si>
  <si>
    <t>KÜÇÜK HARF</t>
  </si>
  <si>
    <t>YAZIM DÜZENİ</t>
  </si>
  <si>
    <t>9 BASAMAKLI SAYILAR</t>
  </si>
  <si>
    <t>TARİHLER</t>
  </si>
  <si>
    <t>HIZLI DOLDUR</t>
  </si>
  <si>
    <t>HIZLI DOLDUR (BÜYÜK HARF)</t>
  </si>
  <si>
    <t>HIZLI DOLDUR (9 BASAMAKLI SAYILAR - İLK 3 KARAKTER)</t>
  </si>
  <si>
    <t>SINIFI GEÇENLERİN 2. NOTLARININ TOPLAMI:</t>
  </si>
  <si>
    <t>Ali Rıza</t>
  </si>
  <si>
    <t>ALİ RIZA</t>
  </si>
  <si>
    <t>TÜM NOTLARI 50'DEN YÜKSEK OLAN ÖĞRENCİ SAYISI:</t>
  </si>
  <si>
    <t>Mert Can</t>
  </si>
  <si>
    <t>Mert</t>
  </si>
  <si>
    <t>Can</t>
  </si>
  <si>
    <t>MERT CAN</t>
  </si>
  <si>
    <t>SINIFI B HARF NOTU İLE GEÇENLERİN ORTALAMALARININ ORTALAMASI:</t>
  </si>
  <si>
    <t>Suat Gül</t>
  </si>
  <si>
    <t>Suat</t>
  </si>
  <si>
    <t>Gül</t>
  </si>
  <si>
    <t>SUAT GÜL</t>
  </si>
  <si>
    <t>SINIFI C HARF NOTU İLE GEÇENLERİN SAYISI:</t>
  </si>
  <si>
    <t>Murat Han</t>
  </si>
  <si>
    <t>Murat</t>
  </si>
  <si>
    <t>Han</t>
  </si>
  <si>
    <t>MURAT HAN</t>
  </si>
  <si>
    <t>D HARF NOTUYLA VE 40'TAN YÜKSEK BİR ORTALAMAYLA SINIFTA KALANLARIN ORTALAMALARI TOPLAMI:</t>
  </si>
  <si>
    <t>Nuri Tek</t>
  </si>
  <si>
    <t>Nuri</t>
  </si>
  <si>
    <t>Tek</t>
  </si>
  <si>
    <t>NURİ TEK</t>
  </si>
  <si>
    <t>A HARF NOTU İLE GEÇENLER ARASINDAKİ EN YÜKSEK NOT ORTALAMASI</t>
  </si>
  <si>
    <t>Kemal Mor</t>
  </si>
  <si>
    <t>Kemal</t>
  </si>
  <si>
    <t>KEMAL MOR</t>
  </si>
  <si>
    <t>D HARF NOTU İLE KALANLAR ARASINDAKİ EN DÜŞÜK NOT ORTALAMASI</t>
  </si>
  <si>
    <t>Hızır Adil</t>
  </si>
  <si>
    <t>Hızır</t>
  </si>
  <si>
    <t>Adil</t>
  </si>
  <si>
    <t>HIZIR ADİL</t>
  </si>
  <si>
    <t>ÜRÜN KODU</t>
  </si>
  <si>
    <t>FİRMA ADI</t>
  </si>
  <si>
    <t>ÜRÜN ADI</t>
  </si>
  <si>
    <t>ADET</t>
  </si>
  <si>
    <t>ÜRÜN FİYATI</t>
  </si>
  <si>
    <t>A100</t>
  </si>
  <si>
    <t>Bim</t>
  </si>
  <si>
    <t>Kahve</t>
  </si>
  <si>
    <t>A200</t>
  </si>
  <si>
    <t>Portakal</t>
  </si>
  <si>
    <t>Şok</t>
  </si>
  <si>
    <t>Süt</t>
  </si>
  <si>
    <t>Cips</t>
  </si>
  <si>
    <t>A300</t>
  </si>
  <si>
    <t>A101</t>
  </si>
  <si>
    <t>Su</t>
  </si>
  <si>
    <t>B100</t>
  </si>
  <si>
    <t>File</t>
  </si>
  <si>
    <t>B200</t>
  </si>
  <si>
    <t>Mopaş</t>
  </si>
  <si>
    <t>Çay</t>
  </si>
  <si>
    <t>B300</t>
  </si>
  <si>
    <t>Bisküvi</t>
  </si>
  <si>
    <t>SATIR NUMARASI</t>
  </si>
  <si>
    <t>C100</t>
  </si>
  <si>
    <t>Kraker</t>
  </si>
  <si>
    <t>C200</t>
  </si>
  <si>
    <t>C300</t>
  </si>
  <si>
    <t>Soda</t>
  </si>
  <si>
    <t>TARİH</t>
  </si>
  <si>
    <t>YIL</t>
  </si>
  <si>
    <t>AY</t>
  </si>
  <si>
    <t>GÜN</t>
  </si>
  <si>
    <t>HAFTANIN KAÇINCI GÜNÜ (Pzt-Paz)</t>
  </si>
  <si>
    <t>HAFTANIN YIL İÇİNDEKİ SIRASI</t>
  </si>
  <si>
    <t>METNE ÇEVİR (GÜN)</t>
  </si>
  <si>
    <t>METNE ÇEVİR (AY)</t>
  </si>
  <si>
    <t>BUGÜN</t>
  </si>
  <si>
    <t>ŞİMDİ</t>
  </si>
  <si>
    <t>Number</t>
  </si>
  <si>
    <t>Full Name</t>
  </si>
  <si>
    <t>Department</t>
  </si>
  <si>
    <t>Job</t>
  </si>
  <si>
    <t>Perri Loftin</t>
  </si>
  <si>
    <t>Research and Development</t>
  </si>
  <si>
    <t>VP Quality Control</t>
  </si>
  <si>
    <t>Stainless Steel BBQ Grill Set</t>
  </si>
  <si>
    <t>Marabel McIvor</t>
  </si>
  <si>
    <t>Business Development</t>
  </si>
  <si>
    <t>Automation Specialist I</t>
  </si>
  <si>
    <t>Bock Beer Mustard</t>
  </si>
  <si>
    <t>Bryce Blythin</t>
  </si>
  <si>
    <t>Human Resources</t>
  </si>
  <si>
    <t>Information Systems Manager</t>
  </si>
  <si>
    <t>Whisk Set</t>
  </si>
  <si>
    <t>Brita Dilliway</t>
  </si>
  <si>
    <t>Agender</t>
  </si>
  <si>
    <t>Structural Engineer</t>
  </si>
  <si>
    <t>Smart Plant Monitor</t>
  </si>
  <si>
    <t>Garden</t>
  </si>
  <si>
    <t>Dav McCurdy</t>
  </si>
  <si>
    <t>Services</t>
  </si>
  <si>
    <t>Developer II</t>
  </si>
  <si>
    <t>Sweet and Sour Sauce</t>
  </si>
  <si>
    <t>Shanna Bratten</t>
  </si>
  <si>
    <t>Junior Executive</t>
  </si>
  <si>
    <t>Casual Long Cardigan</t>
  </si>
  <si>
    <t>Clothing - Outerwear</t>
  </si>
  <si>
    <t>Palm Kitchenside</t>
  </si>
  <si>
    <t>Internal Auditor</t>
  </si>
  <si>
    <t>Mini Meatballs</t>
  </si>
  <si>
    <t>Food - Frozen Meals</t>
  </si>
  <si>
    <t>Regine Bramble</t>
  </si>
  <si>
    <t>Legal</t>
  </si>
  <si>
    <t>GIS Technical Architect</t>
  </si>
  <si>
    <t>Grass Fed Beef Patties</t>
  </si>
  <si>
    <t>Morty Cunnington</t>
  </si>
  <si>
    <t>Product Management</t>
  </si>
  <si>
    <t>Compensation Analyst</t>
  </si>
  <si>
    <t>Garden Kneeler and Seat</t>
  </si>
  <si>
    <t>Belia Mangham</t>
  </si>
  <si>
    <t>Sales</t>
  </si>
  <si>
    <t>Developer III</t>
  </si>
  <si>
    <t>Self-Cleaning Water Bottle</t>
  </si>
  <si>
    <t>Stanly Barday</t>
  </si>
  <si>
    <t>Engineering</t>
  </si>
  <si>
    <t>Office Assistant I</t>
  </si>
  <si>
    <t>Cushion Covers</t>
  </si>
  <si>
    <t>Chrysler Bende</t>
  </si>
  <si>
    <t>Legal Assistant</t>
  </si>
  <si>
    <t>Maple Oatmeal</t>
  </si>
  <si>
    <t>Wendall Knapman</t>
  </si>
  <si>
    <t>Training</t>
  </si>
  <si>
    <t>Jalapeño Cornbread</t>
  </si>
  <si>
    <t>Hayyim Pryce</t>
  </si>
  <si>
    <t>Chemical Engineer</t>
  </si>
  <si>
    <t>Screen Cleaning Kit</t>
  </si>
  <si>
    <t>Electronics</t>
  </si>
  <si>
    <t>Melamie Quare</t>
  </si>
  <si>
    <t>Pharmacist</t>
  </si>
  <si>
    <t>Kids' Art Supplies Kit</t>
  </si>
  <si>
    <t>Cullan Dagleas</t>
  </si>
  <si>
    <t>Human Resources Manager</t>
  </si>
  <si>
    <t>LED Christmas Lights</t>
  </si>
  <si>
    <t>Lanny Fitzpayn</t>
  </si>
  <si>
    <t>Digital Camera</t>
  </si>
  <si>
    <t>Nikola Btham</t>
  </si>
  <si>
    <t>Account Representative I</t>
  </si>
  <si>
    <t>Thai Peanut Noodles</t>
  </si>
  <si>
    <t>Food - Pasta</t>
  </si>
  <si>
    <t>Abeu Andor</t>
  </si>
  <si>
    <t>Accounting</t>
  </si>
  <si>
    <t>Accounting Assistant II</t>
  </si>
  <si>
    <t>Set of Decorative Storage Bins</t>
  </si>
  <si>
    <t>Natala Thies</t>
  </si>
  <si>
    <t>Marketing</t>
  </si>
  <si>
    <t>Environmental Tech</t>
  </si>
  <si>
    <t>Briney Jeanin</t>
  </si>
  <si>
    <t>Mechanical Systems Engineer</t>
  </si>
  <si>
    <t>Cheddar &amp; Bacon Potato Skins</t>
  </si>
  <si>
    <t>Yves Hender</t>
  </si>
  <si>
    <t>Programmer Analyst III</t>
  </si>
  <si>
    <t>Buffalo Cauliflower Bites</t>
  </si>
  <si>
    <t>Food - Freezer</t>
  </si>
  <si>
    <t>Colby Mainson</t>
  </si>
  <si>
    <t>Genderqueer</t>
  </si>
  <si>
    <t>Support</t>
  </si>
  <si>
    <t>Help Desk Technician</t>
  </si>
  <si>
    <t>Portable Air Pump</t>
  </si>
  <si>
    <t>Ernest Elliott</t>
  </si>
  <si>
    <t>Chickpea Flour</t>
  </si>
  <si>
    <t>Food - Baking</t>
  </si>
  <si>
    <t>Ivie Jurczak</t>
  </si>
  <si>
    <t>Assistant Professor</t>
  </si>
  <si>
    <t>Portable Camping Stove</t>
  </si>
  <si>
    <t>Latia Merriott</t>
  </si>
  <si>
    <t>Senior Cost Accountant</t>
  </si>
  <si>
    <t>Camping Tent</t>
  </si>
  <si>
    <t>Erda Hattigan</t>
  </si>
  <si>
    <t>Research Nurse</t>
  </si>
  <si>
    <t>Adjustable Pet Grooming Table</t>
  </si>
  <si>
    <t>Roley Provost</t>
  </si>
  <si>
    <t>Product Engineer</t>
  </si>
  <si>
    <t>Christye Lamputt</t>
  </si>
  <si>
    <t>Peanut Butter Pretzel Nuggets</t>
  </si>
  <si>
    <t>Faustine Halpeine</t>
  </si>
  <si>
    <t>Administrative Assistant I</t>
  </si>
  <si>
    <t>Chocolate Hazelnut Spread</t>
  </si>
  <si>
    <t>Food - Spreads</t>
  </si>
  <si>
    <t>Cally Wray</t>
  </si>
  <si>
    <t>Honeycrisp Apples</t>
  </si>
  <si>
    <t>Chick Heddan</t>
  </si>
  <si>
    <t>Multi-Tool</t>
  </si>
  <si>
    <t>Lazaro Broadberry</t>
  </si>
  <si>
    <t>Occupational Therapist</t>
  </si>
  <si>
    <t>Face Mask Set</t>
  </si>
  <si>
    <t>Yoko Willerstone</t>
  </si>
  <si>
    <t>Financial Advisor</t>
  </si>
  <si>
    <t>Davina Guinness</t>
  </si>
  <si>
    <t>Payment Adjustment Coordinator</t>
  </si>
  <si>
    <t>Electric Kettle with Temperature Control</t>
  </si>
  <si>
    <t>Chickie Garden</t>
  </si>
  <si>
    <t>Actuary</t>
  </si>
  <si>
    <t>Organic Coconut Oil</t>
  </si>
  <si>
    <t>Food - Oils</t>
  </si>
  <si>
    <t>Darius Pavett</t>
  </si>
  <si>
    <t>Nuclear Power Engineer</t>
  </si>
  <si>
    <t>Apple Cinnamon Granola</t>
  </si>
  <si>
    <t>Pyotr Rickerby</t>
  </si>
  <si>
    <t>Mushroom Soup (canned)</t>
  </si>
  <si>
    <t>Jilly Boarer</t>
  </si>
  <si>
    <t>Senior Developer</t>
  </si>
  <si>
    <t>Coffee Subscription Service</t>
  </si>
  <si>
    <t>Caresse Warret</t>
  </si>
  <si>
    <t>VP Sales</t>
  </si>
  <si>
    <t>Streaming Device</t>
  </si>
  <si>
    <t>Deirdre McDonagh</t>
  </si>
  <si>
    <t>Administrative Assistant III</t>
  </si>
  <si>
    <t>Digital Wireless Camera</t>
  </si>
  <si>
    <t>Home Security</t>
  </si>
  <si>
    <t>Vilma Matteucci</t>
  </si>
  <si>
    <t>Professor</t>
  </si>
  <si>
    <t>Coconut Chia Pudding</t>
  </si>
  <si>
    <t>Keefe Howat</t>
  </si>
  <si>
    <t>Dark Chocolate Covered Almonds</t>
  </si>
  <si>
    <t>Geralda Holdey</t>
  </si>
  <si>
    <t>Vegetable Korma</t>
  </si>
  <si>
    <t>Marina Derkes</t>
  </si>
  <si>
    <t>Operator</t>
  </si>
  <si>
    <t>Avocado Oil Mayo</t>
  </si>
  <si>
    <t>Boone Yarranton</t>
  </si>
  <si>
    <t>Budget/Accounting Analyst II</t>
  </si>
  <si>
    <t>Buffalo Sauce</t>
  </si>
  <si>
    <t>May Baynes</t>
  </si>
  <si>
    <t>Systems Administrator III</t>
  </si>
  <si>
    <t>Baked Potato Chips</t>
  </si>
  <si>
    <t>Lamont Copsey</t>
  </si>
  <si>
    <t>Analyst Programmer</t>
  </si>
  <si>
    <t>Wilhelm Rodway</t>
  </si>
  <si>
    <t>Natural Fruit Snacks</t>
  </si>
  <si>
    <t>Lothario Lambert-Ciorwyn</t>
  </si>
  <si>
    <t>Creamy Coleslaw Mix</t>
  </si>
  <si>
    <t>Del Barfitt</t>
  </si>
  <si>
    <t>Environmental Specialist</t>
  </si>
  <si>
    <t>Bluetooth Tracker</t>
  </si>
  <si>
    <t>Florella Dewes</t>
  </si>
  <si>
    <t>Adjustable Stand for Tablets and Smartphones</t>
  </si>
  <si>
    <t>Rodrick Olliar</t>
  </si>
  <si>
    <t>Senior Editor</t>
  </si>
  <si>
    <t>Chocolate Chip Cliff Bars</t>
  </si>
  <si>
    <t>Henri Schulkins</t>
  </si>
  <si>
    <t>Assistant Manager</t>
  </si>
  <si>
    <t>Sculpting Kit</t>
  </si>
  <si>
    <t>Art Supplies</t>
  </si>
  <si>
    <t>Shir Ecclestone</t>
  </si>
  <si>
    <t>Data Coordinator</t>
  </si>
  <si>
    <t>Freestanding Wine Rack</t>
  </si>
  <si>
    <t>Alayne Lossman</t>
  </si>
  <si>
    <t>Pasta Maker</t>
  </si>
  <si>
    <t>Adorne Hastewell</t>
  </si>
  <si>
    <t>Database Administrator IV</t>
  </si>
  <si>
    <t>Portable Phone Mug Holder</t>
  </si>
  <si>
    <t>Shannen Skitch</t>
  </si>
  <si>
    <t>Technical Writer</t>
  </si>
  <si>
    <t>Fashionable Scarves Set</t>
  </si>
  <si>
    <t>Clothing</t>
  </si>
  <si>
    <t>Mic Salaman</t>
  </si>
  <si>
    <t>Automation Specialist II</t>
  </si>
  <si>
    <t>Heart-Shaped Baking Molds</t>
  </si>
  <si>
    <t>Padgett Heskey</t>
  </si>
  <si>
    <t>Office Assistant II</t>
  </si>
  <si>
    <t>Portable Massage Gun</t>
  </si>
  <si>
    <t>Merlina Arstingall</t>
  </si>
  <si>
    <t>Taber Florence</t>
  </si>
  <si>
    <t>Quality Control Specialist</t>
  </si>
  <si>
    <t>Honey Lemon Tea</t>
  </si>
  <si>
    <t>Abran Philippsohn</t>
  </si>
  <si>
    <t>Physical Therapy Assistant</t>
  </si>
  <si>
    <t>Set of Measuring Spoons</t>
  </si>
  <si>
    <t>Hew Bernhart</t>
  </si>
  <si>
    <t>Travel Pillow</t>
  </si>
  <si>
    <t>Travel</t>
  </si>
  <si>
    <t>Markus Lyddiatt</t>
  </si>
  <si>
    <t>Senior Sales Associate</t>
  </si>
  <si>
    <t>Maple Pecan Pancake Mix</t>
  </si>
  <si>
    <t>Conrade Oldroyde</t>
  </si>
  <si>
    <t>Electrical Engineer</t>
  </si>
  <si>
    <t>Chili Beans in Sauce</t>
  </si>
  <si>
    <t>Kermy Matushevitz</t>
  </si>
  <si>
    <t>Computer Systems Analyst I</t>
  </si>
  <si>
    <t>Frozen Spinach</t>
  </si>
  <si>
    <t>Madge Gilli</t>
  </si>
  <si>
    <t>Dental Hygienist</t>
  </si>
  <si>
    <t>Electric Stool Heater</t>
  </si>
  <si>
    <t>Jackquelin Ralling</t>
  </si>
  <si>
    <t>Systems Administrator II</t>
  </si>
  <si>
    <t>Tea Set with Infuser</t>
  </si>
  <si>
    <t>Cherin Ohrt</t>
  </si>
  <si>
    <t>Roasted Vegetable Medley</t>
  </si>
  <si>
    <t>Marianna Ginger</t>
  </si>
  <si>
    <t>Business Systems Development Analyst</t>
  </si>
  <si>
    <t>Vegetarian Sausage Links</t>
  </si>
  <si>
    <t>Food - Meat Substitutes</t>
  </si>
  <si>
    <t>Fifi Bletso</t>
  </si>
  <si>
    <t>Clinical Specialist</t>
  </si>
  <si>
    <t>Chocolate Chip Muffins</t>
  </si>
  <si>
    <t>Conrad Phethean</t>
  </si>
  <si>
    <t>Programmer Analyst IV</t>
  </si>
  <si>
    <t>Pineapple Coconut Bars</t>
  </si>
  <si>
    <t>Noreen Josephy</t>
  </si>
  <si>
    <t>Senior Financial Analyst</t>
  </si>
  <si>
    <t>Bamboo Toothbrush Holder</t>
  </si>
  <si>
    <t>Cammy Graveney</t>
  </si>
  <si>
    <t>Programmer Analyst I</t>
  </si>
  <si>
    <t>Roasted Chickpeas</t>
  </si>
  <si>
    <t>Wallache Dundendale</t>
  </si>
  <si>
    <t>Travel Sewing Kit</t>
  </si>
  <si>
    <t>Wesley Yarrow</t>
  </si>
  <si>
    <t>Tessa Speer</t>
  </si>
  <si>
    <t>Electric Milk Frother</t>
  </si>
  <si>
    <t>Ashbey Candie</t>
  </si>
  <si>
    <t>Hair Dryer</t>
  </si>
  <si>
    <t>Ramona Craine</t>
  </si>
  <si>
    <t>Statistician II</t>
  </si>
  <si>
    <t>Two-Tone Windbreaker</t>
  </si>
  <si>
    <t>Rorke Bartali</t>
  </si>
  <si>
    <t>Web Developer IV</t>
  </si>
  <si>
    <t>Microfiber Cleaning Cloths</t>
  </si>
  <si>
    <t>Kaylyn Delgua</t>
  </si>
  <si>
    <t>Research Assistant II</t>
  </si>
  <si>
    <t>Bamboo Cutting Board Set</t>
  </si>
  <si>
    <t>Kassie O'Kane</t>
  </si>
  <si>
    <t>Editor</t>
  </si>
  <si>
    <t>Breathable Face Mask Set</t>
  </si>
  <si>
    <t>Ursa Robinson</t>
  </si>
  <si>
    <t>Safety Technician III</t>
  </si>
  <si>
    <t>Non-Stick Crepe Pan</t>
  </si>
  <si>
    <t>Lyman Sheaf</t>
  </si>
  <si>
    <t>Essential White Button-Up</t>
  </si>
  <si>
    <t>Clothing - Shirts</t>
  </si>
  <si>
    <t>Michale Kliche</t>
  </si>
  <si>
    <t>Librarian</t>
  </si>
  <si>
    <t>Bamboo Cutting Board</t>
  </si>
  <si>
    <t>Retha Dawtrey</t>
  </si>
  <si>
    <t>Food Chemist</t>
  </si>
  <si>
    <t>Cordless Water Flosser</t>
  </si>
  <si>
    <t>Bethany Ridolfi</t>
  </si>
  <si>
    <t>Pet Water Bottle</t>
  </si>
  <si>
    <t>Maryanna Dadson</t>
  </si>
  <si>
    <t>Account Coordinator</t>
  </si>
  <si>
    <t>Wild Rice Pilaf</t>
  </si>
  <si>
    <t>Daniele Spyby</t>
  </si>
  <si>
    <t>Tax Accountant</t>
  </si>
  <si>
    <t>Energy Protein Bars</t>
  </si>
  <si>
    <t>Zed Batcheldor</t>
  </si>
  <si>
    <t>Administrative Officer</t>
  </si>
  <si>
    <t>Holt Reinard</t>
  </si>
  <si>
    <t>Chocolate Chip Cookie Mix</t>
  </si>
  <si>
    <t>Arvin Linford</t>
  </si>
  <si>
    <t>Ginger Turmeric Tea</t>
  </si>
  <si>
    <t>Kippy Iashvili</t>
  </si>
  <si>
    <t>Smart Water Bottle</t>
  </si>
  <si>
    <t>Douglass Coldbath</t>
  </si>
  <si>
    <t>Recruiter</t>
  </si>
  <si>
    <t>LED Camping Lantern with USB Charging</t>
  </si>
  <si>
    <t>Les Craggs</t>
  </si>
  <si>
    <t>Pineapple Chunks (canned)</t>
  </si>
  <si>
    <t>Food - Fruits</t>
  </si>
  <si>
    <t>Lorenza Leworthy</t>
  </si>
  <si>
    <t>Organic Granola Cereal</t>
  </si>
  <si>
    <t>Larissa Chesshire</t>
  </si>
  <si>
    <t>Spinach and Ricotta Ravioli</t>
  </si>
  <si>
    <t>Biddie LaBastida</t>
  </si>
  <si>
    <t>Account Executive</t>
  </si>
  <si>
    <t>Beard Grooming Kit</t>
  </si>
  <si>
    <t>Grooming</t>
  </si>
  <si>
    <t>Vinny Bowbrick</t>
  </si>
  <si>
    <t>Beef Stroganoff Mix</t>
  </si>
  <si>
    <t>Food - Meal Kits</t>
  </si>
  <si>
    <t>Emelita Fansy</t>
  </si>
  <si>
    <t>Plaid Flannel Shirt</t>
  </si>
  <si>
    <t>Clothing - Tops</t>
  </si>
  <si>
    <t>Charmain Beentjes</t>
  </si>
  <si>
    <t>Artisan Flatbreads</t>
  </si>
  <si>
    <t>Gal de Werk</t>
  </si>
  <si>
    <t>Infrared Space Heater</t>
  </si>
  <si>
    <t>Christabel Blondell</t>
  </si>
  <si>
    <t>General Manager</t>
  </si>
  <si>
    <t>Mashed Sweet Potatoes</t>
  </si>
  <si>
    <t>Raimund McCalum</t>
  </si>
  <si>
    <t>Research Associate</t>
  </si>
  <si>
    <t>Portable Air Purifier</t>
  </si>
  <si>
    <t>Clarie Dibden</t>
  </si>
  <si>
    <t>Software Engineer IV</t>
  </si>
  <si>
    <t>Organic Black Bean Burger</t>
  </si>
  <si>
    <t>Hedwig Wigfield</t>
  </si>
  <si>
    <t>Marketing Manager</t>
  </si>
  <si>
    <t>Avocado Lime Dressing</t>
  </si>
  <si>
    <t>Archaimbaud Wildey</t>
  </si>
  <si>
    <t>Statistician III</t>
  </si>
  <si>
    <t>Electric Hot Pot</t>
  </si>
  <si>
    <t>Jenilee Stych</t>
  </si>
  <si>
    <t>Spicy Kimchi</t>
  </si>
  <si>
    <t>Ariana Houlworth</t>
  </si>
  <si>
    <t>Lemon Herb Grilled Chicken</t>
  </si>
  <si>
    <t>Doe Salvadore</t>
  </si>
  <si>
    <t>Associate Professor</t>
  </si>
  <si>
    <t>Oversized Denim Shirt</t>
  </si>
  <si>
    <t>Wilton Andresser</t>
  </si>
  <si>
    <t>Assistant Media Planner</t>
  </si>
  <si>
    <t>BBQ Sauce</t>
  </si>
  <si>
    <t>Brena Rawlyns</t>
  </si>
  <si>
    <t>Corn Tortillas</t>
  </si>
  <si>
    <t>Ashley Wimpey</t>
  </si>
  <si>
    <t>Design Engineer</t>
  </si>
  <si>
    <t>Taro Chips</t>
  </si>
  <si>
    <t>Elwyn Clutten</t>
  </si>
  <si>
    <t>Reggie Novotne</t>
  </si>
  <si>
    <t>Honey Mustard Chicken Breasts</t>
  </si>
  <si>
    <t>Ryun MacEntee</t>
  </si>
  <si>
    <t>Fried Rice</t>
  </si>
  <si>
    <t>Kalvin Binyon</t>
  </si>
  <si>
    <t>Health Coach IV</t>
  </si>
  <si>
    <t>Whole Wheat Bread</t>
  </si>
  <si>
    <t>Gael Pickerell</t>
  </si>
  <si>
    <t>Sales Representative</t>
  </si>
  <si>
    <t>Dish Rack</t>
  </si>
  <si>
    <t>Jacquetta Mac</t>
  </si>
  <si>
    <t>Lemon Basil Pasta Sauce</t>
  </si>
  <si>
    <t>Chico MacGaffey</t>
  </si>
  <si>
    <t>Cauliflower Pizza Crust</t>
  </si>
  <si>
    <t>Dyan Watters</t>
  </si>
  <si>
    <t>Cost Accountant</t>
  </si>
  <si>
    <t>Electric Egg Cooker</t>
  </si>
  <si>
    <t>Teodoro Kerfod</t>
  </si>
  <si>
    <t>Speech Pathologist</t>
  </si>
  <si>
    <t>Sweet Potato &amp; Kale Hash</t>
  </si>
  <si>
    <t>Food - Prepared Foods</t>
  </si>
  <si>
    <t>Rodney Dumingos</t>
  </si>
  <si>
    <t>Smartphone Tripod with Bluetooth Remote</t>
  </si>
  <si>
    <t>Photography</t>
  </si>
  <si>
    <t>Etan Kach</t>
  </si>
  <si>
    <t>Scent Diffuser</t>
  </si>
  <si>
    <t>Pat Caldeiro</t>
  </si>
  <si>
    <t>Recruiting Manager</t>
  </si>
  <si>
    <t>Knitted Infinity Scarf</t>
  </si>
  <si>
    <t>Quincy Gluyus</t>
  </si>
  <si>
    <t>Help Desk Operator</t>
  </si>
  <si>
    <t>Peach Slices in Syrup</t>
  </si>
  <si>
    <t>Donalt Yandle</t>
  </si>
  <si>
    <t>Basic V-Neck T-Shirt</t>
  </si>
  <si>
    <t>Heindrick Annear</t>
  </si>
  <si>
    <t>Media Manager II</t>
  </si>
  <si>
    <t>Computer Monitor Stand</t>
  </si>
  <si>
    <t>Ric Peddie</t>
  </si>
  <si>
    <t>Car Vacuum Cleaner</t>
  </si>
  <si>
    <t>Ermin Kays</t>
  </si>
  <si>
    <t>Web Developer III</t>
  </si>
  <si>
    <t>Bamboo Bathtub Caddy</t>
  </si>
  <si>
    <t>Marcie Girling</t>
  </si>
  <si>
    <t>Social Worker</t>
  </si>
  <si>
    <t>Wi-Fi Enabled Smart Light Switch</t>
  </si>
  <si>
    <t>Smart Home</t>
  </si>
  <si>
    <t>Maris Rowlin</t>
  </si>
  <si>
    <t>Geological Engineer</t>
  </si>
  <si>
    <t>Classic Cheesecake Mix</t>
  </si>
  <si>
    <t>Food - Desserts</t>
  </si>
  <si>
    <t>Wrennie Fawthrop</t>
  </si>
  <si>
    <t>Accounting Assistant III</t>
  </si>
  <si>
    <t>LED Flashing Pet Collar</t>
  </si>
  <si>
    <t>Wallache Schohier</t>
  </si>
  <si>
    <t>Dukey Tills</t>
  </si>
  <si>
    <t>Biostatistician II</t>
  </si>
  <si>
    <t>Folding Pocket Knife</t>
  </si>
  <si>
    <t>Masha Rival</t>
  </si>
  <si>
    <t>Maple Almond Yogurt</t>
  </si>
  <si>
    <t>Steffi Gauchier</t>
  </si>
  <si>
    <t>Software Test Engineer I</t>
  </si>
  <si>
    <t>Sushi Rice</t>
  </si>
  <si>
    <t>Sosanna Gheorghe</t>
  </si>
  <si>
    <t>Structural Analysis Engineer</t>
  </si>
  <si>
    <t>Kettle Chip Variety Pack</t>
  </si>
  <si>
    <t>Chandal Germaine</t>
  </si>
  <si>
    <t>Research Assistant III</t>
  </si>
  <si>
    <t>Pumpkin Waffles</t>
  </si>
  <si>
    <t>Lek Lowbridge</t>
  </si>
  <si>
    <t>Classic Chicken Noodle Soup</t>
  </si>
  <si>
    <t>Fowler Vallentine</t>
  </si>
  <si>
    <t>Sweet Corn Fritters</t>
  </si>
  <si>
    <t>Alidia Sowle</t>
  </si>
  <si>
    <t>Weighted Jump Rope</t>
  </si>
  <si>
    <t>Rockwell Lodeke</t>
  </si>
  <si>
    <t>Ethically-Sourced Coffee Beans</t>
  </si>
  <si>
    <t>Davon Meader</t>
  </si>
  <si>
    <t>Project Manager</t>
  </si>
  <si>
    <t>Dark Chocolate Covered Raisins</t>
  </si>
  <si>
    <t>Gasper Vala</t>
  </si>
  <si>
    <t>Account Representative IV</t>
  </si>
  <si>
    <t>Lightweight Backpacking Tent</t>
  </si>
  <si>
    <t>Sheena Kemmett</t>
  </si>
  <si>
    <t>VP Accounting</t>
  </si>
  <si>
    <t>Travel Document Organizer</t>
  </si>
  <si>
    <t>Baxy Raithmill</t>
  </si>
  <si>
    <t>Nurse</t>
  </si>
  <si>
    <t>Spaghetti and Meatball Dinner Kit</t>
  </si>
  <si>
    <t>Netti Liffe</t>
  </si>
  <si>
    <t>Raspberry Limeade</t>
  </si>
  <si>
    <t>Geri Childs</t>
  </si>
  <si>
    <t>Civil Engineer</t>
  </si>
  <si>
    <t>Organic Coconut Yogurt</t>
  </si>
  <si>
    <t>Connie Iles</t>
  </si>
  <si>
    <t>Jigsaw Puzzle</t>
  </si>
  <si>
    <t>Nicolais Maureen</t>
  </si>
  <si>
    <t>Eadith Wellbeloved</t>
  </si>
  <si>
    <t>Human Resources Assistant IV</t>
  </si>
  <si>
    <t>Desk Lamp with USB Port</t>
  </si>
  <si>
    <t>Vittoria Soppit</t>
  </si>
  <si>
    <t>Software Consultant</t>
  </si>
  <si>
    <t>Insulated Wine Tote</t>
  </si>
  <si>
    <t>Jard Kellar</t>
  </si>
  <si>
    <t>Marketing Assistant</t>
  </si>
  <si>
    <t>Caraway Rye Bread</t>
  </si>
  <si>
    <t>Clovis Conwell</t>
  </si>
  <si>
    <t>Audi Yakovitch</t>
  </si>
  <si>
    <t>Database Administrator I</t>
  </si>
  <si>
    <t>Erskine Doddridge</t>
  </si>
  <si>
    <t>Budget/Accounting Analyst I</t>
  </si>
  <si>
    <t>Artisan Bread</t>
  </si>
  <si>
    <t>Fredrika Bather</t>
  </si>
  <si>
    <t>Jannelle Errichelli</t>
  </si>
  <si>
    <t>Smartphone Car Mount with Wireless Charging</t>
  </si>
  <si>
    <t>Haywood Mynett</t>
  </si>
  <si>
    <t>Zucchini Noodles</t>
  </si>
  <si>
    <t>Food - Vegetables</t>
  </si>
  <si>
    <t>Berry D'Ugo</t>
  </si>
  <si>
    <t>Automation Specialist IV</t>
  </si>
  <si>
    <t>Creamy Garlic Dressing</t>
  </si>
  <si>
    <t>Nan Doudney</t>
  </si>
  <si>
    <t>Developer I</t>
  </si>
  <si>
    <t>Adjustable Resistance Bands</t>
  </si>
  <si>
    <t>Teri Grattan</t>
  </si>
  <si>
    <t>Pet Hair Remover</t>
  </si>
  <si>
    <t>Say Godspeede</t>
  </si>
  <si>
    <t>Watercolor Set</t>
  </si>
  <si>
    <t>Lawton MacShirrie</t>
  </si>
  <si>
    <t>Director of Sales</t>
  </si>
  <si>
    <t>Dual Function Electric Skillet</t>
  </si>
  <si>
    <t>Poul Spiers</t>
  </si>
  <si>
    <t>Puzzle Mat</t>
  </si>
  <si>
    <t>Yehudit Marchiso</t>
  </si>
  <si>
    <t>Software Test Engineer III</t>
  </si>
  <si>
    <t>Sliced Olives</t>
  </si>
  <si>
    <t>Desiree Bickford</t>
  </si>
  <si>
    <t>Multi-Purpose Marine Rope</t>
  </si>
  <si>
    <t>Shirlene Funnell</t>
  </si>
  <si>
    <t>Cotton Pajama Set</t>
  </si>
  <si>
    <t>Clothing - Loungewear</t>
  </si>
  <si>
    <t>Keeley Soppit</t>
  </si>
  <si>
    <t>Desktop Support Technician</t>
  </si>
  <si>
    <t>Lemon Dill Chicken Skewers</t>
  </si>
  <si>
    <t>Aldis Geggie</t>
  </si>
  <si>
    <t>Adjustable Bar Stools</t>
  </si>
  <si>
    <t>Furniture</t>
  </si>
  <si>
    <t>Ursuline Juden</t>
  </si>
  <si>
    <t>Media Manager III</t>
  </si>
  <si>
    <t>Warm Knit Beanie</t>
  </si>
  <si>
    <t>Issiah Peacock</t>
  </si>
  <si>
    <t>Samsung Galaxy Smartwatch</t>
  </si>
  <si>
    <t>Dorrie Hardwich</t>
  </si>
  <si>
    <t>Sliced Turkey Breast</t>
  </si>
  <si>
    <t>Food - Deli Meats</t>
  </si>
  <si>
    <t>Forrest Meller</t>
  </si>
  <si>
    <t>Camping Chair</t>
  </si>
  <si>
    <t>Dolf Gregg</t>
  </si>
  <si>
    <t>Health Coach I</t>
  </si>
  <si>
    <t>Apple Pie Filling</t>
  </si>
  <si>
    <t>Dyna Obern</t>
  </si>
  <si>
    <t>Programmer IV</t>
  </si>
  <si>
    <t>Electric Knife</t>
  </si>
  <si>
    <t>Anneliese Peron</t>
  </si>
  <si>
    <t>Roasted Garlic Pasta Sauce</t>
  </si>
  <si>
    <t>Goldie Kinnerley</t>
  </si>
  <si>
    <t>Budget/Accounting Analyst IV</t>
  </si>
  <si>
    <t>Ice Cream Scoop</t>
  </si>
  <si>
    <t>Augustin Ghelardoni</t>
  </si>
  <si>
    <t>Office Assistant III</t>
  </si>
  <si>
    <t>Window Bird Feeder</t>
  </si>
  <si>
    <t>Florinda Stait</t>
  </si>
  <si>
    <t>Pet Water Fountain with Filtration</t>
  </si>
  <si>
    <t>Bendick Shawyers</t>
  </si>
  <si>
    <t>Coconut Macaroons</t>
  </si>
  <si>
    <t>Food - Confectionery</t>
  </si>
  <si>
    <t>Lettie Rugge</t>
  </si>
  <si>
    <t>Honey Roasted Almonds</t>
  </si>
  <si>
    <t>Amalie Nulty</t>
  </si>
  <si>
    <t>Mushrooms</t>
  </si>
  <si>
    <t>Farrel Pocklington</t>
  </si>
  <si>
    <t>Electric Ice Cream Maker</t>
  </si>
  <si>
    <t>Ethan Oty</t>
  </si>
  <si>
    <t>Potting Soil</t>
  </si>
  <si>
    <t>Dell Sawney</t>
  </si>
  <si>
    <t>Air Fryer Oven</t>
  </si>
  <si>
    <t>Waylan Aggott</t>
  </si>
  <si>
    <t>Plant-Based Meal Prep Containers</t>
  </si>
  <si>
    <t>Haleigh Skillern</t>
  </si>
  <si>
    <t>Classic Black Dress</t>
  </si>
  <si>
    <t>Brennen de Keep</t>
  </si>
  <si>
    <t>Media Manager IV</t>
  </si>
  <si>
    <t>Vegetable Lasagna</t>
  </si>
  <si>
    <t>Jeanna Scrivener</t>
  </si>
  <si>
    <t>Multicolored LED Strip Lights</t>
  </si>
  <si>
    <t>Orbadiah Whorlton</t>
  </si>
  <si>
    <t>Asian Stir-Fry Kit</t>
  </si>
  <si>
    <t>Daune Cail</t>
  </si>
  <si>
    <t>Chief Design Engineer</t>
  </si>
  <si>
    <t>DIY Candle Kit</t>
  </si>
  <si>
    <t>Crafts</t>
  </si>
  <si>
    <t>Rabbi Crockford</t>
  </si>
  <si>
    <t>Peach Mango Smoothie</t>
  </si>
  <si>
    <t>Karylin Silmon</t>
  </si>
  <si>
    <t>Cabbage Slaw Mix</t>
  </si>
  <si>
    <t>Krystal Harken</t>
  </si>
  <si>
    <t>Beef Tacos</t>
  </si>
  <si>
    <t>Hi Cathel</t>
  </si>
  <si>
    <t>Eco-Friendly Notepad</t>
  </si>
  <si>
    <t>Faythe Hummerston</t>
  </si>
  <si>
    <t>Smart Thermostat with Wi-Fi</t>
  </si>
  <si>
    <t>Kelby Callum</t>
  </si>
  <si>
    <t>Paralegal</t>
  </si>
  <si>
    <t>Sasha Risborough</t>
  </si>
  <si>
    <t>Portable Laptop Table</t>
  </si>
  <si>
    <t>Pebrook De Beauchamp</t>
  </si>
  <si>
    <t>Creamy Ranch Dressing</t>
  </si>
  <si>
    <t>Food - Dressings</t>
  </si>
  <si>
    <t>Reuven Stailey</t>
  </si>
  <si>
    <t>Thai Red Curry Paste</t>
  </si>
  <si>
    <t>Georgina Tointon</t>
  </si>
  <si>
    <t>Carrot Ginger Soup</t>
  </si>
  <si>
    <t>Jackson Milward</t>
  </si>
  <si>
    <t>Quality Engineer</t>
  </si>
  <si>
    <t>Sliced Avocado</t>
  </si>
  <si>
    <t>Armin Stancer</t>
  </si>
  <si>
    <t>Zacharias Copper</t>
  </si>
  <si>
    <t>Canvas High-Top Sneakers</t>
  </si>
  <si>
    <t>Missy Dalliston</t>
  </si>
  <si>
    <t>Elderberry Syrup Kit</t>
  </si>
  <si>
    <t>Angelique Antonellini</t>
  </si>
  <si>
    <t>Banana Nut Oatmeal Cups</t>
  </si>
  <si>
    <t>Miquela Isenor</t>
  </si>
  <si>
    <t>Wall Art</t>
  </si>
  <si>
    <t>Bordy Zuanazzi</t>
  </si>
  <si>
    <t>Mediterranean Flatbread</t>
  </si>
  <si>
    <t>Linea Tocher</t>
  </si>
  <si>
    <t>Dried Cranberries</t>
  </si>
  <si>
    <t>Bevon Raggitt</t>
  </si>
  <si>
    <t>Saw Fleg</t>
  </si>
  <si>
    <t>Staff Accountant I</t>
  </si>
  <si>
    <t>Luxe Velvet Blazer</t>
  </si>
  <si>
    <t>Sibby Niesegen</t>
  </si>
  <si>
    <t>Lightweight Travel Backpack</t>
  </si>
  <si>
    <t>Malena Drillingcourt</t>
  </si>
  <si>
    <t>Stainless Steel Straws</t>
  </si>
  <si>
    <t>Devy Mimmack</t>
  </si>
  <si>
    <t>Doris Aggas</t>
  </si>
  <si>
    <t>Portable Solar Path Lights</t>
  </si>
  <si>
    <t>Margareta Strete</t>
  </si>
  <si>
    <t>Diced Tomatoes (canned)</t>
  </si>
  <si>
    <t>Davidson Morsley</t>
  </si>
  <si>
    <t>Sweet Cherry Tomatoes</t>
  </si>
  <si>
    <t>Lionello Housbey</t>
  </si>
  <si>
    <t>Winter Insulated Jacket</t>
  </si>
  <si>
    <t>Lari Ingree</t>
  </si>
  <si>
    <t>Gabi Danks</t>
  </si>
  <si>
    <t>Biostatistician IV</t>
  </si>
  <si>
    <t>Organic Sweet Potatoes</t>
  </si>
  <si>
    <t>Prudence Harnell</t>
  </si>
  <si>
    <t>Anton MacGilfoyle</t>
  </si>
  <si>
    <t>Sea Salt Caramel Popcorn</t>
  </si>
  <si>
    <t>Celinda Maile</t>
  </si>
  <si>
    <t>Peach &amp; Mango Salsa</t>
  </si>
  <si>
    <t>Aldridge Sherry</t>
  </si>
  <si>
    <t>Charles Tomenson</t>
  </si>
  <si>
    <t>Relaxed Fit Henley Shirt</t>
  </si>
  <si>
    <t>Gard Chainey</t>
  </si>
  <si>
    <t>Ready-to-Eat Chili</t>
  </si>
  <si>
    <t>Markos Dodding</t>
  </si>
  <si>
    <t>Portable Bluetooth Headphones</t>
  </si>
  <si>
    <t>Farlee Wassell</t>
  </si>
  <si>
    <t>Bamboo Utensil Set</t>
  </si>
  <si>
    <t>Alisander Merry</t>
  </si>
  <si>
    <t>Asian Stir-Fry Vegetables</t>
  </si>
  <si>
    <t>Kenyon Degan</t>
  </si>
  <si>
    <t>Oven Thermometer</t>
  </si>
  <si>
    <t>Noble Cant</t>
  </si>
  <si>
    <t>Ginger Turmeric Shots</t>
  </si>
  <si>
    <t>Elenore Slides</t>
  </si>
  <si>
    <t>Senior Quality Engineer</t>
  </si>
  <si>
    <t>Reclining Camping Chair</t>
  </si>
  <si>
    <t>Solomon Phayre</t>
  </si>
  <si>
    <t>Stainless Steel Travel Mug</t>
  </si>
  <si>
    <t>Carlyle Batterton</t>
  </si>
  <si>
    <t>Garden Hose Reel</t>
  </si>
  <si>
    <t>Carmelina Kemet</t>
  </si>
  <si>
    <t>Home Office Chair</t>
  </si>
  <si>
    <t>Karlee Widdall</t>
  </si>
  <si>
    <t>Staff Accountant III</t>
  </si>
  <si>
    <t>Adjustable Yoga Mat Strap</t>
  </si>
  <si>
    <t>Dud Hawkyens</t>
  </si>
  <si>
    <t>Outdoor Sports Backpack</t>
  </si>
  <si>
    <t>Geoffrey Fossett</t>
  </si>
  <si>
    <t>Free-Range Eggs</t>
  </si>
  <si>
    <t>Davey Jellyman</t>
  </si>
  <si>
    <t>Cris Ceney</t>
  </si>
  <si>
    <t>Garden Tool Belt</t>
  </si>
  <si>
    <t>Karel Baldcock</t>
  </si>
  <si>
    <t>Automation Specialist III</t>
  </si>
  <si>
    <t>Terry Cloth Robe</t>
  </si>
  <si>
    <t>Carolin Olivia</t>
  </si>
  <si>
    <t>Chicken Parmesan Dinner Kit</t>
  </si>
  <si>
    <t>Marietta de Merida</t>
  </si>
  <si>
    <t>Teacher</t>
  </si>
  <si>
    <t>Tadd Bernolet</t>
  </si>
  <si>
    <t>Organic Blueberries</t>
  </si>
  <si>
    <t>Hester Brosnan</t>
  </si>
  <si>
    <t>Portable Pet Stroller</t>
  </si>
  <si>
    <t>Chuck Gush</t>
  </si>
  <si>
    <t>Trisha Paulack</t>
  </si>
  <si>
    <t>Vegan Taco Seasoning</t>
  </si>
  <si>
    <t>Food - Spices</t>
  </si>
  <si>
    <t>Dyanna Grannell</t>
  </si>
  <si>
    <t>Engineer IV</t>
  </si>
  <si>
    <t>Vanilla Protein Powder</t>
  </si>
  <si>
    <t>Food - Health/Protein</t>
  </si>
  <si>
    <t>Bartholomew Beddall</t>
  </si>
  <si>
    <t>Homestyle Beef Stew</t>
  </si>
  <si>
    <t>Food - Canned Soups</t>
  </si>
  <si>
    <t>Arluene Abberley</t>
  </si>
  <si>
    <t>Chocolate Protein Powder</t>
  </si>
  <si>
    <t>Food - Supplements</t>
  </si>
  <si>
    <t>Caresa Ivakhin</t>
  </si>
  <si>
    <t>Safety Technician I</t>
  </si>
  <si>
    <t>Zucchini</t>
  </si>
  <si>
    <t>Mariette Gudgion</t>
  </si>
  <si>
    <t>Nutty Trail Mix</t>
  </si>
  <si>
    <t>Zena Vicary</t>
  </si>
  <si>
    <t>VP Marketing</t>
  </si>
  <si>
    <t>Kit Barniss</t>
  </si>
  <si>
    <t>Inflatable Pool Float</t>
  </si>
  <si>
    <t>Westbrook Ossipenko</t>
  </si>
  <si>
    <t>Honeycrisp Apple Chips</t>
  </si>
  <si>
    <t>Dorry Heugh</t>
  </si>
  <si>
    <t>Chipotle Black Bean Salad</t>
  </si>
  <si>
    <t>Mikael Kaasman</t>
  </si>
  <si>
    <t>Laptop Backpack</t>
  </si>
  <si>
    <t>Cinderella Ginman</t>
  </si>
  <si>
    <t>Executive Secretary</t>
  </si>
  <si>
    <t>Quinoa Salad</t>
  </si>
  <si>
    <t>Merl Fiorentino</t>
  </si>
  <si>
    <t>Mervin Riccioppo</t>
  </si>
  <si>
    <t>Herbal Tea Sampler Box</t>
  </si>
  <si>
    <t>Flin Bonin</t>
  </si>
  <si>
    <t>Emergency Preparedness Kit</t>
  </si>
  <si>
    <t>Lindy Barabisch</t>
  </si>
  <si>
    <t>Analog Circuit Design manager</t>
  </si>
  <si>
    <t>Sliced Ham</t>
  </si>
  <si>
    <t>Joelie Jarret</t>
  </si>
  <si>
    <t>Sweet Potato Noodles</t>
  </si>
  <si>
    <t>Quintilla Flux</t>
  </si>
  <si>
    <t>Multi-Purpose Plant Care Tool</t>
  </si>
  <si>
    <t>Stirling Wackley</t>
  </si>
  <si>
    <t>Portable Solar Charger</t>
  </si>
  <si>
    <t>Nicol Dun</t>
  </si>
  <si>
    <t>Vacuum Sealer Machine</t>
  </si>
  <si>
    <t>Shandy Jennings</t>
  </si>
  <si>
    <t>Cranberry Juice</t>
  </si>
  <si>
    <t>Maison Le Lievre</t>
  </si>
  <si>
    <t>Organic Baby Spinach</t>
  </si>
  <si>
    <t>Merrel Canwell</t>
  </si>
  <si>
    <t>Electric Heat Press Machine</t>
  </si>
  <si>
    <t>Prince Dodle</t>
  </si>
  <si>
    <t>Spiced Pumpkin Soup</t>
  </si>
  <si>
    <t>Dora Mettericke</t>
  </si>
  <si>
    <t>Athletic Sports Bra</t>
  </si>
  <si>
    <t>Clothing - Activewear</t>
  </si>
  <si>
    <t>Herbert Gresly</t>
  </si>
  <si>
    <t>Smashed Avocado with Lime</t>
  </si>
  <si>
    <t>Rhetta Edwin</t>
  </si>
  <si>
    <t>Pepper Jack Cheese Slices</t>
  </si>
  <si>
    <t>Mariejeanne Childe</t>
  </si>
  <si>
    <t>Geologist III</t>
  </si>
  <si>
    <t>Tomato Basil Soup</t>
  </si>
  <si>
    <t>Alyda Kencott</t>
  </si>
  <si>
    <t>Magnetic Whiteboard</t>
  </si>
  <si>
    <t>Mariquilla Woolveridge</t>
  </si>
  <si>
    <t>Wire Shelving Unit</t>
  </si>
  <si>
    <t>Cherida McLemon</t>
  </si>
  <si>
    <t>Accounting Assistant I</t>
  </si>
  <si>
    <t>Art Pellman</t>
  </si>
  <si>
    <t>Brown Rice</t>
  </si>
  <si>
    <t>Christyna Pischel</t>
  </si>
  <si>
    <t>Linnet Whittek</t>
  </si>
  <si>
    <t>LED Disco Ball Light</t>
  </si>
  <si>
    <t>Shalne Bembrick</t>
  </si>
  <si>
    <t>Software Engineer III</t>
  </si>
  <si>
    <t>Honey Mustard Sauce</t>
  </si>
  <si>
    <t>Orly Sheeran</t>
  </si>
  <si>
    <t>Sous Vide Cooker</t>
  </si>
  <si>
    <t>Neysa Kolczynski</t>
  </si>
  <si>
    <t>Smartphone Photography Tripod</t>
  </si>
  <si>
    <t>Cornie Sandbatch</t>
  </si>
  <si>
    <t>Judon Teall</t>
  </si>
  <si>
    <t>Cheddar Cheese Crackers</t>
  </si>
  <si>
    <t>Maury Trainer</t>
  </si>
  <si>
    <t>Magnetic Curtain Tiebacks</t>
  </si>
  <si>
    <t>Elisabetta MacGille</t>
  </si>
  <si>
    <t>Chia Seed Pudding Mix</t>
  </si>
  <si>
    <t>Langsdon McCandless</t>
  </si>
  <si>
    <t>Sweet Potato Tots</t>
  </si>
  <si>
    <t>Austine Munns</t>
  </si>
  <si>
    <t>Collapsible Water Bottle</t>
  </si>
  <si>
    <t>Sandy Jacobsen</t>
  </si>
  <si>
    <t>Crispy Tofu Bites</t>
  </si>
  <si>
    <t>Food - Protein</t>
  </si>
  <si>
    <t>Nikki Neath</t>
  </si>
  <si>
    <t>Organic Honeycrisp Apples</t>
  </si>
  <si>
    <t>Mureil Milella</t>
  </si>
  <si>
    <t>Computer Systems Analyst IV</t>
  </si>
  <si>
    <t>Vegetable Potstickers</t>
  </si>
  <si>
    <t>Food - Frozen Food</t>
  </si>
  <si>
    <t>Robers Adenot</t>
  </si>
  <si>
    <t>Outdoor Camping Hammock</t>
  </si>
  <si>
    <t>Rosalyn Winton</t>
  </si>
  <si>
    <t>Cooking Utensil Set</t>
  </si>
  <si>
    <t>Trudy Salmon</t>
  </si>
  <si>
    <t>Guthrey Frank</t>
  </si>
  <si>
    <t>Financial Analyst</t>
  </si>
  <si>
    <t>Organic Green Tea</t>
  </si>
  <si>
    <t>Bessy Autry</t>
  </si>
  <si>
    <t>Wireless Smart Plug</t>
  </si>
  <si>
    <t>Iggy Biswell</t>
  </si>
  <si>
    <t>Adjustable Laptop Desk</t>
  </si>
  <si>
    <t>Cammie Christian</t>
  </si>
  <si>
    <t>Portable Grill Cover</t>
  </si>
  <si>
    <t>Ambros Hablet</t>
  </si>
  <si>
    <t>Registered Nurse</t>
  </si>
  <si>
    <t>Teriyaki Stir-Fry Sauce</t>
  </si>
  <si>
    <t>Beatrisa Simister</t>
  </si>
  <si>
    <t>Nutritional Yeast</t>
  </si>
  <si>
    <t>Food - Pantry</t>
  </si>
  <si>
    <t>Paulie Sterland</t>
  </si>
  <si>
    <t>Siphon Coffee Maker</t>
  </si>
  <si>
    <t>Tades Emlin</t>
  </si>
  <si>
    <t>Digital Meat Thermometer</t>
  </si>
  <si>
    <t>Adolphe Lendon</t>
  </si>
  <si>
    <t>Travel Laundry Bag</t>
  </si>
  <si>
    <t>Hernando Flury</t>
  </si>
  <si>
    <t>Outdoor String Lights</t>
  </si>
  <si>
    <t>Barrett Fenge</t>
  </si>
  <si>
    <t>Smart Thermos</t>
  </si>
  <si>
    <t>Devonne Krink</t>
  </si>
  <si>
    <t>Nutty Granola Clusters</t>
  </si>
  <si>
    <t>Food - Cereal</t>
  </si>
  <si>
    <t>Merci Houldin</t>
  </si>
  <si>
    <t>Lentil Vegetable Curry</t>
  </si>
  <si>
    <t>Food - Prepared Meals</t>
  </si>
  <si>
    <t>Tye Teresi</t>
  </si>
  <si>
    <t>Portable Refrigerator Freezer</t>
  </si>
  <si>
    <t>Odetta Eisak</t>
  </si>
  <si>
    <t>Stainless Steel Cutlery Set</t>
  </si>
  <si>
    <t>Ynes Liggins</t>
  </si>
  <si>
    <t>Vania Sambell</t>
  </si>
  <si>
    <t>Staff Scientist</t>
  </si>
  <si>
    <t>Kids Tablet</t>
  </si>
  <si>
    <t>Julietta Rodda</t>
  </si>
  <si>
    <t>Pasta Maker Machine</t>
  </si>
  <si>
    <t>Misha McPhillips</t>
  </si>
  <si>
    <t>Nurse Practicioner</t>
  </si>
  <si>
    <t>Organic Brown Sugar</t>
  </si>
  <si>
    <t>Magda Robertacci</t>
  </si>
  <si>
    <t>Coconut Cream</t>
  </si>
  <si>
    <t>Food - Baking &amp; Cooking</t>
  </si>
  <si>
    <t>Shelton Westmerland</t>
  </si>
  <si>
    <t>Vance Turland</t>
  </si>
  <si>
    <t>Adjustable Dumbbells</t>
  </si>
  <si>
    <t>Llywellyn Rawcliffe</t>
  </si>
  <si>
    <t>Office Assistant IV</t>
  </si>
  <si>
    <t>Memory Foam Mattress Pad</t>
  </si>
  <si>
    <t>Jackie Hug</t>
  </si>
  <si>
    <t>Plant-Based Cookbook</t>
  </si>
  <si>
    <t>Books</t>
  </si>
  <si>
    <t>Farly Comettoi</t>
  </si>
  <si>
    <t>Peach Preserves</t>
  </si>
  <si>
    <t>Horst Ianizzi</t>
  </si>
  <si>
    <t>Graphic Designer</t>
  </si>
  <si>
    <t>Doroteya McInnes</t>
  </si>
  <si>
    <t>Kevan Gabbotts</t>
  </si>
  <si>
    <t>Frederique Halliburton</t>
  </si>
  <si>
    <t>Casual Cropped Sweater</t>
  </si>
  <si>
    <t>Clothing - Sweaters</t>
  </si>
  <si>
    <t>Garwin Klink</t>
  </si>
  <si>
    <t>High-Speed Blender</t>
  </si>
  <si>
    <t>Tirrell Woolen</t>
  </si>
  <si>
    <t>Stuffed Bell Peppers</t>
  </si>
  <si>
    <t>Shawna Couttes</t>
  </si>
  <si>
    <t>Weighted Blanket</t>
  </si>
  <si>
    <t>Patience Amis</t>
  </si>
  <si>
    <t>Barty Torfin</t>
  </si>
  <si>
    <t>Wall Calendar</t>
  </si>
  <si>
    <t>Lorita Brunicke</t>
  </si>
  <si>
    <t>Christiana Haburne</t>
  </si>
  <si>
    <t>Tanya Suggitt</t>
  </si>
  <si>
    <t>Falafel Mix</t>
  </si>
  <si>
    <t>Skip Guyonneau</t>
  </si>
  <si>
    <t>Organic Coconut Sugar</t>
  </si>
  <si>
    <t>Food - Baking Goods</t>
  </si>
  <si>
    <t>Elwyn Presdee</t>
  </si>
  <si>
    <t>Pleated Midi Dress</t>
  </si>
  <si>
    <t>Brantley Yarrington</t>
  </si>
  <si>
    <t>Gallard Hilbourne</t>
  </si>
  <si>
    <t>Lentils</t>
  </si>
  <si>
    <t>Reena Fortin</t>
  </si>
  <si>
    <t>Zesty Garlic Marinade</t>
  </si>
  <si>
    <t>Roze Josephy</t>
  </si>
  <si>
    <t>Almond Flour Tortillas</t>
  </si>
  <si>
    <t>Fanya Durbann</t>
  </si>
  <si>
    <t>Snap-On Tupperware Set</t>
  </si>
  <si>
    <t>Joscelin Darbyshire</t>
  </si>
  <si>
    <t>Evyn Gaudon</t>
  </si>
  <si>
    <t>Granola Cereal</t>
  </si>
  <si>
    <t>Olivero Paddy</t>
  </si>
  <si>
    <t>Wall-Mounted Wine Rack</t>
  </si>
  <si>
    <t>Birk Twopenny</t>
  </si>
  <si>
    <t>Fitness Resistance Bands Kit</t>
  </si>
  <si>
    <t>Kathrine Meuse</t>
  </si>
  <si>
    <t>Sweet Chili Dipping Sauce</t>
  </si>
  <si>
    <t>Vikki Dutt</t>
  </si>
  <si>
    <t>Sorcha Bugbird</t>
  </si>
  <si>
    <t>Thai Coconut Curry Sauce</t>
  </si>
  <si>
    <t>Albert Garner</t>
  </si>
  <si>
    <t>Savory Oatmeal Cups</t>
  </si>
  <si>
    <t>Emlen Caudray</t>
  </si>
  <si>
    <t>Lucille Larchiere</t>
  </si>
  <si>
    <t>Web Designer I</t>
  </si>
  <si>
    <t>Fall-Themed Table Runner</t>
  </si>
  <si>
    <t>Marv Willsmore</t>
  </si>
  <si>
    <t>Nikki Baumadier</t>
  </si>
  <si>
    <t>Travel Yoga Mat</t>
  </si>
  <si>
    <t>Sula Binfield</t>
  </si>
  <si>
    <t>Hedvig Abele</t>
  </si>
  <si>
    <t>Evangelia Sugden</t>
  </si>
  <si>
    <t>Slingback Sandals</t>
  </si>
  <si>
    <t>Marlow Guerri</t>
  </si>
  <si>
    <t>Kale Caesar Salad Kit</t>
  </si>
  <si>
    <t>Gaspard Beggio</t>
  </si>
  <si>
    <t>Yetta Horick</t>
  </si>
  <si>
    <t>Pepperoni Pizza Roll-Ups</t>
  </si>
  <si>
    <t>Gavin Hamstead</t>
  </si>
  <si>
    <t>Kids' Building Blocks</t>
  </si>
  <si>
    <t>Sheilah Van der Linde</t>
  </si>
  <si>
    <t>French Bread</t>
  </si>
  <si>
    <t>Hartley Gwinnel</t>
  </si>
  <si>
    <t>Janeen Stepney</t>
  </si>
  <si>
    <t>Italian Marinara Sauce</t>
  </si>
  <si>
    <t>Risa Hurton</t>
  </si>
  <si>
    <t>Fitness Mat</t>
  </si>
  <si>
    <t>Zacharias Dunckley</t>
  </si>
  <si>
    <t>Teddie Critchell</t>
  </si>
  <si>
    <t>Cauliflower Rice Stir-Fry</t>
  </si>
  <si>
    <t>Hadria Fossick</t>
  </si>
  <si>
    <t>Vegan Chickpea Salad</t>
  </si>
  <si>
    <t>Johannah Wiggett</t>
  </si>
  <si>
    <t>Garam Masala Spice Blend</t>
  </si>
  <si>
    <t>Sybilla Lawlings</t>
  </si>
  <si>
    <t>Honey Sesame Chicken</t>
  </si>
  <si>
    <t>Hinda Gethouse</t>
  </si>
  <si>
    <t>Cinnamon Sugar Donuts</t>
  </si>
  <si>
    <t>Emmeline Leadley</t>
  </si>
  <si>
    <t>Car Windshield Sun Shade</t>
  </si>
  <si>
    <t>Loraine Soane</t>
  </si>
  <si>
    <t>Honey Mustard Pretzel Bites</t>
  </si>
  <si>
    <t>Ardisj Fortoun</t>
  </si>
  <si>
    <t>Lemon Sorbet</t>
  </si>
  <si>
    <t>Sylvan Biner</t>
  </si>
  <si>
    <t>Slim Wallet</t>
  </si>
  <si>
    <t>Sam Dann</t>
  </si>
  <si>
    <t>Vegetable Stir-Fry Kit</t>
  </si>
  <si>
    <t>Gael Grassick</t>
  </si>
  <si>
    <t>Vintage Graphic Tee</t>
  </si>
  <si>
    <t>Michail Beves</t>
  </si>
  <si>
    <t>Summer Tank Dress</t>
  </si>
  <si>
    <t>Pincus Meriot</t>
  </si>
  <si>
    <t>Rhetta Lobell</t>
  </si>
  <si>
    <t>Isidor Probey</t>
  </si>
  <si>
    <t>Scented Soy Candles</t>
  </si>
  <si>
    <t>Charlena Shilliday</t>
  </si>
  <si>
    <t>Bernhard Bownes</t>
  </si>
  <si>
    <t>Software Engineer I</t>
  </si>
  <si>
    <t>Rainbow Veggie Chips</t>
  </si>
  <si>
    <t>Stephie Father</t>
  </si>
  <si>
    <t>George Dober</t>
  </si>
  <si>
    <t>Multi-Function Smartphone Holder</t>
  </si>
  <si>
    <t>Earlie Quakley</t>
  </si>
  <si>
    <t>Peach Mango Smoothie Mix</t>
  </si>
  <si>
    <t>Mead Annon</t>
  </si>
  <si>
    <t>Spinach and Feta Wraps</t>
  </si>
  <si>
    <t>Van Vila</t>
  </si>
  <si>
    <t>Tailgating Set</t>
  </si>
  <si>
    <t>Lars Govey</t>
  </si>
  <si>
    <t>Traditional Hummus</t>
  </si>
  <si>
    <t>Sloane Ales</t>
  </si>
  <si>
    <t>Dulciana Aynscombe</t>
  </si>
  <si>
    <t>Portable USB-C Monitor</t>
  </si>
  <si>
    <t>Lindsey Crocetti</t>
  </si>
  <si>
    <t>Electric Food Slicer</t>
  </si>
  <si>
    <t>Biron Sweynson</t>
  </si>
  <si>
    <t>Collapsible Storage Crates</t>
  </si>
  <si>
    <t>Francklin Coultar</t>
  </si>
  <si>
    <t>Non-Stick Grill Pan</t>
  </si>
  <si>
    <t>Gerda Berrigan</t>
  </si>
  <si>
    <t>Database Administrator II</t>
  </si>
  <si>
    <t>Anissa Carnow</t>
  </si>
  <si>
    <t>Pier Mell</t>
  </si>
  <si>
    <t>Herbal Tea Set</t>
  </si>
  <si>
    <t>Evelina Ciccerale</t>
  </si>
  <si>
    <t>Smoked Gouda Cheese</t>
  </si>
  <si>
    <t>Janith Forbear</t>
  </si>
  <si>
    <t>Storm Von Der Empten</t>
  </si>
  <si>
    <t>Ericha Mallan</t>
  </si>
  <si>
    <t>Cinnamon Spiced Almonds</t>
  </si>
  <si>
    <t>Chastity Guard</t>
  </si>
  <si>
    <t>Wilt Paolicchi</t>
  </si>
  <si>
    <t>Electric Pressure Cooker</t>
  </si>
  <si>
    <t>Worthington Alsop</t>
  </si>
  <si>
    <t>Cocktail Shaker and Mixing Glass Set</t>
  </si>
  <si>
    <t>Shae Clapton</t>
  </si>
  <si>
    <t>Waffle Maker</t>
  </si>
  <si>
    <t>Currie MacCracken</t>
  </si>
  <si>
    <t>Portable SSD</t>
  </si>
  <si>
    <t>Storage</t>
  </si>
  <si>
    <t>Camilla Carleman</t>
  </si>
  <si>
    <t>Electric Rice Cooker</t>
  </si>
  <si>
    <t>Zorine Soreau</t>
  </si>
  <si>
    <t>Pesto Genovese</t>
  </si>
  <si>
    <t>Natividad Olivella</t>
  </si>
  <si>
    <t>Kale Salad Kit</t>
  </si>
  <si>
    <t>Paule Chalcot</t>
  </si>
  <si>
    <t>Zachery Clifforth</t>
  </si>
  <si>
    <t>Web Designer II</t>
  </si>
  <si>
    <t>Savory Oats</t>
  </si>
  <si>
    <t>Marena Brandom</t>
  </si>
  <si>
    <t>Onida Stendell</t>
  </si>
  <si>
    <t>Travel Jewelry Organizer</t>
  </si>
  <si>
    <t>Lynde Beaument</t>
  </si>
  <si>
    <t>Billie MacKegg</t>
  </si>
  <si>
    <t>Cork Yoga Mat</t>
  </si>
  <si>
    <t>Ferdinand Zelake</t>
  </si>
  <si>
    <t>Travel Makeup Organizer</t>
  </si>
  <si>
    <t>Patricio Crampin</t>
  </si>
  <si>
    <t>High-Quality Yoga Block</t>
  </si>
  <si>
    <t>Elena Bartley</t>
  </si>
  <si>
    <t>Wireless Gaming Mouse</t>
  </si>
  <si>
    <t>Gaming</t>
  </si>
  <si>
    <t>Joya Desorts</t>
  </si>
  <si>
    <t>Research Assistant I</t>
  </si>
  <si>
    <t>Almond Flour</t>
  </si>
  <si>
    <t>Dickie Doick</t>
  </si>
  <si>
    <t>Pet Waterer with Filtration</t>
  </si>
  <si>
    <t>Jasun Moulder</t>
  </si>
  <si>
    <t>Oven-Baked Potato Chips</t>
  </si>
  <si>
    <t>Asher Pendall</t>
  </si>
  <si>
    <t>Geologist I</t>
  </si>
  <si>
    <t>Key Finder</t>
  </si>
  <si>
    <t>Kathie Barlie</t>
  </si>
  <si>
    <t>Fresh Basil Pesto</t>
  </si>
  <si>
    <t>Edwin Smedmore</t>
  </si>
  <si>
    <t>Chic Ankle Strap Heels</t>
  </si>
  <si>
    <t>Clothing - Shoes</t>
  </si>
  <si>
    <t>Katee Purselowe</t>
  </si>
  <si>
    <t>Account Representative III</t>
  </si>
  <si>
    <t>Meagan Farlowe</t>
  </si>
  <si>
    <t>Curran Wraight</t>
  </si>
  <si>
    <t>Low-Fat Cottage Cheese</t>
  </si>
  <si>
    <t>Nels Pedri</t>
  </si>
  <si>
    <t>Smartphone Projector Kit</t>
  </si>
  <si>
    <t>Nolana Fearnall</t>
  </si>
  <si>
    <t>Kombucha Drink</t>
  </si>
  <si>
    <t>Reeta Mancell</t>
  </si>
  <si>
    <t>High-Top Leather Boots</t>
  </si>
  <si>
    <t>Bibby Coggeshall</t>
  </si>
  <si>
    <t>Body Pillow Case</t>
  </si>
  <si>
    <t>Blinni Simeons</t>
  </si>
  <si>
    <t>Baby Monitor</t>
  </si>
  <si>
    <t>Baby</t>
  </si>
  <si>
    <t>Carie Ricardon</t>
  </si>
  <si>
    <t>Tandoori Chicken Skewers</t>
  </si>
  <si>
    <t>Viviana Notman</t>
  </si>
  <si>
    <t>Teriyaki Chicken Bowl</t>
  </si>
  <si>
    <t>Rolland Kinny</t>
  </si>
  <si>
    <t>Utility Cargo Pants</t>
  </si>
  <si>
    <t>Clothing - Pants</t>
  </si>
  <si>
    <t>Marsh Burwood</t>
  </si>
  <si>
    <t>Collapsible Colander</t>
  </si>
  <si>
    <t>Garfield Fowell</t>
  </si>
  <si>
    <t>Elderberry Syrup</t>
  </si>
  <si>
    <t>Lorine Inglish</t>
  </si>
  <si>
    <t>Berries Medley</t>
  </si>
  <si>
    <t>Howey Wooddisse</t>
  </si>
  <si>
    <t>Jump Rope with Counter</t>
  </si>
  <si>
    <t>Betteann Chattey</t>
  </si>
  <si>
    <t>Programmer II</t>
  </si>
  <si>
    <t>Josiah Evitts</t>
  </si>
  <si>
    <t>Elwood Thornewill</t>
  </si>
  <si>
    <t>BBQ Jackfruit</t>
  </si>
  <si>
    <t>Rochette Emer</t>
  </si>
  <si>
    <t>Spicy Hummus</t>
  </si>
  <si>
    <t>Food - Deli</t>
  </si>
  <si>
    <t>Querida Hawkey</t>
  </si>
  <si>
    <t>Sesame Ginger Dressing</t>
  </si>
  <si>
    <t>Ynes Gabites</t>
  </si>
  <si>
    <t>Electric Can Opener</t>
  </si>
  <si>
    <t>Lenee Crawcour</t>
  </si>
  <si>
    <t>Adjustable Standing Desk</t>
  </si>
  <si>
    <t>Beitris de Glanville</t>
  </si>
  <si>
    <t>Anne-marie Gobeau</t>
  </si>
  <si>
    <t>First Aid Kit</t>
  </si>
  <si>
    <t>Lemmie Franca</t>
  </si>
  <si>
    <t>Allyn Blackwell</t>
  </si>
  <si>
    <t>VP Product Management</t>
  </si>
  <si>
    <t>Eolanda Vannoort</t>
  </si>
  <si>
    <t>Vegan Mayonnaise</t>
  </si>
  <si>
    <t>Grantley Janodet</t>
  </si>
  <si>
    <t>Charley Saul</t>
  </si>
  <si>
    <t>Luxury Bath Salts</t>
  </si>
  <si>
    <t>Barbette Seiter</t>
  </si>
  <si>
    <t>Crispy Chickpeas</t>
  </si>
  <si>
    <t>Cordy Hardison</t>
  </si>
  <si>
    <t>Rice Pilaf Mix</t>
  </si>
  <si>
    <t>Chryste Causon</t>
  </si>
  <si>
    <t>Spicy Vegetable Sushi Rolls</t>
  </si>
  <si>
    <t>Farrand Fulcher</t>
  </si>
  <si>
    <t>Frozen Acai Purée</t>
  </si>
  <si>
    <t>Hermon Pawden</t>
  </si>
  <si>
    <t>Dog Walking Waist Pack</t>
  </si>
  <si>
    <t>Deena Sprigings</t>
  </si>
  <si>
    <t>Cinnamon Roll Kit</t>
  </si>
  <si>
    <t>Perice De la Barre</t>
  </si>
  <si>
    <t>Flavored Rice Cakes</t>
  </si>
  <si>
    <t>Virgilio Coppins</t>
  </si>
  <si>
    <t>Wrap Jumpsuit</t>
  </si>
  <si>
    <t>Clothing - Jumpsuits</t>
  </si>
  <si>
    <t>Lucias Worlidge</t>
  </si>
  <si>
    <t>Jeniffer Morais</t>
  </si>
  <si>
    <t>Linen Trousers</t>
  </si>
  <si>
    <t>Sybila Ghidoli</t>
  </si>
  <si>
    <t>Frozen Berry Medley</t>
  </si>
  <si>
    <t>Jean Gheerhaert</t>
  </si>
  <si>
    <t>Running Shorts</t>
  </si>
  <si>
    <t>Aida MacGow</t>
  </si>
  <si>
    <t>Bike Repair Tool Kit</t>
  </si>
  <si>
    <t>Rolfe Akrigg</t>
  </si>
  <si>
    <t>Human Resources Assistant II</t>
  </si>
  <si>
    <t>Veggie Chips Variety Pack</t>
  </si>
  <si>
    <t>Gwenette Willishire</t>
  </si>
  <si>
    <t>Interchangeable Watch Bands</t>
  </si>
  <si>
    <t>Ludwig Tuttiett</t>
  </si>
  <si>
    <t>Fruit Infuser Water Bottle</t>
  </si>
  <si>
    <t>Erl Wegenen</t>
  </si>
  <si>
    <t>Red Lentils</t>
  </si>
  <si>
    <t>Farrah Tesoe</t>
  </si>
  <si>
    <t>Belted Trench Coat</t>
  </si>
  <si>
    <t>Rowena Sall</t>
  </si>
  <si>
    <t>Vegan chocolate chip cookies</t>
  </si>
  <si>
    <t>Tommie Geer</t>
  </si>
  <si>
    <t>Dark Chocolate Bars</t>
  </si>
  <si>
    <t>Gillan Broadbear</t>
  </si>
  <si>
    <t>Garlic Breadsticks</t>
  </si>
  <si>
    <t>Humfrid Skettles</t>
  </si>
  <si>
    <t>Angelo Miere</t>
  </si>
  <si>
    <t>Suction Cup Hooks</t>
  </si>
  <si>
    <t>Cecilio Nusche</t>
  </si>
  <si>
    <t>Garlic Butter Sauce</t>
  </si>
  <si>
    <t>Francine Sevitt</t>
  </si>
  <si>
    <t>Gaming Headset</t>
  </si>
  <si>
    <t>Melita Jacquemy</t>
  </si>
  <si>
    <t>Community Outreach Specialist</t>
  </si>
  <si>
    <t>Almond Joy Snack Bars</t>
  </si>
  <si>
    <t>Tito Tukely</t>
  </si>
  <si>
    <t>Engineer III</t>
  </si>
  <si>
    <t>Pomegranate Juice</t>
  </si>
  <si>
    <t>Marshall Hebditch</t>
  </si>
  <si>
    <t>Fons Davioud</t>
  </si>
  <si>
    <t>Protein Pancake Mix</t>
  </si>
  <si>
    <t>Alonzo Simao</t>
  </si>
  <si>
    <t>Toilet Paper (12 rolls)</t>
  </si>
  <si>
    <t>Food - Household</t>
  </si>
  <si>
    <t>Antoinette Burbridge</t>
  </si>
  <si>
    <t>Zebulen Murricanes</t>
  </si>
  <si>
    <t>Spinach and Cheese Stuffed Shells</t>
  </si>
  <si>
    <t>Lizette Frunks</t>
  </si>
  <si>
    <t>Purcell Cusack</t>
  </si>
  <si>
    <t>Developer IV</t>
  </si>
  <si>
    <t>Mango Salsa</t>
  </si>
  <si>
    <t>Georgina Chastel</t>
  </si>
  <si>
    <t>Frozen Mixed Vegetables</t>
  </si>
  <si>
    <t>Winnie Olennikov</t>
  </si>
  <si>
    <t>Electric Kettle</t>
  </si>
  <si>
    <t>Eudora Puddifer</t>
  </si>
  <si>
    <t>Cinnamon Roll Protein Bar</t>
  </si>
  <si>
    <t>Gilda Shevlane</t>
  </si>
  <si>
    <t>Raspberry Lemonade Mix</t>
  </si>
  <si>
    <t>Mel Duffet</t>
  </si>
  <si>
    <t>Gluten-Free Pancake Mix</t>
  </si>
  <si>
    <t>Ernestus Han</t>
  </si>
  <si>
    <t>Birgit Eden</t>
  </si>
  <si>
    <t>Tomatillo Salsa</t>
  </si>
  <si>
    <t>Meara Skrzynski</t>
  </si>
  <si>
    <t>Cranberry Almond Biscotti</t>
  </si>
  <si>
    <t>Northrup Sowman</t>
  </si>
  <si>
    <t>Database Administrator III</t>
  </si>
  <si>
    <t>Chili Garlic Sauce</t>
  </si>
  <si>
    <t>Nollie De Anesy</t>
  </si>
  <si>
    <t>Leonie Mannix</t>
  </si>
  <si>
    <t>Noise-Canceling Headphones</t>
  </si>
  <si>
    <t>Steffane Scoon</t>
  </si>
  <si>
    <t>Tailored Dress Pants</t>
  </si>
  <si>
    <t>Lita Coode</t>
  </si>
  <si>
    <t>Tennis Racket</t>
  </si>
  <si>
    <t>Toplam Product Price</t>
  </si>
  <si>
    <t>Toplam Accessories</t>
  </si>
  <si>
    <t>Toplam Audio</t>
  </si>
  <si>
    <t>Toplam Clothing</t>
  </si>
  <si>
    <t>Toplam Electronics</t>
  </si>
  <si>
    <t>Toplam Fitness</t>
  </si>
  <si>
    <t>Toplam Food - Bakery</t>
  </si>
  <si>
    <t>Toplam Food - Beverages</t>
  </si>
  <si>
    <t>Toplam Food - Canned Goods</t>
  </si>
  <si>
    <t>Toplam Food - Condiments</t>
  </si>
  <si>
    <t>Toplam Food - Frozen</t>
  </si>
  <si>
    <t>Toplam Food - Frozen Foods</t>
  </si>
  <si>
    <t>Toplam Food - Produce</t>
  </si>
  <si>
    <t>Toplam Home</t>
  </si>
  <si>
    <t>Toplam Kitchen</t>
  </si>
  <si>
    <t>Toplam Outdoor</t>
  </si>
  <si>
    <t>Toplam Pets</t>
  </si>
  <si>
    <t>Toplam Tools</t>
  </si>
  <si>
    <t>Genel Toplam</t>
  </si>
  <si>
    <t>"Pazarlama" departmanında çalışan "Erkek" müşterilerin tercih ettiği ürünlerin "isimleri", "kategorileri" ve "fiyatları."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</si>
</sst>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41F]d\ mmmm\ yyyy;@"/>
    <numFmt numFmtId="165" formatCode="&quot;₺&quot;#,##0.00"/>
    <numFmt numFmtId="166" formatCode="_-[$$-409]* #,##0.00_ ;_-[$$-409]* \-#,##0.00\ ;_-[$$-409]* &quot;-&quot;??_ ;_-@_ "/>
    <numFmt numFmtId="167" formatCode="_-[$€-2]\ * #,##0.00_-;\-[$€-2]\ * #,##0.00_-;_-[$€-2]\ * &quot;-&quot;??_-;_-@_-"/>
    <numFmt numFmtId="168" formatCode="_-[$₿]\ * #,##0_-;\-[$₿]\ * #,##0_-;_-[$₿]\ * &quot;-&quot;??_-;_-@_-" x16r2:formatCode16="_-[$₿-x-xbt2]\ * #,##0_-;\-[$₿-x-xbt2]\ * #,##0_-;_-[$₿-x-xbt2]\ * &quot;-&quot;??_-;_-@_-"/>
    <numFmt numFmtId="169" formatCode="[$-F400]h:mm:ss\ AM/PM"/>
    <numFmt numFmtId="170" formatCode="dd/mm/yy\ hh:mm;@"/>
    <numFmt numFmtId="171" formatCode="[&lt;=9999999]###\-####;\(###\)\ ###\-####"/>
    <numFmt numFmtId="172" formatCode="&quot;₺&quot;#,##0"/>
  </numFmts>
  <fonts count="26">
    <font>
      <sz val="11"/>
      <color theme="1"/>
      <name val="Aptos Narrow"/>
      <family val="2"/>
      <scheme val="minor"/>
    </font>
    <font>
      <sz val="11"/>
      <color theme="1"/>
      <name val="Arial Tur"/>
      <charset val="162"/>
      <scheme val="minor"/>
    </font>
    <font>
      <sz val="11"/>
      <color theme="1"/>
      <name val="Arial Tur"/>
      <charset val="162"/>
      <scheme val="minor"/>
    </font>
    <font>
      <b/>
      <sz val="11"/>
      <color theme="1"/>
      <name val="Aptos Narrow"/>
      <family val="2"/>
      <scheme val="minor"/>
    </font>
    <font>
      <b/>
      <sz val="11"/>
      <color rgb="FF000000"/>
      <name val="Aptos Narrow"/>
      <scheme val="minor"/>
    </font>
    <font>
      <sz val="11"/>
      <color theme="1"/>
      <name val="Segoe UI"/>
    </font>
    <font>
      <b/>
      <sz val="16"/>
      <color theme="1"/>
      <name val="Aptos Narrow"/>
      <family val="2"/>
      <scheme val="minor"/>
    </font>
    <font>
      <b/>
      <sz val="11"/>
      <color theme="8"/>
      <name val="Century Schoolbook"/>
    </font>
    <font>
      <b/>
      <sz val="11"/>
      <color theme="1"/>
      <name val="STKaiti"/>
    </font>
    <font>
      <sz val="11"/>
      <color theme="1"/>
      <name val="STKaiti"/>
    </font>
    <font>
      <b/>
      <sz val="18"/>
      <color theme="1" tint="0.34998626667073579"/>
      <name val="Aptos Narrow"/>
      <family val="2"/>
      <scheme val="minor"/>
    </font>
    <font>
      <b/>
      <sz val="9"/>
      <color rgb="FF002060"/>
      <name val="Aptos Narrow"/>
      <family val="2"/>
      <scheme val="minor"/>
    </font>
    <font>
      <b/>
      <sz val="16"/>
      <color rgb="FF002060"/>
      <name val="Aptos Display"/>
      <scheme val="major"/>
    </font>
    <font>
      <sz val="11"/>
      <color rgb="FF002060"/>
      <name val="Aptos Display"/>
      <scheme val="major"/>
    </font>
    <font>
      <i/>
      <sz val="11"/>
      <color theme="1"/>
      <name val="Aptos Narrow"/>
      <family val="2"/>
      <scheme val="minor"/>
    </font>
    <font>
      <sz val="10"/>
      <color theme="1"/>
      <name val="Arial"/>
      <charset val="1"/>
    </font>
    <font>
      <sz val="11"/>
      <color rgb="FF0070C0"/>
      <name val="Aptos Narrow"/>
      <family val="2"/>
      <scheme val="minor"/>
    </font>
    <font>
      <b/>
      <sz val="11"/>
      <color rgb="FF0070C0"/>
      <name val="Aptos Narrow"/>
      <family val="2"/>
      <scheme val="minor"/>
    </font>
    <font>
      <b/>
      <sz val="10"/>
      <color theme="0"/>
      <name val="Arial"/>
      <charset val="1"/>
    </font>
    <font>
      <sz val="10"/>
      <color theme="0"/>
      <name val="Arial"/>
      <charset val="1"/>
    </font>
    <font>
      <b/>
      <sz val="12"/>
      <color theme="1"/>
      <name val="Aptos Narrow"/>
      <family val="2"/>
      <scheme val="minor"/>
    </font>
    <font>
      <sz val="12"/>
      <color theme="1"/>
      <name val="Aptos Narrow"/>
      <family val="2"/>
      <scheme val="minor"/>
    </font>
    <font>
      <b/>
      <sz val="14"/>
      <color theme="1"/>
      <name val="Aptos Narrow"/>
      <family val="2"/>
      <scheme val="minor"/>
    </font>
    <font>
      <b/>
      <sz val="12"/>
      <color theme="0"/>
      <name val="Aptos Narrow"/>
      <family val="2"/>
      <scheme val="minor"/>
    </font>
    <font>
      <b/>
      <sz val="12"/>
      <color rgb="FF000000"/>
      <name val="Aptos Narrow"/>
      <scheme val="minor"/>
    </font>
    <font>
      <b/>
      <sz val="10"/>
      <color theme="1"/>
      <name val="Arial"/>
      <charset val="1"/>
    </font>
  </fonts>
  <fills count="21">
    <fill>
      <patternFill patternType="none"/>
    </fill>
    <fill>
      <patternFill patternType="gray125"/>
    </fill>
    <fill>
      <patternFill patternType="solid">
        <fgColor theme="5" tint="0.79998168889431442"/>
        <bgColor indexed="65"/>
      </patternFill>
    </fill>
    <fill>
      <patternFill patternType="solid">
        <fgColor theme="7" tint="0.79998168889431442"/>
        <bgColor indexed="65"/>
      </patternFill>
    </fill>
    <fill>
      <patternFill patternType="solid">
        <fgColor theme="2"/>
        <bgColor indexed="64"/>
      </patternFill>
    </fill>
    <fill>
      <patternFill patternType="solid">
        <fgColor theme="4" tint="0.79998168889431442"/>
        <bgColor indexed="65"/>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rgb="FFF7F7F7"/>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rgb="FFE8FFDE"/>
        <bgColor indexed="64"/>
      </patternFill>
    </fill>
    <fill>
      <patternFill patternType="solid">
        <fgColor theme="4" tint="0.39997558519241921"/>
        <bgColor indexed="64"/>
      </patternFill>
    </fill>
    <fill>
      <patternFill patternType="solid">
        <fgColor theme="9" tint="0.5999938962981048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double">
        <color rgb="FF000000"/>
      </left>
      <right style="double">
        <color rgb="FF000000"/>
      </right>
      <top style="double">
        <color rgb="FF000000"/>
      </top>
      <bottom style="double">
        <color rgb="FF000000"/>
      </bottom>
      <diagonal/>
    </border>
    <border>
      <left style="dashed">
        <color rgb="FF000000"/>
      </left>
      <right style="dashed">
        <color rgb="FF000000"/>
      </right>
      <top style="dashed">
        <color rgb="FF000000"/>
      </top>
      <bottom style="dashed">
        <color rgb="FF000000"/>
      </bottom>
      <diagonal/>
    </border>
    <border>
      <left style="dashed">
        <color rgb="FF000000"/>
      </left>
      <right/>
      <top style="dashed">
        <color rgb="FF000000"/>
      </top>
      <bottom/>
      <diagonal/>
    </border>
    <border>
      <left/>
      <right/>
      <top style="dashed">
        <color rgb="FF000000"/>
      </top>
      <bottom/>
      <diagonal/>
    </border>
    <border>
      <left/>
      <right style="dashed">
        <color rgb="FF000000"/>
      </right>
      <top style="dashed">
        <color rgb="FF000000"/>
      </top>
      <bottom/>
      <diagonal/>
    </border>
    <border>
      <left style="dashed">
        <color rgb="FF000000"/>
      </left>
      <right style="dashed">
        <color rgb="FF000000"/>
      </right>
      <top style="dashed">
        <color rgb="FF000000"/>
      </top>
      <bottom/>
      <diagonal/>
    </border>
    <border>
      <left style="thick">
        <color rgb="FF000000"/>
      </left>
      <right style="thick">
        <color rgb="FF000000"/>
      </right>
      <top style="thick">
        <color rgb="FF000000"/>
      </top>
      <bottom style="thick">
        <color rgb="FF000000"/>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1" fillId="5" borderId="0" applyNumberFormat="0" applyBorder="0" applyAlignment="0" applyProtection="0"/>
  </cellStyleXfs>
  <cellXfs count="124">
    <xf numFmtId="0" fontId="0" fillId="0" borderId="0" xfId="0"/>
    <xf numFmtId="0" fontId="0" fillId="0" borderId="0" xfId="0" applyAlignment="1">
      <alignment horizontal="center" vertical="center"/>
    </xf>
    <xf numFmtId="16" fontId="0" fillId="0" borderId="1" xfId="0" applyNumberFormat="1" applyBorder="1" applyAlignment="1">
      <alignment horizontal="center" vertical="center"/>
    </xf>
    <xf numFmtId="15" fontId="0" fillId="0" borderId="1" xfId="0" applyNumberFormat="1" applyBorder="1" applyAlignment="1">
      <alignment horizontal="center" vertical="center"/>
    </xf>
    <xf numFmtId="1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20" fontId="0" fillId="0" borderId="1" xfId="0" applyNumberFormat="1" applyBorder="1" applyAlignment="1">
      <alignment horizontal="center" vertical="center"/>
    </xf>
    <xf numFmtId="19" fontId="0" fillId="0" borderId="1" xfId="0" applyNumberFormat="1" applyBorder="1" applyAlignment="1">
      <alignment horizontal="center" vertical="center"/>
    </xf>
    <xf numFmtId="169" fontId="0" fillId="0" borderId="1" xfId="0" applyNumberFormat="1" applyBorder="1" applyAlignment="1">
      <alignment horizontal="center" vertical="center"/>
    </xf>
    <xf numFmtId="16" fontId="0" fillId="0" borderId="2" xfId="0" applyNumberFormat="1" applyBorder="1" applyAlignment="1">
      <alignment horizontal="center" vertical="center"/>
    </xf>
    <xf numFmtId="164" fontId="0" fillId="0" borderId="3" xfId="0" applyNumberFormat="1" applyBorder="1" applyAlignment="1">
      <alignment horizontal="center" vertical="center"/>
    </xf>
    <xf numFmtId="16" fontId="0" fillId="0" borderId="7" xfId="0" applyNumberFormat="1" applyBorder="1" applyAlignment="1">
      <alignment horizontal="center" vertical="center"/>
    </xf>
    <xf numFmtId="16" fontId="0" fillId="0" borderId="8" xfId="0" applyNumberFormat="1" applyBorder="1" applyAlignment="1">
      <alignment horizontal="center" vertical="center"/>
    </xf>
    <xf numFmtId="15" fontId="0" fillId="0" borderId="8" xfId="0" applyNumberFormat="1" applyBorder="1" applyAlignment="1">
      <alignment horizontal="center" vertical="center"/>
    </xf>
    <xf numFmtId="14" fontId="0" fillId="0" borderId="8" xfId="0" applyNumberFormat="1" applyBorder="1" applyAlignment="1">
      <alignment horizontal="center" vertical="center"/>
    </xf>
    <xf numFmtId="164" fontId="0" fillId="0" borderId="9" xfId="0" applyNumberFormat="1" applyBorder="1" applyAlignment="1">
      <alignment horizontal="center" vertical="center"/>
    </xf>
    <xf numFmtId="165" fontId="0" fillId="0" borderId="2" xfId="0" applyNumberFormat="1" applyBorder="1" applyAlignment="1">
      <alignment horizontal="center" vertical="center"/>
    </xf>
    <xf numFmtId="168" fontId="0" fillId="0" borderId="3" xfId="0" applyNumberFormat="1" applyBorder="1" applyAlignment="1">
      <alignment horizontal="center" vertical="center"/>
    </xf>
    <xf numFmtId="165" fontId="0" fillId="0" borderId="7" xfId="0" applyNumberFormat="1" applyBorder="1" applyAlignment="1">
      <alignment horizontal="center" vertical="center"/>
    </xf>
    <xf numFmtId="165" fontId="0" fillId="0" borderId="8" xfId="0" applyNumberFormat="1" applyBorder="1" applyAlignment="1">
      <alignment horizontal="center" vertical="center"/>
    </xf>
    <xf numFmtId="166" fontId="0" fillId="0" borderId="8" xfId="0" applyNumberFormat="1" applyBorder="1" applyAlignment="1">
      <alignment horizontal="center" vertical="center"/>
    </xf>
    <xf numFmtId="167" fontId="0" fillId="0" borderId="8" xfId="0" applyNumberFormat="1" applyBorder="1" applyAlignment="1">
      <alignment horizontal="center" vertical="center"/>
    </xf>
    <xf numFmtId="168" fontId="0" fillId="0" borderId="9" xfId="0" applyNumberFormat="1" applyBorder="1" applyAlignment="1">
      <alignment horizontal="center" vertical="center"/>
    </xf>
    <xf numFmtId="20" fontId="0" fillId="0" borderId="2" xfId="0" applyNumberFormat="1" applyBorder="1" applyAlignment="1">
      <alignment horizontal="center" vertical="center"/>
    </xf>
    <xf numFmtId="170" fontId="0" fillId="0" borderId="3" xfId="0" applyNumberFormat="1" applyBorder="1" applyAlignment="1">
      <alignment horizontal="center" vertical="center"/>
    </xf>
    <xf numFmtId="20" fontId="0" fillId="0" borderId="7" xfId="0" applyNumberFormat="1" applyBorder="1" applyAlignment="1">
      <alignment horizontal="center" vertical="center"/>
    </xf>
    <xf numFmtId="19" fontId="0" fillId="0" borderId="8" xfId="0" applyNumberFormat="1" applyBorder="1" applyAlignment="1">
      <alignment horizontal="center" vertical="center"/>
    </xf>
    <xf numFmtId="20" fontId="0" fillId="0" borderId="8" xfId="0" applyNumberFormat="1" applyBorder="1" applyAlignment="1">
      <alignment horizontal="center" vertical="center"/>
    </xf>
    <xf numFmtId="169" fontId="0" fillId="0" borderId="8" xfId="0" applyNumberFormat="1" applyBorder="1" applyAlignment="1">
      <alignment horizontal="center" vertical="center"/>
    </xf>
    <xf numFmtId="170" fontId="0" fillId="0" borderId="9" xfId="0" applyNumberFormat="1" applyBorder="1" applyAlignment="1">
      <alignment horizontal="center" vertical="center"/>
    </xf>
    <xf numFmtId="171" fontId="0" fillId="0" borderId="0" xfId="0" applyNumberFormat="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xf>
    <xf numFmtId="0" fontId="5" fillId="2" borderId="10" xfId="1" applyFont="1" applyBorder="1" applyAlignment="1">
      <alignment horizontal="center" vertical="center"/>
    </xf>
    <xf numFmtId="0" fontId="5" fillId="3" borderId="10" xfId="2" applyFont="1" applyBorder="1" applyAlignment="1">
      <alignment horizontal="center" vertical="center"/>
    </xf>
    <xf numFmtId="0" fontId="3" fillId="6" borderId="10" xfId="0" applyFont="1" applyFill="1" applyBorder="1" applyAlignment="1">
      <alignment horizontal="center" vertical="center"/>
    </xf>
    <xf numFmtId="0" fontId="4" fillId="7" borderId="10" xfId="0" applyFont="1" applyFill="1" applyBorder="1" applyAlignment="1">
      <alignment horizontal="center" vertical="center"/>
    </xf>
    <xf numFmtId="0" fontId="7" fillId="4" borderId="15" xfId="0" applyFont="1" applyFill="1" applyBorder="1" applyAlignment="1">
      <alignment horizontal="center" vertical="center"/>
    </xf>
    <xf numFmtId="0" fontId="8" fillId="9" borderId="1" xfId="3" applyFont="1" applyFill="1" applyBorder="1" applyAlignment="1">
      <alignment horizontal="center" vertical="center"/>
    </xf>
    <xf numFmtId="0" fontId="8" fillId="5" borderId="1" xfId="3" applyFont="1" applyBorder="1" applyAlignment="1">
      <alignment horizontal="center" vertical="center"/>
    </xf>
    <xf numFmtId="0" fontId="9" fillId="9" borderId="1" xfId="3" applyFont="1" applyFill="1" applyBorder="1" applyAlignment="1">
      <alignment horizontal="center" vertical="center"/>
    </xf>
    <xf numFmtId="0" fontId="9" fillId="5" borderId="1" xfId="3" applyFont="1" applyBorder="1" applyAlignment="1">
      <alignment horizontal="center" vertical="center"/>
    </xf>
    <xf numFmtId="0" fontId="3" fillId="10" borderId="11" xfId="0" applyFont="1" applyFill="1" applyBorder="1" applyAlignment="1">
      <alignment horizontal="center" vertical="center"/>
    </xf>
    <xf numFmtId="9" fontId="3" fillId="10" borderId="11" xfId="0" applyNumberFormat="1" applyFont="1" applyFill="1" applyBorder="1" applyAlignment="1">
      <alignment horizontal="center" vertical="center"/>
    </xf>
    <xf numFmtId="165" fontId="0" fillId="8" borderId="11" xfId="0" applyNumberFormat="1" applyFill="1" applyBorder="1" applyAlignment="1">
      <alignment horizontal="center" vertical="center"/>
    </xf>
    <xf numFmtId="0" fontId="0" fillId="8" borderId="16" xfId="0" applyFill="1" applyBorder="1" applyAlignment="1">
      <alignment horizontal="center" vertical="center"/>
    </xf>
    <xf numFmtId="0" fontId="0" fillId="12" borderId="16" xfId="0" applyFill="1" applyBorder="1" applyAlignment="1">
      <alignment horizontal="center" vertical="center"/>
    </xf>
    <xf numFmtId="0" fontId="10" fillId="11" borderId="16" xfId="0" applyFont="1" applyFill="1" applyBorder="1" applyAlignment="1">
      <alignment horizontal="center" vertical="center"/>
    </xf>
    <xf numFmtId="0" fontId="11" fillId="11" borderId="16" xfId="0" applyFont="1" applyFill="1" applyBorder="1" applyAlignment="1">
      <alignment horizontal="center" vertical="center"/>
    </xf>
    <xf numFmtId="0" fontId="14" fillId="10" borderId="11" xfId="0" applyFont="1" applyFill="1" applyBorder="1" applyAlignment="1">
      <alignment horizontal="center" vertical="center"/>
    </xf>
    <xf numFmtId="0" fontId="16" fillId="0" borderId="0" xfId="0" applyFont="1"/>
    <xf numFmtId="0" fontId="17" fillId="0" borderId="0" xfId="0" applyFont="1" applyAlignment="1">
      <alignment horizontal="center" vertical="center"/>
    </xf>
    <xf numFmtId="0" fontId="15" fillId="0" borderId="0" xfId="0" applyFont="1" applyAlignment="1">
      <alignment horizontal="center" vertical="center"/>
    </xf>
    <xf numFmtId="166" fontId="15" fillId="0" borderId="0" xfId="0" applyNumberFormat="1" applyFont="1" applyAlignment="1">
      <alignment horizontal="center" vertical="center"/>
    </xf>
    <xf numFmtId="166" fontId="0" fillId="0" borderId="0" xfId="0" applyNumberFormat="1" applyAlignment="1">
      <alignment horizontal="center" vertical="center"/>
    </xf>
    <xf numFmtId="0" fontId="15" fillId="13" borderId="0" xfId="0" applyFont="1" applyFill="1" applyAlignment="1">
      <alignment horizontal="center" vertical="center"/>
    </xf>
    <xf numFmtId="166" fontId="15" fillId="13" borderId="0" xfId="0" applyNumberFormat="1" applyFont="1" applyFill="1" applyAlignment="1">
      <alignment horizontal="center" vertical="center"/>
    </xf>
    <xf numFmtId="0" fontId="15" fillId="8" borderId="0" xfId="0" applyFont="1" applyFill="1" applyAlignment="1">
      <alignment horizontal="center" vertical="center"/>
    </xf>
    <xf numFmtId="166" fontId="15" fillId="8" borderId="0" xfId="0" applyNumberFormat="1" applyFont="1" applyFill="1" applyAlignment="1">
      <alignment horizontal="center" vertical="center"/>
    </xf>
    <xf numFmtId="0" fontId="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6" fontId="18" fillId="0" borderId="0" xfId="0" applyNumberFormat="1" applyFont="1" applyAlignment="1">
      <alignment horizontal="center" vertical="center"/>
    </xf>
    <xf numFmtId="0" fontId="18" fillId="14" borderId="0" xfId="0" applyFont="1" applyFill="1" applyAlignment="1">
      <alignment horizontal="center" vertical="center"/>
    </xf>
    <xf numFmtId="0" fontId="20" fillId="10" borderId="1" xfId="0" applyFont="1" applyFill="1" applyBorder="1" applyAlignment="1">
      <alignment horizontal="center" vertical="center"/>
    </xf>
    <xf numFmtId="0" fontId="20" fillId="10" borderId="1" xfId="0" applyFont="1" applyFill="1" applyBorder="1" applyAlignment="1">
      <alignment horizontal="center" vertical="center" wrapText="1"/>
    </xf>
    <xf numFmtId="0" fontId="21" fillId="0" borderId="1" xfId="0" applyFont="1" applyBorder="1" applyAlignment="1">
      <alignment horizontal="center" vertical="center"/>
    </xf>
    <xf numFmtId="1" fontId="20" fillId="0" borderId="1" xfId="0" applyNumberFormat="1" applyFont="1" applyBorder="1" applyAlignment="1">
      <alignment horizontal="center" vertical="center"/>
    </xf>
    <xf numFmtId="49" fontId="20" fillId="0" borderId="1" xfId="0" applyNumberFormat="1" applyFont="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20" fillId="0" borderId="0" xfId="0" applyFont="1" applyAlignment="1">
      <alignment horizontal="center" vertical="center"/>
    </xf>
    <xf numFmtId="0" fontId="21" fillId="0" borderId="0" xfId="0" applyFont="1"/>
    <xf numFmtId="0" fontId="22" fillId="0" borderId="1" xfId="0" applyFont="1" applyBorder="1" applyAlignment="1">
      <alignment horizontal="center" vertical="center"/>
    </xf>
    <xf numFmtId="0" fontId="23" fillId="15" borderId="1" xfId="0" applyFont="1" applyFill="1" applyBorder="1" applyAlignment="1">
      <alignment horizontal="center" vertical="center"/>
    </xf>
    <xf numFmtId="0" fontId="22" fillId="10" borderId="1" xfId="0" applyFont="1" applyFill="1" applyBorder="1" applyAlignment="1">
      <alignment horizontal="center" vertical="center" wrapText="1"/>
    </xf>
    <xf numFmtId="1" fontId="21" fillId="4" borderId="1" xfId="0" applyNumberFormat="1" applyFont="1" applyFill="1" applyBorder="1" applyAlignment="1">
      <alignment horizontal="center" vertical="center"/>
    </xf>
    <xf numFmtId="0" fontId="21" fillId="4" borderId="1" xfId="0" applyFont="1" applyFill="1" applyBorder="1" applyAlignment="1">
      <alignment horizontal="center" vertical="center" wrapText="1"/>
    </xf>
    <xf numFmtId="0" fontId="21" fillId="4" borderId="1" xfId="0" applyFont="1" applyFill="1" applyBorder="1" applyAlignment="1">
      <alignment horizontal="center" vertical="center"/>
    </xf>
    <xf numFmtId="1" fontId="21" fillId="4" borderId="1" xfId="0" applyNumberFormat="1" applyFont="1" applyFill="1" applyBorder="1" applyAlignment="1">
      <alignment horizontal="center" vertical="center" wrapText="1"/>
    </xf>
    <xf numFmtId="0" fontId="20" fillId="16" borderId="1" xfId="0" applyFont="1" applyFill="1" applyBorder="1" applyAlignment="1">
      <alignment horizontal="center" vertical="center"/>
    </xf>
    <xf numFmtId="0" fontId="20" fillId="16" borderId="1" xfId="0" applyFont="1" applyFill="1" applyBorder="1" applyAlignment="1">
      <alignment horizontal="center" vertical="center" wrapText="1"/>
    </xf>
    <xf numFmtId="0" fontId="24"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4" fillId="16" borderId="1" xfId="0" applyFont="1" applyFill="1" applyBorder="1" applyAlignment="1">
      <alignment horizontal="center" vertical="center" wrapText="1"/>
    </xf>
    <xf numFmtId="0" fontId="21" fillId="9" borderId="1" xfId="0" applyFont="1" applyFill="1" applyBorder="1" applyAlignment="1">
      <alignment horizontal="center" vertical="center"/>
    </xf>
    <xf numFmtId="0" fontId="0" fillId="9" borderId="1" xfId="0" applyFill="1" applyBorder="1" applyAlignment="1">
      <alignment horizontal="center" vertical="center"/>
    </xf>
    <xf numFmtId="14" fontId="0" fillId="9" borderId="1" xfId="0" applyNumberFormat="1" applyFill="1" applyBorder="1" applyAlignment="1">
      <alignment horizontal="center" vertical="center"/>
    </xf>
    <xf numFmtId="0" fontId="20" fillId="0" borderId="0" xfId="0" applyFont="1" applyBorder="1" applyAlignment="1">
      <alignment horizontal="center" vertical="center"/>
    </xf>
    <xf numFmtId="1" fontId="20" fillId="0" borderId="0" xfId="0" applyNumberFormat="1" applyFont="1" applyBorder="1" applyAlignment="1">
      <alignment horizontal="center" vertical="center"/>
    </xf>
    <xf numFmtId="0" fontId="3" fillId="17" borderId="1" xfId="0" applyFont="1" applyFill="1" applyBorder="1" applyAlignment="1">
      <alignment horizontal="center" vertical="center"/>
    </xf>
    <xf numFmtId="0" fontId="0" fillId="18" borderId="1" xfId="0" applyFill="1" applyBorder="1" applyAlignment="1">
      <alignment horizontal="center" vertical="center"/>
    </xf>
    <xf numFmtId="165" fontId="0" fillId="18" borderId="1" xfId="0" applyNumberFormat="1" applyFill="1" applyBorder="1" applyAlignment="1">
      <alignment horizontal="center" vertical="center"/>
    </xf>
    <xf numFmtId="172" fontId="0" fillId="18" borderId="1" xfId="0" applyNumberFormat="1" applyFill="1" applyBorder="1" applyAlignment="1">
      <alignment horizontal="center" vertical="center"/>
    </xf>
    <xf numFmtId="0" fontId="0" fillId="18" borderId="1" xfId="0" applyNumberFormat="1" applyFill="1" applyBorder="1" applyAlignment="1">
      <alignment horizontal="center" vertical="center"/>
    </xf>
    <xf numFmtId="0" fontId="0" fillId="18" borderId="1" xfId="0" applyFill="1" applyBorder="1" applyAlignment="1">
      <alignment horizontal="center"/>
    </xf>
    <xf numFmtId="0" fontId="0" fillId="19" borderId="1" xfId="0" applyNumberFormat="1" applyFill="1" applyBorder="1" applyAlignment="1">
      <alignment horizontal="center" vertical="center"/>
    </xf>
    <xf numFmtId="1" fontId="0" fillId="19" borderId="1" xfId="0" applyNumberFormat="1" applyFill="1" applyBorder="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14" fontId="0" fillId="10" borderId="1" xfId="0" applyNumberFormat="1" applyFill="1" applyBorder="1" applyAlignment="1">
      <alignment horizontal="center" vertical="center"/>
    </xf>
    <xf numFmtId="0" fontId="0" fillId="10" borderId="1" xfId="0" applyFill="1" applyBorder="1" applyAlignment="1">
      <alignment horizontal="center" vertical="center"/>
    </xf>
    <xf numFmtId="0" fontId="0" fillId="8" borderId="1" xfId="0" applyFill="1" applyBorder="1" applyAlignment="1">
      <alignment horizontal="center" vertical="center"/>
    </xf>
    <xf numFmtId="22" fontId="0" fillId="8" borderId="1" xfId="0" applyNumberFormat="1" applyFill="1" applyBorder="1" applyAlignment="1">
      <alignment horizontal="center" vertical="center"/>
    </xf>
    <xf numFmtId="0" fontId="25" fillId="13" borderId="1" xfId="0" applyFont="1" applyFill="1" applyBorder="1" applyAlignment="1">
      <alignment horizontal="center" vertical="center"/>
    </xf>
    <xf numFmtId="166" fontId="15" fillId="20" borderId="1" xfId="0" applyNumberFormat="1" applyFont="1" applyFill="1" applyBorder="1"/>
    <xf numFmtId="0" fontId="15" fillId="20" borderId="1" xfId="0" applyFont="1" applyFill="1" applyBorder="1"/>
    <xf numFmtId="0" fontId="15" fillId="7" borderId="1" xfId="0" applyFont="1" applyFill="1" applyBorder="1"/>
    <xf numFmtId="0" fontId="6" fillId="8" borderId="12" xfId="0" applyFont="1" applyFill="1" applyBorder="1" applyAlignment="1">
      <alignment horizontal="center" vertical="center"/>
    </xf>
    <xf numFmtId="0" fontId="6" fillId="8" borderId="13" xfId="0" applyFont="1" applyFill="1" applyBorder="1" applyAlignment="1">
      <alignment horizontal="center" vertical="center"/>
    </xf>
    <xf numFmtId="0" fontId="6" fillId="8" borderId="14" xfId="0" applyFont="1" applyFill="1" applyBorder="1" applyAlignment="1">
      <alignment horizontal="center" vertical="center"/>
    </xf>
    <xf numFmtId="0" fontId="12" fillId="9" borderId="12" xfId="0" applyFont="1" applyFill="1" applyBorder="1" applyAlignment="1">
      <alignment horizontal="center" vertical="center"/>
    </xf>
    <xf numFmtId="0" fontId="13" fillId="9" borderId="13" xfId="0" applyFont="1" applyFill="1" applyBorder="1" applyAlignment="1">
      <alignment horizontal="center" vertical="center"/>
    </xf>
    <xf numFmtId="0" fontId="13" fillId="9" borderId="14" xfId="0" applyFont="1" applyFill="1" applyBorder="1" applyAlignment="1">
      <alignment horizontal="center" vertical="center"/>
    </xf>
    <xf numFmtId="0" fontId="0" fillId="0" borderId="0" xfId="0" pivotButton="1"/>
    <xf numFmtId="166" fontId="0" fillId="0" borderId="0" xfId="0" applyNumberFormat="1"/>
    <xf numFmtId="0" fontId="3" fillId="0" borderId="0" xfId="0" applyFont="1" applyAlignment="1">
      <alignment horizontal="center" vertical="center" wrapText="1"/>
    </xf>
  </cellXfs>
  <cellStyles count="4">
    <cellStyle name="%20 - Vurgu1" xfId="3" builtinId="30"/>
    <cellStyle name="%20 - Vurgu2" xfId="1" builtinId="34"/>
    <cellStyle name="%20 - Vurgu4" xfId="2" builtinId="42"/>
    <cellStyle name="Normal" xfId="0" builtinId="0"/>
  </cellStyles>
  <dxfs count="64">
    <dxf>
      <font>
        <color rgb="FF9C0006"/>
      </font>
      <fill>
        <patternFill patternType="solid">
          <bgColor rgb="FF00B0F0"/>
        </patternFill>
      </fill>
    </dxf>
    <dxf>
      <font>
        <color rgb="FF9C5700"/>
      </font>
      <fill>
        <patternFill>
          <bgColor rgb="FFFFEB9C"/>
        </patternFill>
      </fill>
    </dxf>
    <dxf>
      <font>
        <color rgb="FF9C0006"/>
      </font>
      <fill>
        <patternFill patternType="solid">
          <bgColor rgb="FF0070C0"/>
        </patternFill>
      </fill>
    </dxf>
    <dxf>
      <font>
        <color rgb="FF9C0006"/>
      </font>
      <fill>
        <patternFill patternType="solid">
          <bgColor rgb="FF0070C0"/>
        </patternFill>
      </fill>
    </dxf>
    <dxf>
      <font>
        <color rgb="FF9C0006"/>
      </font>
      <fill>
        <patternFill patternType="solid">
          <bgColor rgb="FF0070C0"/>
        </patternFill>
      </fill>
    </dxf>
    <dxf>
      <font>
        <color rgb="FF9C0006"/>
      </font>
      <fill>
        <patternFill patternType="solid">
          <bgColor rgb="FFFFC000"/>
        </patternFill>
      </fill>
    </dxf>
    <dxf>
      <font>
        <color rgb="FF9C0006"/>
      </font>
      <fill>
        <patternFill patternType="solid">
          <bgColor rgb="FFFFC000"/>
        </patternFill>
      </fill>
    </dxf>
    <dxf>
      <font>
        <color rgb="FF9C0006"/>
      </font>
      <fill>
        <patternFill patternType="solid">
          <bgColor rgb="FFFFC000"/>
        </patternFill>
      </fill>
    </dxf>
    <dxf>
      <font>
        <color rgb="FF9C0006"/>
      </font>
      <fill>
        <patternFill patternType="solid">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numFmt numFmtId="166" formatCode="_-[$$-409]* #,##0.00_ ;_-[$$-409]* \-#,##0.00\ ;_-[$$-409]* &quot;-&quot;??_ ;_-@_ "/>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i val="0"/>
        <strike val="0"/>
        <condense val="0"/>
        <extend val="0"/>
        <outline val="0"/>
        <shadow val="0"/>
        <u val="none"/>
        <vertAlign val="baseline"/>
        <sz val="10"/>
        <color theme="0"/>
        <name val="Arial"/>
        <charset val="1"/>
        <scheme val="none"/>
      </font>
      <fill>
        <patternFill patternType="solid">
          <fgColor indexed="64"/>
          <bgColor theme="8"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center" vertical="center" textRotation="0" wrapText="0" indent="0" justifyLastLine="0" shrinkToFit="0" readingOrder="0"/>
    </dxf>
    <dxf>
      <font>
        <b/>
        <i val="0"/>
        <strike val="0"/>
        <condense val="0"/>
        <extend val="0"/>
        <outline val="0"/>
        <shadow val="0"/>
        <u val="none"/>
        <vertAlign val="baseline"/>
        <sz val="10"/>
        <color theme="0"/>
        <name val="Arial"/>
        <charset val="1"/>
        <scheme val="none"/>
      </font>
      <alignment horizontal="center" vertical="center" textRotation="0" wrapText="0" indent="0" justifyLastLine="0" shrinkToFit="0" readingOrder="0"/>
    </dxf>
    <dxf>
      <numFmt numFmtId="170" formatCode="dd/mm/yy\ hh:mm;@"/>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numFmt numFmtId="169" formatCode="[$-F400]h:mm:ss\ AM/PM"/>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5" formatCode="hh:mm"/>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5" formatCode="hh:mm"/>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73" formatCode="h:mm:ss\ AM/PM"/>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5" formatCode="hh:mm"/>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2"/>
        </patternFill>
      </fill>
      <alignment horizontal="center" vertical="center" textRotation="0" wrapText="0" indent="0" justifyLastLine="0" shrinkToFit="0" readingOrder="0"/>
      <border diagonalUp="0" diagonalDown="0">
        <left style="thin">
          <color rgb="FF000000"/>
        </left>
        <right style="thin">
          <color rgb="FF000000"/>
        </right>
        <top/>
        <bottom/>
      </border>
    </dxf>
    <dxf>
      <numFmt numFmtId="168" formatCode="_-[$₿]\ * #,##0_-;\-[$₿]\ * #,##0_-;_-[$₿]\ * &quot;-&quot;??_-;_-@_-" x16r2:formatCode16="_-[$₿-x-xbt2]\ * #,##0_-;\-[$₿-x-xbt2]\ * #,##0_-;_-[$₿-x-xbt2]\ * &quot;-&quot;??_-;_-@_-"/>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numFmt numFmtId="167" formatCode="_-[$€-2]\ * #,##0.00_-;\-[$€-2]\ * #,##0.00_-;_-[$€-2]\ * &quot;-&quot;??_-;_-@_-"/>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6" formatCode="_-[$$-409]* #,##0.00_ ;_-[$$-409]* \-#,##0.00\ ;_-[$$-409]* &quot;-&quot;??_ ;_-@_ "/>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5" formatCode="&quot;₺&quot;#,##0.0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5" formatCode="&quot;₺&quot;#,##0.0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5" formatCode="&quot;₺&quot;#,##0.00"/>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2"/>
        </patternFill>
      </fill>
      <alignment horizontal="center" vertical="center" textRotation="0" wrapText="0" indent="0" justifyLastLine="0" shrinkToFit="0" readingOrder="0"/>
      <border diagonalUp="0" diagonalDown="0">
        <left style="thin">
          <color rgb="FF000000"/>
        </left>
        <right style="thin">
          <color rgb="FF000000"/>
        </right>
        <top/>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fgColor indexed="64"/>
          <bgColor theme="2"/>
        </patternFill>
      </fill>
      <alignment horizontal="center" vertical="center"/>
    </dxf>
    <dxf>
      <numFmt numFmtId="164" formatCode="[$-41F]d\ mmmm\ yyyy;@"/>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numFmt numFmtId="19" formatCode="d/mm/yyyy"/>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d/mm/yyyy"/>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0" formatCode="d/mmm/yy"/>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1" formatCode="d/mmm"/>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1" formatCode="d/mmm"/>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2"/>
        </patternFill>
      </fill>
      <alignment horizontal="center" vertical="center" textRotation="0" wrapText="0" indent="0" justifyLastLine="0" shrinkToFit="0" readingOrder="0"/>
      <border diagonalUp="0" diagonalDown="0">
        <left style="thin">
          <color rgb="FF000000"/>
        </left>
        <right style="thin">
          <color rgb="FF000000"/>
        </right>
        <top/>
        <bottom/>
      </border>
    </dxf>
  </dxfs>
  <tableStyles count="0" defaultTableStyle="TableStyleMedium2" defaultPivotStyle="PivotStyleMedium9"/>
  <colors>
    <mruColors>
      <color rgb="FFE8FFDE"/>
      <color rgb="FFF2F2F2"/>
      <color rgb="FFF7F7F7"/>
      <color rgb="FFEFFFEB"/>
      <color rgb="FFF7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İlk 7 Ürün (Sütun Grafik)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Grafikler!$H$1</c:f>
              <c:strCache>
                <c:ptCount val="1"/>
                <c:pt idx="0">
                  <c:v>Product Price</c:v>
                </c:pt>
              </c:strCache>
            </c:strRef>
          </c:tx>
          <c:spPr>
            <a:solidFill>
              <a:srgbClr val="637CE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Grafikler!$F$2:$F$8</c:f>
              <c:strCache>
                <c:ptCount val="7"/>
                <c:pt idx="0">
                  <c:v>Stainless Steel BBQ Grill Set</c:v>
                </c:pt>
                <c:pt idx="1">
                  <c:v>Bock Beer Mustard</c:v>
                </c:pt>
                <c:pt idx="2">
                  <c:v>Whisk Set</c:v>
                </c:pt>
                <c:pt idx="3">
                  <c:v>Smart Plant Monitor</c:v>
                </c:pt>
                <c:pt idx="4">
                  <c:v>Sweet and Sour Sauce</c:v>
                </c:pt>
                <c:pt idx="5">
                  <c:v>Casual Long Cardigan</c:v>
                </c:pt>
                <c:pt idx="6">
                  <c:v>Mini Meatballs</c:v>
                </c:pt>
              </c:strCache>
            </c:strRef>
          </c:cat>
          <c:val>
            <c:numRef>
              <c:f>Grafikler!$H$2:$H$8</c:f>
              <c:numCache>
                <c:formatCode>_-[$$-409]* #,##0.00_ ;_-[$$-409]* \-#,##0.00\ ;_-[$$-409]* "-"??_ ;_-@_ </c:formatCode>
                <c:ptCount val="7"/>
                <c:pt idx="0">
                  <c:v>49.99</c:v>
                </c:pt>
                <c:pt idx="1">
                  <c:v>2.29</c:v>
                </c:pt>
                <c:pt idx="2">
                  <c:v>12.99</c:v>
                </c:pt>
                <c:pt idx="3">
                  <c:v>24.99</c:v>
                </c:pt>
                <c:pt idx="4">
                  <c:v>2.79</c:v>
                </c:pt>
                <c:pt idx="5">
                  <c:v>45.99</c:v>
                </c:pt>
                <c:pt idx="6">
                  <c:v>5.99</c:v>
                </c:pt>
              </c:numCache>
            </c:numRef>
          </c:val>
          <c:extLst>
            <c:ext xmlns:c16="http://schemas.microsoft.com/office/drawing/2014/chart" uri="{C3380CC4-5D6E-409C-BE32-E72D297353CC}">
              <c16:uniqueId val="{00000000-2A45-4A82-853E-BEDF743DBE10}"/>
            </c:ext>
          </c:extLst>
        </c:ser>
        <c:dLbls>
          <c:showLegendKey val="0"/>
          <c:showVal val="0"/>
          <c:showCatName val="0"/>
          <c:showSerName val="0"/>
          <c:showPercent val="0"/>
          <c:showBubbleSize val="0"/>
        </c:dLbls>
        <c:gapWidth val="74"/>
        <c:overlap val="-27"/>
        <c:axId val="955170824"/>
        <c:axId val="955172872"/>
      </c:barChart>
      <c:catAx>
        <c:axId val="955170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55172872"/>
        <c:crosses val="autoZero"/>
        <c:auto val="1"/>
        <c:lblAlgn val="ctr"/>
        <c:lblOffset val="100"/>
        <c:noMultiLvlLbl val="0"/>
      </c:catAx>
      <c:valAx>
        <c:axId val="95517287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170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İlk 7 Ürün (Çizgi Grafik)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Grafikler!$H$1</c:f>
              <c:strCache>
                <c:ptCount val="1"/>
                <c:pt idx="0">
                  <c:v>Product Price</c:v>
                </c:pt>
              </c:strCache>
            </c:strRef>
          </c:tx>
          <c:spPr>
            <a:ln w="28575" cap="rnd">
              <a:solidFill>
                <a:srgbClr val="637CEF"/>
              </a:solidFill>
              <a:round/>
            </a:ln>
            <a:effectLst/>
          </c:spPr>
          <c:marker>
            <c:symbol val="none"/>
          </c:marker>
          <c:cat>
            <c:strRef>
              <c:f>Grafikler!$F$2:$F$8</c:f>
              <c:strCache>
                <c:ptCount val="7"/>
                <c:pt idx="0">
                  <c:v>Stainless Steel BBQ Grill Set</c:v>
                </c:pt>
                <c:pt idx="1">
                  <c:v>Bock Beer Mustard</c:v>
                </c:pt>
                <c:pt idx="2">
                  <c:v>Whisk Set</c:v>
                </c:pt>
                <c:pt idx="3">
                  <c:v>Smart Plant Monitor</c:v>
                </c:pt>
                <c:pt idx="4">
                  <c:v>Sweet and Sour Sauce</c:v>
                </c:pt>
                <c:pt idx="5">
                  <c:v>Casual Long Cardigan</c:v>
                </c:pt>
                <c:pt idx="6">
                  <c:v>Mini Meatballs</c:v>
                </c:pt>
              </c:strCache>
            </c:strRef>
          </c:cat>
          <c:val>
            <c:numRef>
              <c:f>Grafikler!$H$2:$H$8</c:f>
              <c:numCache>
                <c:formatCode>_-[$$-409]* #,##0.00_ ;_-[$$-409]* \-#,##0.00\ ;_-[$$-409]* "-"??_ ;_-@_ </c:formatCode>
                <c:ptCount val="7"/>
                <c:pt idx="0">
                  <c:v>49.99</c:v>
                </c:pt>
                <c:pt idx="1">
                  <c:v>2.29</c:v>
                </c:pt>
                <c:pt idx="2">
                  <c:v>12.99</c:v>
                </c:pt>
                <c:pt idx="3">
                  <c:v>24.99</c:v>
                </c:pt>
                <c:pt idx="4">
                  <c:v>2.79</c:v>
                </c:pt>
                <c:pt idx="5">
                  <c:v>45.99</c:v>
                </c:pt>
                <c:pt idx="6">
                  <c:v>5.99</c:v>
                </c:pt>
              </c:numCache>
            </c:numRef>
          </c:val>
          <c:smooth val="0"/>
          <c:extLst>
            <c:ext xmlns:c16="http://schemas.microsoft.com/office/drawing/2014/chart" uri="{C3380CC4-5D6E-409C-BE32-E72D297353CC}">
              <c16:uniqueId val="{00000000-6445-4E5C-B5A4-509363C0E2AC}"/>
            </c:ext>
          </c:extLst>
        </c:ser>
        <c:dLbls>
          <c:showLegendKey val="0"/>
          <c:showVal val="0"/>
          <c:showCatName val="0"/>
          <c:showSerName val="0"/>
          <c:showPercent val="0"/>
          <c:showBubbleSize val="0"/>
        </c:dLbls>
        <c:smooth val="0"/>
        <c:axId val="1991482376"/>
        <c:axId val="1991488520"/>
      </c:lineChart>
      <c:catAx>
        <c:axId val="1991482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91488520"/>
        <c:crosses val="autoZero"/>
        <c:auto val="1"/>
        <c:lblAlgn val="ctr"/>
        <c:lblOffset val="100"/>
        <c:noMultiLvlLbl val="0"/>
      </c:catAx>
      <c:valAx>
        <c:axId val="199148852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482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İlk 10 Ürün (Pasta Grafik)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Grafikler!$H$1</c:f>
              <c:strCache>
                <c:ptCount val="1"/>
                <c:pt idx="0">
                  <c:v>Product Price</c:v>
                </c:pt>
              </c:strCache>
            </c:strRef>
          </c:tx>
          <c:dPt>
            <c:idx val="0"/>
            <c:bubble3D val="0"/>
            <c:spPr>
              <a:solidFill>
                <a:srgbClr val="637CEF"/>
              </a:solidFill>
              <a:ln w="19050">
                <a:solidFill>
                  <a:schemeClr val="lt1"/>
                </a:solidFill>
              </a:ln>
              <a:effectLst/>
            </c:spPr>
            <c:extLst>
              <c:ext xmlns:c16="http://schemas.microsoft.com/office/drawing/2014/chart" uri="{C3380CC4-5D6E-409C-BE32-E72D297353CC}">
                <c16:uniqueId val="{00000001-29DE-4225-BEB8-C34701D9158F}"/>
              </c:ext>
            </c:extLst>
          </c:dPt>
          <c:dPt>
            <c:idx val="1"/>
            <c:bubble3D val="0"/>
            <c:spPr>
              <a:solidFill>
                <a:srgbClr val="E3008C"/>
              </a:solidFill>
              <a:ln w="19050">
                <a:solidFill>
                  <a:schemeClr val="lt1"/>
                </a:solidFill>
              </a:ln>
              <a:effectLst/>
            </c:spPr>
            <c:extLst>
              <c:ext xmlns:c16="http://schemas.microsoft.com/office/drawing/2014/chart" uri="{C3380CC4-5D6E-409C-BE32-E72D297353CC}">
                <c16:uniqueId val="{00000003-29DE-4225-BEB8-C34701D9158F}"/>
              </c:ext>
            </c:extLst>
          </c:dPt>
          <c:dPt>
            <c:idx val="2"/>
            <c:bubble3D val="0"/>
            <c:spPr>
              <a:solidFill>
                <a:srgbClr val="2AA0A4"/>
              </a:solidFill>
              <a:ln w="19050">
                <a:solidFill>
                  <a:schemeClr val="lt1"/>
                </a:solidFill>
              </a:ln>
              <a:effectLst/>
            </c:spPr>
            <c:extLst>
              <c:ext xmlns:c16="http://schemas.microsoft.com/office/drawing/2014/chart" uri="{C3380CC4-5D6E-409C-BE32-E72D297353CC}">
                <c16:uniqueId val="{00000005-29DE-4225-BEB8-C34701D9158F}"/>
              </c:ext>
            </c:extLst>
          </c:dPt>
          <c:dPt>
            <c:idx val="3"/>
            <c:bubble3D val="0"/>
            <c:spPr>
              <a:solidFill>
                <a:srgbClr val="9373C0"/>
              </a:solidFill>
              <a:ln w="19050">
                <a:solidFill>
                  <a:schemeClr val="lt1"/>
                </a:solidFill>
              </a:ln>
              <a:effectLst/>
            </c:spPr>
            <c:extLst>
              <c:ext xmlns:c16="http://schemas.microsoft.com/office/drawing/2014/chart" uri="{C3380CC4-5D6E-409C-BE32-E72D297353CC}">
                <c16:uniqueId val="{00000007-29DE-4225-BEB8-C34701D9158F}"/>
              </c:ext>
            </c:extLst>
          </c:dPt>
          <c:dPt>
            <c:idx val="4"/>
            <c:bubble3D val="0"/>
            <c:spPr>
              <a:solidFill>
                <a:srgbClr val="13A10E"/>
              </a:solidFill>
              <a:ln w="19050">
                <a:solidFill>
                  <a:schemeClr val="lt1"/>
                </a:solidFill>
              </a:ln>
              <a:effectLst/>
            </c:spPr>
            <c:extLst>
              <c:ext xmlns:c16="http://schemas.microsoft.com/office/drawing/2014/chart" uri="{C3380CC4-5D6E-409C-BE32-E72D297353CC}">
                <c16:uniqueId val="{00000009-29DE-4225-BEB8-C34701D915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Grafikler!$F$2:$F$6</c:f>
              <c:strCache>
                <c:ptCount val="5"/>
                <c:pt idx="0">
                  <c:v>Stainless Steel BBQ Grill Set</c:v>
                </c:pt>
                <c:pt idx="1">
                  <c:v>Bock Beer Mustard</c:v>
                </c:pt>
                <c:pt idx="2">
                  <c:v>Whisk Set</c:v>
                </c:pt>
                <c:pt idx="3">
                  <c:v>Smart Plant Monitor</c:v>
                </c:pt>
                <c:pt idx="4">
                  <c:v>Sweet and Sour Sauce</c:v>
                </c:pt>
              </c:strCache>
            </c:strRef>
          </c:cat>
          <c:val>
            <c:numRef>
              <c:f>Grafikler!$H$2:$H$6</c:f>
              <c:numCache>
                <c:formatCode>_-[$$-409]* #,##0.00_ ;_-[$$-409]* \-#,##0.00\ ;_-[$$-409]* "-"??_ ;_-@_ </c:formatCode>
                <c:ptCount val="5"/>
                <c:pt idx="0">
                  <c:v>49.99</c:v>
                </c:pt>
                <c:pt idx="1">
                  <c:v>2.29</c:v>
                </c:pt>
                <c:pt idx="2">
                  <c:v>12.99</c:v>
                </c:pt>
                <c:pt idx="3">
                  <c:v>24.99</c:v>
                </c:pt>
                <c:pt idx="4">
                  <c:v>2.79</c:v>
                </c:pt>
              </c:numCache>
            </c:numRef>
          </c:val>
          <c:extLst>
            <c:ext xmlns:c16="http://schemas.microsoft.com/office/drawing/2014/chart" uri="{C3380CC4-5D6E-409C-BE32-E72D297353CC}">
              <c16:uniqueId val="{00000003-2514-4698-86CD-875F355B70A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Ürün Fiyatları</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Grafikler!$H$1</c:f>
              <c:strCache>
                <c:ptCount val="1"/>
                <c:pt idx="0">
                  <c:v>Product Price</c:v>
                </c:pt>
              </c:strCache>
            </c:strRef>
          </c:tx>
          <c:spPr>
            <a:ln w="25400" cap="rnd">
              <a:noFill/>
              <a:round/>
            </a:ln>
            <a:effectLst/>
          </c:spPr>
          <c:marker>
            <c:symbol val="circle"/>
            <c:size val="5"/>
            <c:spPr>
              <a:solidFill>
                <a:srgbClr val="637CEF"/>
              </a:solidFill>
              <a:ln w="9525">
                <a:solidFill>
                  <a:srgbClr val="637CEF"/>
                </a:solidFill>
              </a:ln>
              <a:effectLst/>
            </c:spPr>
          </c:marker>
          <c:yVal>
            <c:numRef>
              <c:f>Grafikler!$H$2:$H$501</c:f>
              <c:numCache>
                <c:formatCode>_-[$$-409]* #,##0.00_ ;_-[$$-409]* \-#,##0.00\ ;_-[$$-409]* "-"??_ ;_-@_ </c:formatCode>
                <c:ptCount val="500"/>
                <c:pt idx="0">
                  <c:v>49.99</c:v>
                </c:pt>
                <c:pt idx="1">
                  <c:v>2.29</c:v>
                </c:pt>
                <c:pt idx="2">
                  <c:v>12.99</c:v>
                </c:pt>
                <c:pt idx="3">
                  <c:v>24.99</c:v>
                </c:pt>
                <c:pt idx="4">
                  <c:v>2.79</c:v>
                </c:pt>
                <c:pt idx="5">
                  <c:v>45.99</c:v>
                </c:pt>
                <c:pt idx="6">
                  <c:v>5.99</c:v>
                </c:pt>
                <c:pt idx="7">
                  <c:v>9.99</c:v>
                </c:pt>
                <c:pt idx="8">
                  <c:v>39.99</c:v>
                </c:pt>
                <c:pt idx="9">
                  <c:v>49.99</c:v>
                </c:pt>
                <c:pt idx="10">
                  <c:v>35</c:v>
                </c:pt>
                <c:pt idx="11">
                  <c:v>2.99</c:v>
                </c:pt>
                <c:pt idx="12">
                  <c:v>3.29</c:v>
                </c:pt>
                <c:pt idx="13">
                  <c:v>15.99</c:v>
                </c:pt>
                <c:pt idx="14">
                  <c:v>29.99</c:v>
                </c:pt>
                <c:pt idx="15">
                  <c:v>29.99</c:v>
                </c:pt>
                <c:pt idx="16">
                  <c:v>299.99</c:v>
                </c:pt>
                <c:pt idx="17">
                  <c:v>4.99</c:v>
                </c:pt>
                <c:pt idx="18">
                  <c:v>34.99</c:v>
                </c:pt>
                <c:pt idx="19">
                  <c:v>3.29</c:v>
                </c:pt>
                <c:pt idx="20">
                  <c:v>7.49</c:v>
                </c:pt>
                <c:pt idx="21">
                  <c:v>6.29</c:v>
                </c:pt>
                <c:pt idx="22">
                  <c:v>19.989999999999998</c:v>
                </c:pt>
                <c:pt idx="23">
                  <c:v>3.29</c:v>
                </c:pt>
                <c:pt idx="24">
                  <c:v>49.99</c:v>
                </c:pt>
                <c:pt idx="25">
                  <c:v>79.989999999999995</c:v>
                </c:pt>
                <c:pt idx="26">
                  <c:v>109.99</c:v>
                </c:pt>
                <c:pt idx="27">
                  <c:v>29.99</c:v>
                </c:pt>
                <c:pt idx="28">
                  <c:v>3.29</c:v>
                </c:pt>
                <c:pt idx="29">
                  <c:v>5.99</c:v>
                </c:pt>
                <c:pt idx="30">
                  <c:v>1.89</c:v>
                </c:pt>
                <c:pt idx="31">
                  <c:v>39.99</c:v>
                </c:pt>
                <c:pt idx="32">
                  <c:v>19.989999999999998</c:v>
                </c:pt>
                <c:pt idx="33">
                  <c:v>24.99</c:v>
                </c:pt>
                <c:pt idx="34">
                  <c:v>49.99</c:v>
                </c:pt>
                <c:pt idx="35">
                  <c:v>8.99</c:v>
                </c:pt>
                <c:pt idx="36">
                  <c:v>4.49</c:v>
                </c:pt>
                <c:pt idx="37">
                  <c:v>2.4900000000000002</c:v>
                </c:pt>
                <c:pt idx="38">
                  <c:v>29.99</c:v>
                </c:pt>
                <c:pt idx="39">
                  <c:v>49.99</c:v>
                </c:pt>
                <c:pt idx="40">
                  <c:v>199.99</c:v>
                </c:pt>
                <c:pt idx="41">
                  <c:v>3.49</c:v>
                </c:pt>
                <c:pt idx="42">
                  <c:v>7.19</c:v>
                </c:pt>
                <c:pt idx="43">
                  <c:v>6.49</c:v>
                </c:pt>
                <c:pt idx="44">
                  <c:v>5.29</c:v>
                </c:pt>
                <c:pt idx="45">
                  <c:v>2.99</c:v>
                </c:pt>
                <c:pt idx="46">
                  <c:v>2.4900000000000002</c:v>
                </c:pt>
                <c:pt idx="47">
                  <c:v>6.49</c:v>
                </c:pt>
                <c:pt idx="48">
                  <c:v>3.99</c:v>
                </c:pt>
                <c:pt idx="49">
                  <c:v>2.39</c:v>
                </c:pt>
                <c:pt idx="50">
                  <c:v>19.989999999999998</c:v>
                </c:pt>
                <c:pt idx="51">
                  <c:v>19.989999999999998</c:v>
                </c:pt>
                <c:pt idx="52">
                  <c:v>2.4900000000000002</c:v>
                </c:pt>
                <c:pt idx="53">
                  <c:v>25.99</c:v>
                </c:pt>
                <c:pt idx="54">
                  <c:v>79.989999999999995</c:v>
                </c:pt>
                <c:pt idx="55">
                  <c:v>39</c:v>
                </c:pt>
                <c:pt idx="56">
                  <c:v>14.99</c:v>
                </c:pt>
                <c:pt idx="57">
                  <c:v>24.99</c:v>
                </c:pt>
                <c:pt idx="58">
                  <c:v>10.99</c:v>
                </c:pt>
                <c:pt idx="59">
                  <c:v>79.989999999999995</c:v>
                </c:pt>
                <c:pt idx="60">
                  <c:v>8.99</c:v>
                </c:pt>
                <c:pt idx="61">
                  <c:v>3.29</c:v>
                </c:pt>
                <c:pt idx="62">
                  <c:v>12.99</c:v>
                </c:pt>
                <c:pt idx="63">
                  <c:v>22.99</c:v>
                </c:pt>
                <c:pt idx="64">
                  <c:v>4.99</c:v>
                </c:pt>
                <c:pt idx="65">
                  <c:v>1.79</c:v>
                </c:pt>
                <c:pt idx="66">
                  <c:v>1.99</c:v>
                </c:pt>
                <c:pt idx="67">
                  <c:v>29.99</c:v>
                </c:pt>
                <c:pt idx="68">
                  <c:v>34.99</c:v>
                </c:pt>
                <c:pt idx="69">
                  <c:v>3.99</c:v>
                </c:pt>
                <c:pt idx="70">
                  <c:v>5.89</c:v>
                </c:pt>
                <c:pt idx="71">
                  <c:v>3.99</c:v>
                </c:pt>
                <c:pt idx="72">
                  <c:v>3.79</c:v>
                </c:pt>
                <c:pt idx="73">
                  <c:v>14.99</c:v>
                </c:pt>
                <c:pt idx="74">
                  <c:v>2.99</c:v>
                </c:pt>
                <c:pt idx="75">
                  <c:v>12.99</c:v>
                </c:pt>
                <c:pt idx="76">
                  <c:v>4.99</c:v>
                </c:pt>
                <c:pt idx="77">
                  <c:v>19.989999999999998</c:v>
                </c:pt>
                <c:pt idx="78">
                  <c:v>39.99</c:v>
                </c:pt>
                <c:pt idx="79">
                  <c:v>59.99</c:v>
                </c:pt>
                <c:pt idx="80">
                  <c:v>9.99</c:v>
                </c:pt>
                <c:pt idx="81">
                  <c:v>34.99</c:v>
                </c:pt>
                <c:pt idx="82">
                  <c:v>14.99</c:v>
                </c:pt>
                <c:pt idx="83">
                  <c:v>29.99</c:v>
                </c:pt>
                <c:pt idx="84">
                  <c:v>44.99</c:v>
                </c:pt>
                <c:pt idx="85">
                  <c:v>22</c:v>
                </c:pt>
                <c:pt idx="86">
                  <c:v>49.99</c:v>
                </c:pt>
                <c:pt idx="87">
                  <c:v>18.989999999999998</c:v>
                </c:pt>
                <c:pt idx="88">
                  <c:v>3.79</c:v>
                </c:pt>
                <c:pt idx="89">
                  <c:v>2.29</c:v>
                </c:pt>
                <c:pt idx="90">
                  <c:v>34.99</c:v>
                </c:pt>
                <c:pt idx="91">
                  <c:v>2.4900000000000002</c:v>
                </c:pt>
                <c:pt idx="92">
                  <c:v>3.49</c:v>
                </c:pt>
                <c:pt idx="93">
                  <c:v>39.99</c:v>
                </c:pt>
                <c:pt idx="94">
                  <c:v>34.99</c:v>
                </c:pt>
                <c:pt idx="95">
                  <c:v>2.29</c:v>
                </c:pt>
                <c:pt idx="96">
                  <c:v>5.99</c:v>
                </c:pt>
                <c:pt idx="97">
                  <c:v>6.49</c:v>
                </c:pt>
                <c:pt idx="98">
                  <c:v>34.99</c:v>
                </c:pt>
                <c:pt idx="99">
                  <c:v>5.49</c:v>
                </c:pt>
                <c:pt idx="100">
                  <c:v>29.99</c:v>
                </c:pt>
                <c:pt idx="101">
                  <c:v>2.99</c:v>
                </c:pt>
                <c:pt idx="102">
                  <c:v>99.99</c:v>
                </c:pt>
                <c:pt idx="103">
                  <c:v>3.99</c:v>
                </c:pt>
                <c:pt idx="104">
                  <c:v>69.989999999999995</c:v>
                </c:pt>
                <c:pt idx="105">
                  <c:v>4.49</c:v>
                </c:pt>
                <c:pt idx="106">
                  <c:v>4.29</c:v>
                </c:pt>
                <c:pt idx="107">
                  <c:v>49.99</c:v>
                </c:pt>
                <c:pt idx="108">
                  <c:v>4.79</c:v>
                </c:pt>
                <c:pt idx="109">
                  <c:v>9.99</c:v>
                </c:pt>
                <c:pt idx="110">
                  <c:v>49.99</c:v>
                </c:pt>
                <c:pt idx="111">
                  <c:v>3.49</c:v>
                </c:pt>
                <c:pt idx="112">
                  <c:v>2.4900000000000002</c:v>
                </c:pt>
                <c:pt idx="113">
                  <c:v>3.59</c:v>
                </c:pt>
                <c:pt idx="114">
                  <c:v>49.99</c:v>
                </c:pt>
                <c:pt idx="115">
                  <c:v>8.99</c:v>
                </c:pt>
                <c:pt idx="116">
                  <c:v>4.29</c:v>
                </c:pt>
                <c:pt idx="117">
                  <c:v>2.4900000000000002</c:v>
                </c:pt>
                <c:pt idx="118">
                  <c:v>24.99</c:v>
                </c:pt>
                <c:pt idx="119">
                  <c:v>4.99</c:v>
                </c:pt>
                <c:pt idx="120">
                  <c:v>5.99</c:v>
                </c:pt>
                <c:pt idx="121">
                  <c:v>29.99</c:v>
                </c:pt>
                <c:pt idx="122">
                  <c:v>5.49</c:v>
                </c:pt>
                <c:pt idx="123">
                  <c:v>29.99</c:v>
                </c:pt>
                <c:pt idx="124">
                  <c:v>34.99</c:v>
                </c:pt>
                <c:pt idx="125">
                  <c:v>29.99</c:v>
                </c:pt>
                <c:pt idx="126">
                  <c:v>2.59</c:v>
                </c:pt>
                <c:pt idx="127">
                  <c:v>19.989999999999998</c:v>
                </c:pt>
                <c:pt idx="128">
                  <c:v>29.99</c:v>
                </c:pt>
                <c:pt idx="129">
                  <c:v>39.99</c:v>
                </c:pt>
                <c:pt idx="130">
                  <c:v>34.99</c:v>
                </c:pt>
                <c:pt idx="131">
                  <c:v>24.99</c:v>
                </c:pt>
                <c:pt idx="132">
                  <c:v>4.99</c:v>
                </c:pt>
                <c:pt idx="133">
                  <c:v>14.99</c:v>
                </c:pt>
                <c:pt idx="134">
                  <c:v>19.989999999999998</c:v>
                </c:pt>
                <c:pt idx="135">
                  <c:v>24.99</c:v>
                </c:pt>
                <c:pt idx="136">
                  <c:v>1.89</c:v>
                </c:pt>
                <c:pt idx="137">
                  <c:v>3.99</c:v>
                </c:pt>
                <c:pt idx="138">
                  <c:v>3.99</c:v>
                </c:pt>
                <c:pt idx="139">
                  <c:v>4.49</c:v>
                </c:pt>
                <c:pt idx="140">
                  <c:v>3.49</c:v>
                </c:pt>
                <c:pt idx="141">
                  <c:v>4.49</c:v>
                </c:pt>
                <c:pt idx="142">
                  <c:v>15.99</c:v>
                </c:pt>
                <c:pt idx="143">
                  <c:v>9.99</c:v>
                </c:pt>
                <c:pt idx="144">
                  <c:v>3.99</c:v>
                </c:pt>
                <c:pt idx="145">
                  <c:v>129.99</c:v>
                </c:pt>
                <c:pt idx="146">
                  <c:v>15.99</c:v>
                </c:pt>
                <c:pt idx="147">
                  <c:v>7.99</c:v>
                </c:pt>
                <c:pt idx="148">
                  <c:v>1.99</c:v>
                </c:pt>
                <c:pt idx="149">
                  <c:v>4.49</c:v>
                </c:pt>
                <c:pt idx="150">
                  <c:v>14.99</c:v>
                </c:pt>
                <c:pt idx="151">
                  <c:v>34.99</c:v>
                </c:pt>
                <c:pt idx="152">
                  <c:v>29.99</c:v>
                </c:pt>
                <c:pt idx="153">
                  <c:v>24.99</c:v>
                </c:pt>
                <c:pt idx="154">
                  <c:v>4.79</c:v>
                </c:pt>
                <c:pt idx="155">
                  <c:v>5.99</c:v>
                </c:pt>
                <c:pt idx="156">
                  <c:v>3.79</c:v>
                </c:pt>
                <c:pt idx="157">
                  <c:v>4.59</c:v>
                </c:pt>
                <c:pt idx="158">
                  <c:v>3.99</c:v>
                </c:pt>
                <c:pt idx="159">
                  <c:v>39.99</c:v>
                </c:pt>
                <c:pt idx="160">
                  <c:v>3.99</c:v>
                </c:pt>
                <c:pt idx="161">
                  <c:v>3.99</c:v>
                </c:pt>
                <c:pt idx="162">
                  <c:v>39.99</c:v>
                </c:pt>
                <c:pt idx="163">
                  <c:v>9.99</c:v>
                </c:pt>
                <c:pt idx="164">
                  <c:v>19.989999999999998</c:v>
                </c:pt>
                <c:pt idx="165">
                  <c:v>59.99</c:v>
                </c:pt>
                <c:pt idx="166">
                  <c:v>22.99</c:v>
                </c:pt>
                <c:pt idx="167">
                  <c:v>1.99</c:v>
                </c:pt>
                <c:pt idx="168">
                  <c:v>19.989999999999998</c:v>
                </c:pt>
                <c:pt idx="169">
                  <c:v>49.99</c:v>
                </c:pt>
                <c:pt idx="170">
                  <c:v>9.99</c:v>
                </c:pt>
                <c:pt idx="171">
                  <c:v>149.99</c:v>
                </c:pt>
                <c:pt idx="172">
                  <c:v>19.989999999999998</c:v>
                </c:pt>
                <c:pt idx="173">
                  <c:v>249.99</c:v>
                </c:pt>
                <c:pt idx="174">
                  <c:v>5.49</c:v>
                </c:pt>
                <c:pt idx="175">
                  <c:v>29.99</c:v>
                </c:pt>
                <c:pt idx="176">
                  <c:v>3.49</c:v>
                </c:pt>
                <c:pt idx="177">
                  <c:v>39.99</c:v>
                </c:pt>
                <c:pt idx="178">
                  <c:v>4.99</c:v>
                </c:pt>
                <c:pt idx="179">
                  <c:v>12.99</c:v>
                </c:pt>
                <c:pt idx="180">
                  <c:v>19.989999999999998</c:v>
                </c:pt>
                <c:pt idx="181">
                  <c:v>39.99</c:v>
                </c:pt>
                <c:pt idx="182">
                  <c:v>4.99</c:v>
                </c:pt>
                <c:pt idx="183">
                  <c:v>4.99</c:v>
                </c:pt>
                <c:pt idx="184">
                  <c:v>2.99</c:v>
                </c:pt>
                <c:pt idx="185">
                  <c:v>59.99</c:v>
                </c:pt>
                <c:pt idx="186">
                  <c:v>15.99</c:v>
                </c:pt>
                <c:pt idx="187">
                  <c:v>149.99</c:v>
                </c:pt>
                <c:pt idx="188">
                  <c:v>18.989999999999998</c:v>
                </c:pt>
                <c:pt idx="189">
                  <c:v>79.989999999999995</c:v>
                </c:pt>
                <c:pt idx="190">
                  <c:v>6.99</c:v>
                </c:pt>
                <c:pt idx="191">
                  <c:v>29.99</c:v>
                </c:pt>
                <c:pt idx="192">
                  <c:v>5.49</c:v>
                </c:pt>
                <c:pt idx="193">
                  <c:v>34.99</c:v>
                </c:pt>
                <c:pt idx="194">
                  <c:v>3.49</c:v>
                </c:pt>
                <c:pt idx="195">
                  <c:v>2.29</c:v>
                </c:pt>
                <c:pt idx="196">
                  <c:v>5.49</c:v>
                </c:pt>
                <c:pt idx="197">
                  <c:v>8.99</c:v>
                </c:pt>
                <c:pt idx="198">
                  <c:v>169.99</c:v>
                </c:pt>
                <c:pt idx="199">
                  <c:v>4.49</c:v>
                </c:pt>
                <c:pt idx="200">
                  <c:v>39.99</c:v>
                </c:pt>
                <c:pt idx="201">
                  <c:v>2.4900000000000002</c:v>
                </c:pt>
                <c:pt idx="202">
                  <c:v>3.99</c:v>
                </c:pt>
                <c:pt idx="203">
                  <c:v>4.29</c:v>
                </c:pt>
                <c:pt idx="204">
                  <c:v>2.79</c:v>
                </c:pt>
                <c:pt idx="205">
                  <c:v>4.99</c:v>
                </c:pt>
                <c:pt idx="206">
                  <c:v>49.99</c:v>
                </c:pt>
                <c:pt idx="207">
                  <c:v>22.99</c:v>
                </c:pt>
                <c:pt idx="208">
                  <c:v>2.99</c:v>
                </c:pt>
                <c:pt idx="209">
                  <c:v>45</c:v>
                </c:pt>
                <c:pt idx="210">
                  <c:v>3.5</c:v>
                </c:pt>
                <c:pt idx="211">
                  <c:v>4.29</c:v>
                </c:pt>
                <c:pt idx="212">
                  <c:v>3.99</c:v>
                </c:pt>
                <c:pt idx="213">
                  <c:v>89.99</c:v>
                </c:pt>
                <c:pt idx="214">
                  <c:v>39.99</c:v>
                </c:pt>
                <c:pt idx="215">
                  <c:v>12.99</c:v>
                </c:pt>
                <c:pt idx="216">
                  <c:v>4.59</c:v>
                </c:pt>
                <c:pt idx="217">
                  <c:v>39.99</c:v>
                </c:pt>
                <c:pt idx="218">
                  <c:v>1.49</c:v>
                </c:pt>
                <c:pt idx="219">
                  <c:v>2.99</c:v>
                </c:pt>
                <c:pt idx="220">
                  <c:v>89.99</c:v>
                </c:pt>
                <c:pt idx="221">
                  <c:v>5.99</c:v>
                </c:pt>
                <c:pt idx="222">
                  <c:v>1.99</c:v>
                </c:pt>
                <c:pt idx="223">
                  <c:v>3.29</c:v>
                </c:pt>
                <c:pt idx="224">
                  <c:v>3.99</c:v>
                </c:pt>
                <c:pt idx="225">
                  <c:v>4.49</c:v>
                </c:pt>
                <c:pt idx="226">
                  <c:v>19.989999999999998</c:v>
                </c:pt>
                <c:pt idx="227">
                  <c:v>29.99</c:v>
                </c:pt>
                <c:pt idx="228">
                  <c:v>2.99</c:v>
                </c:pt>
                <c:pt idx="229">
                  <c:v>79.989999999999995</c:v>
                </c:pt>
                <c:pt idx="230">
                  <c:v>14.99</c:v>
                </c:pt>
                <c:pt idx="231">
                  <c:v>2.99</c:v>
                </c:pt>
                <c:pt idx="232">
                  <c:v>11.99</c:v>
                </c:pt>
                <c:pt idx="233">
                  <c:v>3.99</c:v>
                </c:pt>
                <c:pt idx="234">
                  <c:v>49.99</c:v>
                </c:pt>
                <c:pt idx="235">
                  <c:v>19.989999999999998</c:v>
                </c:pt>
                <c:pt idx="236">
                  <c:v>49.99</c:v>
                </c:pt>
                <c:pt idx="237">
                  <c:v>199.99</c:v>
                </c:pt>
                <c:pt idx="238">
                  <c:v>14.99</c:v>
                </c:pt>
                <c:pt idx="239">
                  <c:v>49.99</c:v>
                </c:pt>
                <c:pt idx="240">
                  <c:v>3.99</c:v>
                </c:pt>
                <c:pt idx="241">
                  <c:v>24.99</c:v>
                </c:pt>
                <c:pt idx="242">
                  <c:v>22.99</c:v>
                </c:pt>
                <c:pt idx="243">
                  <c:v>59.99</c:v>
                </c:pt>
                <c:pt idx="244">
                  <c:v>14.99</c:v>
                </c:pt>
                <c:pt idx="245">
                  <c:v>19.989999999999998</c:v>
                </c:pt>
                <c:pt idx="246">
                  <c:v>5.49</c:v>
                </c:pt>
                <c:pt idx="247">
                  <c:v>89.99</c:v>
                </c:pt>
                <c:pt idx="248">
                  <c:v>8.99</c:v>
                </c:pt>
                <c:pt idx="249">
                  <c:v>2.4900000000000002</c:v>
                </c:pt>
                <c:pt idx="250">
                  <c:v>24.99</c:v>
                </c:pt>
                <c:pt idx="251">
                  <c:v>7.99</c:v>
                </c:pt>
                <c:pt idx="252">
                  <c:v>24.99</c:v>
                </c:pt>
                <c:pt idx="253">
                  <c:v>0.79</c:v>
                </c:pt>
                <c:pt idx="254">
                  <c:v>4.29</c:v>
                </c:pt>
                <c:pt idx="255">
                  <c:v>6.99</c:v>
                </c:pt>
                <c:pt idx="256">
                  <c:v>29.99</c:v>
                </c:pt>
                <c:pt idx="257">
                  <c:v>3.49</c:v>
                </c:pt>
                <c:pt idx="258">
                  <c:v>3.29</c:v>
                </c:pt>
                <c:pt idx="259">
                  <c:v>69.989999999999995</c:v>
                </c:pt>
                <c:pt idx="260">
                  <c:v>5.99</c:v>
                </c:pt>
                <c:pt idx="261">
                  <c:v>29.99</c:v>
                </c:pt>
                <c:pt idx="262">
                  <c:v>29.99</c:v>
                </c:pt>
                <c:pt idx="263">
                  <c:v>99.99</c:v>
                </c:pt>
                <c:pt idx="264">
                  <c:v>5.49</c:v>
                </c:pt>
                <c:pt idx="265">
                  <c:v>3.79</c:v>
                </c:pt>
                <c:pt idx="266">
                  <c:v>24.99</c:v>
                </c:pt>
                <c:pt idx="267">
                  <c:v>29.99</c:v>
                </c:pt>
                <c:pt idx="268">
                  <c:v>89.99</c:v>
                </c:pt>
                <c:pt idx="269">
                  <c:v>3.69</c:v>
                </c:pt>
                <c:pt idx="270">
                  <c:v>2.99</c:v>
                </c:pt>
                <c:pt idx="271">
                  <c:v>99.99</c:v>
                </c:pt>
                <c:pt idx="272">
                  <c:v>3.99</c:v>
                </c:pt>
                <c:pt idx="273">
                  <c:v>24.99</c:v>
                </c:pt>
                <c:pt idx="274">
                  <c:v>2.4900000000000002</c:v>
                </c:pt>
                <c:pt idx="275">
                  <c:v>3.49</c:v>
                </c:pt>
                <c:pt idx="276">
                  <c:v>3.49</c:v>
                </c:pt>
                <c:pt idx="277">
                  <c:v>34.99</c:v>
                </c:pt>
                <c:pt idx="278">
                  <c:v>69.989999999999995</c:v>
                </c:pt>
                <c:pt idx="279">
                  <c:v>34.99</c:v>
                </c:pt>
                <c:pt idx="280">
                  <c:v>1.79</c:v>
                </c:pt>
                <c:pt idx="281">
                  <c:v>2.99</c:v>
                </c:pt>
                <c:pt idx="282">
                  <c:v>19.989999999999998</c:v>
                </c:pt>
                <c:pt idx="283">
                  <c:v>3.29</c:v>
                </c:pt>
                <c:pt idx="284">
                  <c:v>79.989999999999995</c:v>
                </c:pt>
                <c:pt idx="285">
                  <c:v>29.99</c:v>
                </c:pt>
                <c:pt idx="286">
                  <c:v>14.99</c:v>
                </c:pt>
                <c:pt idx="287">
                  <c:v>2.29</c:v>
                </c:pt>
                <c:pt idx="288">
                  <c:v>12.99</c:v>
                </c:pt>
                <c:pt idx="289">
                  <c:v>4.1900000000000004</c:v>
                </c:pt>
                <c:pt idx="290">
                  <c:v>4.29</c:v>
                </c:pt>
                <c:pt idx="291">
                  <c:v>12.99</c:v>
                </c:pt>
                <c:pt idx="292">
                  <c:v>4.99</c:v>
                </c:pt>
                <c:pt idx="293">
                  <c:v>1.99</c:v>
                </c:pt>
                <c:pt idx="294">
                  <c:v>5.99</c:v>
                </c:pt>
                <c:pt idx="295">
                  <c:v>29.99</c:v>
                </c:pt>
                <c:pt idx="296">
                  <c:v>24.99</c:v>
                </c:pt>
                <c:pt idx="297">
                  <c:v>49.99</c:v>
                </c:pt>
                <c:pt idx="298">
                  <c:v>4.29</c:v>
                </c:pt>
                <c:pt idx="299">
                  <c:v>19.989999999999998</c:v>
                </c:pt>
                <c:pt idx="300">
                  <c:v>59.99</c:v>
                </c:pt>
                <c:pt idx="301">
                  <c:v>24.99</c:v>
                </c:pt>
                <c:pt idx="302">
                  <c:v>3.49</c:v>
                </c:pt>
                <c:pt idx="303">
                  <c:v>3.59</c:v>
                </c:pt>
                <c:pt idx="304">
                  <c:v>49.99</c:v>
                </c:pt>
                <c:pt idx="305">
                  <c:v>24.99</c:v>
                </c:pt>
                <c:pt idx="306">
                  <c:v>9.99</c:v>
                </c:pt>
                <c:pt idx="307">
                  <c:v>24.99</c:v>
                </c:pt>
                <c:pt idx="308">
                  <c:v>39.99</c:v>
                </c:pt>
                <c:pt idx="309">
                  <c:v>2.4900000000000002</c:v>
                </c:pt>
                <c:pt idx="310">
                  <c:v>4.49</c:v>
                </c:pt>
                <c:pt idx="311">
                  <c:v>299.99</c:v>
                </c:pt>
                <c:pt idx="312">
                  <c:v>29.99</c:v>
                </c:pt>
                <c:pt idx="313">
                  <c:v>19.989999999999998</c:v>
                </c:pt>
                <c:pt idx="314">
                  <c:v>129.99</c:v>
                </c:pt>
                <c:pt idx="315">
                  <c:v>59.99</c:v>
                </c:pt>
                <c:pt idx="316">
                  <c:v>2.4900000000000002</c:v>
                </c:pt>
                <c:pt idx="317">
                  <c:v>2.99</c:v>
                </c:pt>
                <c:pt idx="318">
                  <c:v>19.989999999999998</c:v>
                </c:pt>
                <c:pt idx="319">
                  <c:v>249.99</c:v>
                </c:pt>
                <c:pt idx="320">
                  <c:v>69.989999999999995</c:v>
                </c:pt>
                <c:pt idx="321">
                  <c:v>29.99</c:v>
                </c:pt>
                <c:pt idx="322">
                  <c:v>3.79</c:v>
                </c:pt>
                <c:pt idx="323">
                  <c:v>2.4900000000000002</c:v>
                </c:pt>
                <c:pt idx="324">
                  <c:v>24.99</c:v>
                </c:pt>
                <c:pt idx="325">
                  <c:v>4.49</c:v>
                </c:pt>
                <c:pt idx="326">
                  <c:v>39.99</c:v>
                </c:pt>
                <c:pt idx="327">
                  <c:v>99.99</c:v>
                </c:pt>
                <c:pt idx="328">
                  <c:v>5.99</c:v>
                </c:pt>
                <c:pt idx="329">
                  <c:v>79.989999999999995</c:v>
                </c:pt>
                <c:pt idx="330">
                  <c:v>4.49</c:v>
                </c:pt>
                <c:pt idx="331">
                  <c:v>17.989999999999998</c:v>
                </c:pt>
                <c:pt idx="332">
                  <c:v>2.29</c:v>
                </c:pt>
                <c:pt idx="333">
                  <c:v>6.49</c:v>
                </c:pt>
                <c:pt idx="334">
                  <c:v>2.79</c:v>
                </c:pt>
                <c:pt idx="335">
                  <c:v>4.1900000000000004</c:v>
                </c:pt>
                <c:pt idx="336">
                  <c:v>79.989999999999995</c:v>
                </c:pt>
                <c:pt idx="337">
                  <c:v>299.99</c:v>
                </c:pt>
                <c:pt idx="338">
                  <c:v>2.99</c:v>
                </c:pt>
                <c:pt idx="339">
                  <c:v>4.49</c:v>
                </c:pt>
                <c:pt idx="340">
                  <c:v>4.99</c:v>
                </c:pt>
                <c:pt idx="341">
                  <c:v>34.99</c:v>
                </c:pt>
                <c:pt idx="342">
                  <c:v>79.989999999999995</c:v>
                </c:pt>
                <c:pt idx="343">
                  <c:v>4.49</c:v>
                </c:pt>
                <c:pt idx="344">
                  <c:v>39.99</c:v>
                </c:pt>
                <c:pt idx="345">
                  <c:v>29.99</c:v>
                </c:pt>
                <c:pt idx="346">
                  <c:v>2.99</c:v>
                </c:pt>
                <c:pt idx="347">
                  <c:v>39.99</c:v>
                </c:pt>
                <c:pt idx="348">
                  <c:v>3.99</c:v>
                </c:pt>
                <c:pt idx="349">
                  <c:v>1.99</c:v>
                </c:pt>
                <c:pt idx="350">
                  <c:v>3.99</c:v>
                </c:pt>
                <c:pt idx="351">
                  <c:v>19.989999999999998</c:v>
                </c:pt>
                <c:pt idx="352">
                  <c:v>1.99</c:v>
                </c:pt>
                <c:pt idx="353">
                  <c:v>34.99</c:v>
                </c:pt>
                <c:pt idx="354">
                  <c:v>1.99</c:v>
                </c:pt>
                <c:pt idx="355">
                  <c:v>5.99</c:v>
                </c:pt>
                <c:pt idx="356">
                  <c:v>29.99</c:v>
                </c:pt>
                <c:pt idx="357">
                  <c:v>5.99</c:v>
                </c:pt>
                <c:pt idx="358">
                  <c:v>7.99</c:v>
                </c:pt>
                <c:pt idx="359">
                  <c:v>5.99</c:v>
                </c:pt>
                <c:pt idx="360">
                  <c:v>19.989999999999998</c:v>
                </c:pt>
                <c:pt idx="361">
                  <c:v>2.4900000000000002</c:v>
                </c:pt>
                <c:pt idx="362">
                  <c:v>69.989999999999995</c:v>
                </c:pt>
                <c:pt idx="363">
                  <c:v>3.29</c:v>
                </c:pt>
                <c:pt idx="364">
                  <c:v>49.99</c:v>
                </c:pt>
                <c:pt idx="365">
                  <c:v>5.99</c:v>
                </c:pt>
                <c:pt idx="366">
                  <c:v>4.99</c:v>
                </c:pt>
                <c:pt idx="367">
                  <c:v>3.99</c:v>
                </c:pt>
                <c:pt idx="368">
                  <c:v>2.79</c:v>
                </c:pt>
                <c:pt idx="369">
                  <c:v>8.99</c:v>
                </c:pt>
                <c:pt idx="370">
                  <c:v>4.99</c:v>
                </c:pt>
                <c:pt idx="371">
                  <c:v>19.989999999999998</c:v>
                </c:pt>
                <c:pt idx="372">
                  <c:v>3.99</c:v>
                </c:pt>
                <c:pt idx="373">
                  <c:v>4.99</c:v>
                </c:pt>
                <c:pt idx="374">
                  <c:v>24.99</c:v>
                </c:pt>
                <c:pt idx="375">
                  <c:v>6.99</c:v>
                </c:pt>
                <c:pt idx="376">
                  <c:v>25.99</c:v>
                </c:pt>
                <c:pt idx="377">
                  <c:v>39.99</c:v>
                </c:pt>
                <c:pt idx="378">
                  <c:v>3.99</c:v>
                </c:pt>
                <c:pt idx="379">
                  <c:v>79.989999999999995</c:v>
                </c:pt>
                <c:pt idx="380">
                  <c:v>19.989999999999998</c:v>
                </c:pt>
                <c:pt idx="381">
                  <c:v>24.99</c:v>
                </c:pt>
                <c:pt idx="382">
                  <c:v>3.29</c:v>
                </c:pt>
                <c:pt idx="383">
                  <c:v>39.99</c:v>
                </c:pt>
                <c:pt idx="384">
                  <c:v>12.99</c:v>
                </c:pt>
                <c:pt idx="385">
                  <c:v>5.99</c:v>
                </c:pt>
                <c:pt idx="386">
                  <c:v>4.99</c:v>
                </c:pt>
                <c:pt idx="387">
                  <c:v>89.99</c:v>
                </c:pt>
                <c:pt idx="388">
                  <c:v>3.29</c:v>
                </c:pt>
                <c:pt idx="389">
                  <c:v>39.99</c:v>
                </c:pt>
                <c:pt idx="390">
                  <c:v>199.99</c:v>
                </c:pt>
                <c:pt idx="391">
                  <c:v>99.99</c:v>
                </c:pt>
                <c:pt idx="392">
                  <c:v>18.989999999999998</c:v>
                </c:pt>
                <c:pt idx="393">
                  <c:v>39.99</c:v>
                </c:pt>
                <c:pt idx="394">
                  <c:v>3.49</c:v>
                </c:pt>
                <c:pt idx="395">
                  <c:v>12.99</c:v>
                </c:pt>
                <c:pt idx="396">
                  <c:v>19.989999999999998</c:v>
                </c:pt>
                <c:pt idx="397">
                  <c:v>5.49</c:v>
                </c:pt>
                <c:pt idx="398">
                  <c:v>14.99</c:v>
                </c:pt>
                <c:pt idx="399">
                  <c:v>9.99</c:v>
                </c:pt>
                <c:pt idx="400">
                  <c:v>5.99</c:v>
                </c:pt>
                <c:pt idx="401">
                  <c:v>8.99</c:v>
                </c:pt>
                <c:pt idx="402">
                  <c:v>89.99</c:v>
                </c:pt>
                <c:pt idx="403">
                  <c:v>39.99</c:v>
                </c:pt>
                <c:pt idx="404">
                  <c:v>39.99</c:v>
                </c:pt>
                <c:pt idx="405">
                  <c:v>129.99</c:v>
                </c:pt>
                <c:pt idx="406">
                  <c:v>39.99</c:v>
                </c:pt>
                <c:pt idx="407">
                  <c:v>6.49</c:v>
                </c:pt>
                <c:pt idx="408">
                  <c:v>4.99</c:v>
                </c:pt>
                <c:pt idx="409">
                  <c:v>5.99</c:v>
                </c:pt>
                <c:pt idx="410">
                  <c:v>2.4900000000000002</c:v>
                </c:pt>
                <c:pt idx="411">
                  <c:v>39.99</c:v>
                </c:pt>
                <c:pt idx="412">
                  <c:v>19.989999999999998</c:v>
                </c:pt>
                <c:pt idx="413">
                  <c:v>129.99</c:v>
                </c:pt>
                <c:pt idx="414">
                  <c:v>39.99</c:v>
                </c:pt>
                <c:pt idx="415">
                  <c:v>25.99</c:v>
                </c:pt>
                <c:pt idx="416">
                  <c:v>12.99</c:v>
                </c:pt>
                <c:pt idx="417">
                  <c:v>39.99</c:v>
                </c:pt>
                <c:pt idx="418">
                  <c:v>5.99</c:v>
                </c:pt>
                <c:pt idx="419">
                  <c:v>39.99</c:v>
                </c:pt>
                <c:pt idx="420">
                  <c:v>2.79</c:v>
                </c:pt>
                <c:pt idx="421">
                  <c:v>19.989999999999998</c:v>
                </c:pt>
                <c:pt idx="422">
                  <c:v>4.79</c:v>
                </c:pt>
                <c:pt idx="423">
                  <c:v>69.989999999999995</c:v>
                </c:pt>
                <c:pt idx="424">
                  <c:v>19.989999999999998</c:v>
                </c:pt>
                <c:pt idx="425">
                  <c:v>24.99</c:v>
                </c:pt>
                <c:pt idx="426">
                  <c:v>2.99</c:v>
                </c:pt>
                <c:pt idx="427">
                  <c:v>24.99</c:v>
                </c:pt>
                <c:pt idx="428">
                  <c:v>3.49</c:v>
                </c:pt>
                <c:pt idx="429">
                  <c:v>99.99</c:v>
                </c:pt>
                <c:pt idx="430">
                  <c:v>14.99</c:v>
                </c:pt>
                <c:pt idx="431">
                  <c:v>79.989999999999995</c:v>
                </c:pt>
                <c:pt idx="432">
                  <c:v>7.99</c:v>
                </c:pt>
                <c:pt idx="433">
                  <c:v>6.49</c:v>
                </c:pt>
                <c:pt idx="434">
                  <c:v>54.99</c:v>
                </c:pt>
                <c:pt idx="435">
                  <c:v>14.99</c:v>
                </c:pt>
                <c:pt idx="436">
                  <c:v>11.99</c:v>
                </c:pt>
                <c:pt idx="437">
                  <c:v>6.99</c:v>
                </c:pt>
                <c:pt idx="438">
                  <c:v>12.99</c:v>
                </c:pt>
                <c:pt idx="439">
                  <c:v>5.99</c:v>
                </c:pt>
                <c:pt idx="440">
                  <c:v>6.49</c:v>
                </c:pt>
                <c:pt idx="441">
                  <c:v>4.29</c:v>
                </c:pt>
                <c:pt idx="442">
                  <c:v>3.49</c:v>
                </c:pt>
                <c:pt idx="443">
                  <c:v>4.09</c:v>
                </c:pt>
                <c:pt idx="444">
                  <c:v>29.99</c:v>
                </c:pt>
                <c:pt idx="445">
                  <c:v>299.99</c:v>
                </c:pt>
                <c:pt idx="446">
                  <c:v>49.99</c:v>
                </c:pt>
                <c:pt idx="447">
                  <c:v>29.99</c:v>
                </c:pt>
                <c:pt idx="448">
                  <c:v>3.29</c:v>
                </c:pt>
                <c:pt idx="449">
                  <c:v>12.99</c:v>
                </c:pt>
                <c:pt idx="450">
                  <c:v>4.49</c:v>
                </c:pt>
                <c:pt idx="451">
                  <c:v>3.99</c:v>
                </c:pt>
                <c:pt idx="452">
                  <c:v>19.989999999999998</c:v>
                </c:pt>
                <c:pt idx="453">
                  <c:v>2.99</c:v>
                </c:pt>
                <c:pt idx="454">
                  <c:v>2.59</c:v>
                </c:pt>
                <c:pt idx="455">
                  <c:v>8.49</c:v>
                </c:pt>
                <c:pt idx="456">
                  <c:v>6.99</c:v>
                </c:pt>
                <c:pt idx="457">
                  <c:v>19.989999999999998</c:v>
                </c:pt>
                <c:pt idx="458">
                  <c:v>6.89</c:v>
                </c:pt>
                <c:pt idx="459">
                  <c:v>2.4900000000000002</c:v>
                </c:pt>
                <c:pt idx="460">
                  <c:v>54.99</c:v>
                </c:pt>
                <c:pt idx="461">
                  <c:v>5.99</c:v>
                </c:pt>
                <c:pt idx="462">
                  <c:v>44.99</c:v>
                </c:pt>
                <c:pt idx="463">
                  <c:v>5.49</c:v>
                </c:pt>
                <c:pt idx="464">
                  <c:v>34.99</c:v>
                </c:pt>
                <c:pt idx="465">
                  <c:v>29.99</c:v>
                </c:pt>
                <c:pt idx="466">
                  <c:v>3.79</c:v>
                </c:pt>
                <c:pt idx="467">
                  <c:v>24.99</c:v>
                </c:pt>
                <c:pt idx="468">
                  <c:v>15.99</c:v>
                </c:pt>
                <c:pt idx="469">
                  <c:v>1.99</c:v>
                </c:pt>
                <c:pt idx="470">
                  <c:v>89.99</c:v>
                </c:pt>
                <c:pt idx="471">
                  <c:v>4.79</c:v>
                </c:pt>
                <c:pt idx="472">
                  <c:v>2.99</c:v>
                </c:pt>
                <c:pt idx="473">
                  <c:v>3.49</c:v>
                </c:pt>
                <c:pt idx="474">
                  <c:v>29.99</c:v>
                </c:pt>
                <c:pt idx="475">
                  <c:v>9.99</c:v>
                </c:pt>
                <c:pt idx="476">
                  <c:v>3.59</c:v>
                </c:pt>
                <c:pt idx="477">
                  <c:v>69.989999999999995</c:v>
                </c:pt>
                <c:pt idx="478">
                  <c:v>2.99</c:v>
                </c:pt>
                <c:pt idx="479">
                  <c:v>4.49</c:v>
                </c:pt>
                <c:pt idx="480">
                  <c:v>2.29</c:v>
                </c:pt>
                <c:pt idx="481">
                  <c:v>3.99</c:v>
                </c:pt>
                <c:pt idx="482">
                  <c:v>8.99</c:v>
                </c:pt>
                <c:pt idx="483">
                  <c:v>49.99</c:v>
                </c:pt>
                <c:pt idx="484">
                  <c:v>5.99</c:v>
                </c:pt>
                <c:pt idx="485">
                  <c:v>3.29</c:v>
                </c:pt>
                <c:pt idx="486">
                  <c:v>3.49</c:v>
                </c:pt>
                <c:pt idx="487">
                  <c:v>1.99</c:v>
                </c:pt>
                <c:pt idx="488">
                  <c:v>39.99</c:v>
                </c:pt>
                <c:pt idx="489">
                  <c:v>2.99</c:v>
                </c:pt>
                <c:pt idx="490">
                  <c:v>3.99</c:v>
                </c:pt>
                <c:pt idx="491">
                  <c:v>5.99</c:v>
                </c:pt>
                <c:pt idx="492">
                  <c:v>59.99</c:v>
                </c:pt>
                <c:pt idx="493">
                  <c:v>3.29</c:v>
                </c:pt>
                <c:pt idx="494">
                  <c:v>4.1900000000000004</c:v>
                </c:pt>
                <c:pt idx="495">
                  <c:v>2.4900000000000002</c:v>
                </c:pt>
                <c:pt idx="496">
                  <c:v>5.49</c:v>
                </c:pt>
                <c:pt idx="497">
                  <c:v>119.99</c:v>
                </c:pt>
                <c:pt idx="498">
                  <c:v>79.989999999999995</c:v>
                </c:pt>
                <c:pt idx="499">
                  <c:v>89.99</c:v>
                </c:pt>
              </c:numCache>
            </c:numRef>
          </c:yVal>
          <c:smooth val="0"/>
          <c:extLst>
            <c:ext xmlns:c16="http://schemas.microsoft.com/office/drawing/2014/chart" uri="{C3380CC4-5D6E-409C-BE32-E72D297353CC}">
              <c16:uniqueId val="{00000000-92E7-43F1-BC6D-C29FFDF34482}"/>
            </c:ext>
          </c:extLst>
        </c:ser>
        <c:dLbls>
          <c:showLegendKey val="0"/>
          <c:showVal val="0"/>
          <c:showCatName val="0"/>
          <c:showSerName val="0"/>
          <c:showPercent val="0"/>
          <c:showBubbleSize val="0"/>
        </c:dLbls>
        <c:axId val="309996551"/>
        <c:axId val="309999111"/>
      </c:scatterChart>
      <c:valAx>
        <c:axId val="30999655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999111"/>
        <c:crosses val="autoZero"/>
        <c:crossBetween val="midCat"/>
      </c:valAx>
      <c:valAx>
        <c:axId val="30999911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9965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Kategorilerine Göre Ürün Fiyatları</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Grafikler!$H$1</c:f>
              <c:strCache>
                <c:ptCount val="1"/>
                <c:pt idx="0">
                  <c:v>Product Price</c:v>
                </c:pt>
              </c:strCache>
            </c:strRef>
          </c:tx>
          <c:spPr>
            <a:solidFill>
              <a:srgbClr val="637CEF"/>
            </a:solidFill>
            <a:ln>
              <a:noFill/>
            </a:ln>
            <a:effectLst/>
          </c:spPr>
          <c:invertIfNegative val="0"/>
          <c:cat>
            <c:strRef>
              <c:f>Grafikler!$G$2:$G$501</c:f>
              <c:strCache>
                <c:ptCount val="500"/>
                <c:pt idx="0">
                  <c:v>Outdoor</c:v>
                </c:pt>
                <c:pt idx="1">
                  <c:v>Food - Condiments</c:v>
                </c:pt>
                <c:pt idx="2">
                  <c:v>Kitchen</c:v>
                </c:pt>
                <c:pt idx="3">
                  <c:v>Garden</c:v>
                </c:pt>
                <c:pt idx="4">
                  <c:v>Food - Condiments</c:v>
                </c:pt>
                <c:pt idx="5">
                  <c:v>Clothing - Outerwear</c:v>
                </c:pt>
                <c:pt idx="6">
                  <c:v>Food - Frozen Meals</c:v>
                </c:pt>
                <c:pt idx="7">
                  <c:v>Food - Meat</c:v>
                </c:pt>
                <c:pt idx="8">
                  <c:v>Garden</c:v>
                </c:pt>
                <c:pt idx="9">
                  <c:v>Fitness</c:v>
                </c:pt>
                <c:pt idx="10">
                  <c:v>Home</c:v>
                </c:pt>
                <c:pt idx="11">
                  <c:v>Food - Breakfast</c:v>
                </c:pt>
                <c:pt idx="12">
                  <c:v>Food - Bakery</c:v>
                </c:pt>
                <c:pt idx="13">
                  <c:v>Electronics</c:v>
                </c:pt>
                <c:pt idx="14">
                  <c:v>Toys</c:v>
                </c:pt>
                <c:pt idx="15">
                  <c:v>Home</c:v>
                </c:pt>
                <c:pt idx="16">
                  <c:v>Electronics</c:v>
                </c:pt>
                <c:pt idx="17">
                  <c:v>Food - Pasta</c:v>
                </c:pt>
                <c:pt idx="18">
                  <c:v>Home</c:v>
                </c:pt>
                <c:pt idx="19">
                  <c:v>Food - Beverages</c:v>
                </c:pt>
                <c:pt idx="20">
                  <c:v>Food - Frozen</c:v>
                </c:pt>
                <c:pt idx="21">
                  <c:v>Food - Freezer</c:v>
                </c:pt>
                <c:pt idx="22">
                  <c:v>Outdoor</c:v>
                </c:pt>
                <c:pt idx="23">
                  <c:v>Food - Baking</c:v>
                </c:pt>
                <c:pt idx="24">
                  <c:v>Outdoor</c:v>
                </c:pt>
                <c:pt idx="25">
                  <c:v>Outdoor</c:v>
                </c:pt>
                <c:pt idx="26">
                  <c:v>Pets</c:v>
                </c:pt>
                <c:pt idx="27">
                  <c:v>Kitchen</c:v>
                </c:pt>
                <c:pt idx="28">
                  <c:v>Food - Snacks</c:v>
                </c:pt>
                <c:pt idx="29">
                  <c:v>Food - Spreads</c:v>
                </c:pt>
                <c:pt idx="30">
                  <c:v>Food - Produce</c:v>
                </c:pt>
                <c:pt idx="31">
                  <c:v>Outdoor</c:v>
                </c:pt>
                <c:pt idx="32">
                  <c:v>Health</c:v>
                </c:pt>
                <c:pt idx="33">
                  <c:v>Garden</c:v>
                </c:pt>
                <c:pt idx="34">
                  <c:v>Kitchen</c:v>
                </c:pt>
                <c:pt idx="35">
                  <c:v>Food - Oils</c:v>
                </c:pt>
                <c:pt idx="36">
                  <c:v>Food - Breakfast</c:v>
                </c:pt>
                <c:pt idx="37">
                  <c:v>Food - Canned Goods</c:v>
                </c:pt>
                <c:pt idx="38">
                  <c:v>Food</c:v>
                </c:pt>
                <c:pt idx="39">
                  <c:v>Electronics</c:v>
                </c:pt>
                <c:pt idx="40">
                  <c:v>Home Security</c:v>
                </c:pt>
                <c:pt idx="41">
                  <c:v>Food - Dairy</c:v>
                </c:pt>
                <c:pt idx="42">
                  <c:v>Food - Snacks</c:v>
                </c:pt>
                <c:pt idx="43">
                  <c:v>Food - Frozen</c:v>
                </c:pt>
                <c:pt idx="44">
                  <c:v>Food - Condiments</c:v>
                </c:pt>
                <c:pt idx="45">
                  <c:v>Food - Condiments</c:v>
                </c:pt>
                <c:pt idx="46">
                  <c:v>Food - Snacks</c:v>
                </c:pt>
                <c:pt idx="47">
                  <c:v>Food - Seafood</c:v>
                </c:pt>
                <c:pt idx="48">
                  <c:v>Food - Snacks</c:v>
                </c:pt>
                <c:pt idx="49">
                  <c:v>Food - Produce</c:v>
                </c:pt>
                <c:pt idx="50">
                  <c:v>Accessories</c:v>
                </c:pt>
                <c:pt idx="51">
                  <c:v>Electronics</c:v>
                </c:pt>
                <c:pt idx="52">
                  <c:v>Food - Snacks</c:v>
                </c:pt>
                <c:pt idx="53">
                  <c:v>Art Supplies</c:v>
                </c:pt>
                <c:pt idx="54">
                  <c:v>Home</c:v>
                </c:pt>
                <c:pt idx="55">
                  <c:v>Kitchen</c:v>
                </c:pt>
                <c:pt idx="56">
                  <c:v>Automotive</c:v>
                </c:pt>
                <c:pt idx="57">
                  <c:v>Clothing</c:v>
                </c:pt>
                <c:pt idx="58">
                  <c:v>Kitchen</c:v>
                </c:pt>
                <c:pt idx="59">
                  <c:v>Health</c:v>
                </c:pt>
                <c:pt idx="60">
                  <c:v>Office</c:v>
                </c:pt>
                <c:pt idx="61">
                  <c:v>Food - Beverages</c:v>
                </c:pt>
                <c:pt idx="62">
                  <c:v>Kitchen</c:v>
                </c:pt>
                <c:pt idx="63">
                  <c:v>Travel</c:v>
                </c:pt>
                <c:pt idx="64">
                  <c:v>Food - Breakfast</c:v>
                </c:pt>
                <c:pt idx="65">
                  <c:v>Food - Canned Goods</c:v>
                </c:pt>
                <c:pt idx="66">
                  <c:v>Food - Frozen Foods</c:v>
                </c:pt>
                <c:pt idx="67">
                  <c:v>Home</c:v>
                </c:pt>
                <c:pt idx="68">
                  <c:v>Kitchen</c:v>
                </c:pt>
                <c:pt idx="69">
                  <c:v>Food - Frozen Foods</c:v>
                </c:pt>
                <c:pt idx="70">
                  <c:v>Food - Meat Substitutes</c:v>
                </c:pt>
                <c:pt idx="71">
                  <c:v>Food - Bakery</c:v>
                </c:pt>
                <c:pt idx="72">
                  <c:v>Food - Snacks</c:v>
                </c:pt>
                <c:pt idx="73">
                  <c:v>Health</c:v>
                </c:pt>
                <c:pt idx="74">
                  <c:v>Food - Snacks</c:v>
                </c:pt>
                <c:pt idx="75">
                  <c:v>Travel</c:v>
                </c:pt>
                <c:pt idx="76">
                  <c:v>Food - Breakfast</c:v>
                </c:pt>
                <c:pt idx="77">
                  <c:v>Kitchen</c:v>
                </c:pt>
                <c:pt idx="78">
                  <c:v>Beauty</c:v>
                </c:pt>
                <c:pt idx="79">
                  <c:v>Clothing - Outerwear</c:v>
                </c:pt>
                <c:pt idx="80">
                  <c:v>Home</c:v>
                </c:pt>
                <c:pt idx="81">
                  <c:v>Kitchen</c:v>
                </c:pt>
                <c:pt idx="82">
                  <c:v>Health</c:v>
                </c:pt>
                <c:pt idx="83">
                  <c:v>Kitchen</c:v>
                </c:pt>
                <c:pt idx="84">
                  <c:v>Clothing - Shirts</c:v>
                </c:pt>
                <c:pt idx="85">
                  <c:v>Kitchen</c:v>
                </c:pt>
                <c:pt idx="86">
                  <c:v>Health</c:v>
                </c:pt>
                <c:pt idx="87">
                  <c:v>Pets</c:v>
                </c:pt>
                <c:pt idx="88">
                  <c:v>Food - Grains</c:v>
                </c:pt>
                <c:pt idx="89">
                  <c:v>Food - Snacks</c:v>
                </c:pt>
                <c:pt idx="90">
                  <c:v>Clothing - Bottoms</c:v>
                </c:pt>
                <c:pt idx="91">
                  <c:v>Food - Baking</c:v>
                </c:pt>
                <c:pt idx="92">
                  <c:v>Food - Beverages</c:v>
                </c:pt>
                <c:pt idx="93">
                  <c:v>Fitness</c:v>
                </c:pt>
                <c:pt idx="94">
                  <c:v>Outdoor</c:v>
                </c:pt>
                <c:pt idx="95">
                  <c:v>Food - Fruits</c:v>
                </c:pt>
                <c:pt idx="96">
                  <c:v>Food - Breakfast</c:v>
                </c:pt>
                <c:pt idx="97">
                  <c:v>Food - Pasta</c:v>
                </c:pt>
                <c:pt idx="98">
                  <c:v>Grooming</c:v>
                </c:pt>
                <c:pt idx="99">
                  <c:v>Food - Meal Kits</c:v>
                </c:pt>
                <c:pt idx="100">
                  <c:v>Clothing - Tops</c:v>
                </c:pt>
                <c:pt idx="101">
                  <c:v>Food - Bakery</c:v>
                </c:pt>
                <c:pt idx="102">
                  <c:v>Home Appliances</c:v>
                </c:pt>
                <c:pt idx="103">
                  <c:v>Food - Sides</c:v>
                </c:pt>
                <c:pt idx="104">
                  <c:v>Health</c:v>
                </c:pt>
                <c:pt idx="105">
                  <c:v>Food - Frozen Foods</c:v>
                </c:pt>
                <c:pt idx="106">
                  <c:v>Food - Condiments</c:v>
                </c:pt>
                <c:pt idx="107">
                  <c:v>Kitchen</c:v>
                </c:pt>
                <c:pt idx="108">
                  <c:v>Food - Condiments</c:v>
                </c:pt>
                <c:pt idx="109">
                  <c:v>Food - Meat</c:v>
                </c:pt>
                <c:pt idx="110">
                  <c:v>Clothing - Shirts</c:v>
                </c:pt>
                <c:pt idx="111">
                  <c:v>Food - Condiments</c:v>
                </c:pt>
                <c:pt idx="112">
                  <c:v>Food - Bakery</c:v>
                </c:pt>
                <c:pt idx="113">
                  <c:v>Food - Snacks</c:v>
                </c:pt>
                <c:pt idx="114">
                  <c:v>Kitchen</c:v>
                </c:pt>
                <c:pt idx="115">
                  <c:v>Food - Meat</c:v>
                </c:pt>
                <c:pt idx="116">
                  <c:v>Food - Frozen Foods</c:v>
                </c:pt>
                <c:pt idx="117">
                  <c:v>Food - Bakery</c:v>
                </c:pt>
                <c:pt idx="118">
                  <c:v>Kitchen</c:v>
                </c:pt>
                <c:pt idx="119">
                  <c:v>Food - Sauces</c:v>
                </c:pt>
                <c:pt idx="120">
                  <c:v>Food - Frozen Foods</c:v>
                </c:pt>
                <c:pt idx="121">
                  <c:v>Kitchen</c:v>
                </c:pt>
                <c:pt idx="122">
                  <c:v>Food - Prepared Foods</c:v>
                </c:pt>
                <c:pt idx="123">
                  <c:v>Photography</c:v>
                </c:pt>
                <c:pt idx="124">
                  <c:v>Home</c:v>
                </c:pt>
                <c:pt idx="125">
                  <c:v>Clothing - Accessories</c:v>
                </c:pt>
                <c:pt idx="126">
                  <c:v>Food - Canned Goods</c:v>
                </c:pt>
                <c:pt idx="127">
                  <c:v>Clothing - Tops</c:v>
                </c:pt>
                <c:pt idx="128">
                  <c:v>Office</c:v>
                </c:pt>
                <c:pt idx="129">
                  <c:v>Automotive</c:v>
                </c:pt>
                <c:pt idx="130">
                  <c:v>Home</c:v>
                </c:pt>
                <c:pt idx="131">
                  <c:v>Smart Home</c:v>
                </c:pt>
                <c:pt idx="132">
                  <c:v>Food - Desserts</c:v>
                </c:pt>
                <c:pt idx="133">
                  <c:v>Pets</c:v>
                </c:pt>
                <c:pt idx="134">
                  <c:v>Kitchen</c:v>
                </c:pt>
                <c:pt idx="135">
                  <c:v>Tools</c:v>
                </c:pt>
                <c:pt idx="136">
                  <c:v>Food - Dairy</c:v>
                </c:pt>
                <c:pt idx="137">
                  <c:v>Food - Grains</c:v>
                </c:pt>
                <c:pt idx="138">
                  <c:v>Food - Snacks</c:v>
                </c:pt>
                <c:pt idx="139">
                  <c:v>Food - Breakfast</c:v>
                </c:pt>
                <c:pt idx="140">
                  <c:v>Food - Canned Goods</c:v>
                </c:pt>
                <c:pt idx="141">
                  <c:v>Food - Frozen</c:v>
                </c:pt>
                <c:pt idx="142">
                  <c:v>Fitness</c:v>
                </c:pt>
                <c:pt idx="143">
                  <c:v>Food - Beverages</c:v>
                </c:pt>
                <c:pt idx="144">
                  <c:v>Food - Snacks</c:v>
                </c:pt>
                <c:pt idx="145">
                  <c:v>Outdoor</c:v>
                </c:pt>
                <c:pt idx="146">
                  <c:v>Travel</c:v>
                </c:pt>
                <c:pt idx="147">
                  <c:v>Food - Meal Kits</c:v>
                </c:pt>
                <c:pt idx="148">
                  <c:v>Food - Beverages</c:v>
                </c:pt>
                <c:pt idx="149">
                  <c:v>Food - Dairy</c:v>
                </c:pt>
                <c:pt idx="150">
                  <c:v>Toys</c:v>
                </c:pt>
                <c:pt idx="151">
                  <c:v>Home</c:v>
                </c:pt>
                <c:pt idx="152">
                  <c:v>Office</c:v>
                </c:pt>
                <c:pt idx="153">
                  <c:v>Accessories</c:v>
                </c:pt>
                <c:pt idx="154">
                  <c:v>Food - Bakery</c:v>
                </c:pt>
                <c:pt idx="155">
                  <c:v>Food - Breakfast</c:v>
                </c:pt>
                <c:pt idx="156">
                  <c:v>Food - Condiments</c:v>
                </c:pt>
                <c:pt idx="157">
                  <c:v>Food - Bakery</c:v>
                </c:pt>
                <c:pt idx="158">
                  <c:v>Food - Snacks</c:v>
                </c:pt>
                <c:pt idx="159">
                  <c:v>Automotive</c:v>
                </c:pt>
                <c:pt idx="160">
                  <c:v>Food - Vegetables</c:v>
                </c:pt>
                <c:pt idx="161">
                  <c:v>Food - Condiments</c:v>
                </c:pt>
                <c:pt idx="162">
                  <c:v>Fitness</c:v>
                </c:pt>
                <c:pt idx="163">
                  <c:v>Pets</c:v>
                </c:pt>
                <c:pt idx="164">
                  <c:v>Art Supplies</c:v>
                </c:pt>
                <c:pt idx="165">
                  <c:v>Kitchen</c:v>
                </c:pt>
                <c:pt idx="166">
                  <c:v>Toys</c:v>
                </c:pt>
                <c:pt idx="167">
                  <c:v>Food - Condiments</c:v>
                </c:pt>
                <c:pt idx="168">
                  <c:v>Outdoor</c:v>
                </c:pt>
                <c:pt idx="169">
                  <c:v>Clothing - Loungewear</c:v>
                </c:pt>
                <c:pt idx="170">
                  <c:v>Food - Meat</c:v>
                </c:pt>
                <c:pt idx="171">
                  <c:v>Furniture</c:v>
                </c:pt>
                <c:pt idx="172">
                  <c:v>Clothing - Accessories</c:v>
                </c:pt>
                <c:pt idx="173">
                  <c:v>Wearable Tech</c:v>
                </c:pt>
                <c:pt idx="174">
                  <c:v>Food - Deli Meats</c:v>
                </c:pt>
                <c:pt idx="175">
                  <c:v>Outdoor</c:v>
                </c:pt>
                <c:pt idx="176">
                  <c:v>Food - Canned Goods</c:v>
                </c:pt>
                <c:pt idx="177">
                  <c:v>Kitchen</c:v>
                </c:pt>
                <c:pt idx="178">
                  <c:v>Food - Sauces</c:v>
                </c:pt>
                <c:pt idx="179">
                  <c:v>Kitchen</c:v>
                </c:pt>
                <c:pt idx="180">
                  <c:v>Outdoor</c:v>
                </c:pt>
                <c:pt idx="181">
                  <c:v>Pets</c:v>
                </c:pt>
                <c:pt idx="182">
                  <c:v>Food - Confectionery</c:v>
                </c:pt>
                <c:pt idx="183">
                  <c:v>Food - Snacks</c:v>
                </c:pt>
                <c:pt idx="184">
                  <c:v>Food - Produce</c:v>
                </c:pt>
                <c:pt idx="185">
                  <c:v>Kitchen</c:v>
                </c:pt>
                <c:pt idx="186">
                  <c:v>Garden</c:v>
                </c:pt>
                <c:pt idx="187">
                  <c:v>Kitchen</c:v>
                </c:pt>
                <c:pt idx="188">
                  <c:v>Kitchen</c:v>
                </c:pt>
                <c:pt idx="189">
                  <c:v>Clothing - Dresses</c:v>
                </c:pt>
                <c:pt idx="190">
                  <c:v>Food - Frozen Foods</c:v>
                </c:pt>
                <c:pt idx="191">
                  <c:v>Home</c:v>
                </c:pt>
                <c:pt idx="192">
                  <c:v>Food - Frozen Meals</c:v>
                </c:pt>
                <c:pt idx="193">
                  <c:v>Crafts</c:v>
                </c:pt>
                <c:pt idx="194">
                  <c:v>Food - Beverages</c:v>
                </c:pt>
                <c:pt idx="195">
                  <c:v>Food - Vegetables</c:v>
                </c:pt>
                <c:pt idx="196">
                  <c:v>Food - Meat</c:v>
                </c:pt>
                <c:pt idx="197">
                  <c:v>Office</c:v>
                </c:pt>
                <c:pt idx="198">
                  <c:v>Smart Home</c:v>
                </c:pt>
                <c:pt idx="199">
                  <c:v>Food - Frozen Foods</c:v>
                </c:pt>
                <c:pt idx="200">
                  <c:v>Office</c:v>
                </c:pt>
                <c:pt idx="201">
                  <c:v>Food - Dressings</c:v>
                </c:pt>
                <c:pt idx="202">
                  <c:v>Food - Condiments</c:v>
                </c:pt>
                <c:pt idx="203">
                  <c:v>Food - Soups</c:v>
                </c:pt>
                <c:pt idx="204">
                  <c:v>Food - Produce</c:v>
                </c:pt>
                <c:pt idx="205">
                  <c:v>Food - Desserts</c:v>
                </c:pt>
                <c:pt idx="206">
                  <c:v>Clothing - Footwear</c:v>
                </c:pt>
                <c:pt idx="207">
                  <c:v>Health</c:v>
                </c:pt>
                <c:pt idx="208">
                  <c:v>Food - Breakfast</c:v>
                </c:pt>
                <c:pt idx="209">
                  <c:v>Home</c:v>
                </c:pt>
                <c:pt idx="210">
                  <c:v>Food - Bakery</c:v>
                </c:pt>
                <c:pt idx="211">
                  <c:v>Food - Snacks</c:v>
                </c:pt>
                <c:pt idx="212">
                  <c:v>Food - Grains</c:v>
                </c:pt>
                <c:pt idx="213">
                  <c:v>Clothing - Outerwear</c:v>
                </c:pt>
                <c:pt idx="214">
                  <c:v>Travel</c:v>
                </c:pt>
                <c:pt idx="215">
                  <c:v>Kitchen</c:v>
                </c:pt>
                <c:pt idx="216">
                  <c:v>Food - Bakery</c:v>
                </c:pt>
                <c:pt idx="217">
                  <c:v>Outdoor</c:v>
                </c:pt>
                <c:pt idx="218">
                  <c:v>Food - Canned Goods</c:v>
                </c:pt>
                <c:pt idx="219">
                  <c:v>Food - Produce</c:v>
                </c:pt>
                <c:pt idx="220">
                  <c:v>Clothing</c:v>
                </c:pt>
                <c:pt idx="221">
                  <c:v>Food - Frozen Meals</c:v>
                </c:pt>
                <c:pt idx="222">
                  <c:v>Food - Produce</c:v>
                </c:pt>
                <c:pt idx="223">
                  <c:v>Food - Baking</c:v>
                </c:pt>
                <c:pt idx="224">
                  <c:v>Food - Snacks</c:v>
                </c:pt>
                <c:pt idx="225">
                  <c:v>Food - Snacks</c:v>
                </c:pt>
                <c:pt idx="226">
                  <c:v>Kitchen</c:v>
                </c:pt>
                <c:pt idx="227">
                  <c:v>Clothing - Tops</c:v>
                </c:pt>
                <c:pt idx="228">
                  <c:v>Food - Soups</c:v>
                </c:pt>
                <c:pt idx="229">
                  <c:v>Audio</c:v>
                </c:pt>
                <c:pt idx="230">
                  <c:v>Kitchen</c:v>
                </c:pt>
                <c:pt idx="231">
                  <c:v>Food - Frozen Foods</c:v>
                </c:pt>
                <c:pt idx="232">
                  <c:v>Kitchen</c:v>
                </c:pt>
                <c:pt idx="233">
                  <c:v>Food - Beverages</c:v>
                </c:pt>
                <c:pt idx="234">
                  <c:v>Outdoor</c:v>
                </c:pt>
                <c:pt idx="235">
                  <c:v>Kitchen</c:v>
                </c:pt>
                <c:pt idx="236">
                  <c:v>Garden</c:v>
                </c:pt>
                <c:pt idx="237">
                  <c:v>Furniture</c:v>
                </c:pt>
                <c:pt idx="238">
                  <c:v>Fitness</c:v>
                </c:pt>
                <c:pt idx="239">
                  <c:v>Outdoor</c:v>
                </c:pt>
                <c:pt idx="240">
                  <c:v>Food - Dairy</c:v>
                </c:pt>
                <c:pt idx="241">
                  <c:v>Clothing</c:v>
                </c:pt>
                <c:pt idx="242">
                  <c:v>Garden</c:v>
                </c:pt>
                <c:pt idx="243">
                  <c:v>Clothing - Loungewear</c:v>
                </c:pt>
                <c:pt idx="244">
                  <c:v>Food - Frozen Meals</c:v>
                </c:pt>
                <c:pt idx="245">
                  <c:v>Clothing - Tops</c:v>
                </c:pt>
                <c:pt idx="246">
                  <c:v>Food - Fruits</c:v>
                </c:pt>
                <c:pt idx="247">
                  <c:v>Pets</c:v>
                </c:pt>
                <c:pt idx="248">
                  <c:v>Office</c:v>
                </c:pt>
                <c:pt idx="249">
                  <c:v>Food - Spices</c:v>
                </c:pt>
                <c:pt idx="250">
                  <c:v>Food - Health/Protein</c:v>
                </c:pt>
                <c:pt idx="251">
                  <c:v>Food - Canned Soups</c:v>
                </c:pt>
                <c:pt idx="252">
                  <c:v>Food - Supplements</c:v>
                </c:pt>
                <c:pt idx="253">
                  <c:v>Food - Produce</c:v>
                </c:pt>
                <c:pt idx="254">
                  <c:v>Food - Snacks</c:v>
                </c:pt>
                <c:pt idx="255">
                  <c:v>Food - Frozen Foods</c:v>
                </c:pt>
                <c:pt idx="256">
                  <c:v>Outdoor</c:v>
                </c:pt>
                <c:pt idx="257">
                  <c:v>Food - Snacks</c:v>
                </c:pt>
                <c:pt idx="258">
                  <c:v>Food - Salads</c:v>
                </c:pt>
                <c:pt idx="259">
                  <c:v>Accessories</c:v>
                </c:pt>
                <c:pt idx="260">
                  <c:v>Food - Prepared Foods</c:v>
                </c:pt>
                <c:pt idx="261">
                  <c:v>Clothing - Bottoms</c:v>
                </c:pt>
                <c:pt idx="262">
                  <c:v>Food</c:v>
                </c:pt>
                <c:pt idx="263">
                  <c:v>Safety</c:v>
                </c:pt>
                <c:pt idx="264">
                  <c:v>Food - Meat</c:v>
                </c:pt>
                <c:pt idx="265">
                  <c:v>Food - Pasta</c:v>
                </c:pt>
                <c:pt idx="266">
                  <c:v>Garden</c:v>
                </c:pt>
                <c:pt idx="267">
                  <c:v>Electronics</c:v>
                </c:pt>
                <c:pt idx="268">
                  <c:v>Kitchen</c:v>
                </c:pt>
                <c:pt idx="269">
                  <c:v>Food - Beverages</c:v>
                </c:pt>
                <c:pt idx="270">
                  <c:v>Food - Produce</c:v>
                </c:pt>
                <c:pt idx="271">
                  <c:v>Crafts</c:v>
                </c:pt>
                <c:pt idx="272">
                  <c:v>Food - Canned Soups</c:v>
                </c:pt>
                <c:pt idx="273">
                  <c:v>Clothing - Activewear</c:v>
                </c:pt>
                <c:pt idx="274">
                  <c:v>Food - Condiments</c:v>
                </c:pt>
                <c:pt idx="275">
                  <c:v>Food - Dairy</c:v>
                </c:pt>
                <c:pt idx="276">
                  <c:v>Food - Canned Goods</c:v>
                </c:pt>
                <c:pt idx="277">
                  <c:v>Office</c:v>
                </c:pt>
                <c:pt idx="278">
                  <c:v>Home</c:v>
                </c:pt>
                <c:pt idx="279">
                  <c:v>Home</c:v>
                </c:pt>
                <c:pt idx="280">
                  <c:v>Food - Grains</c:v>
                </c:pt>
                <c:pt idx="281">
                  <c:v>Food - Canned Goods</c:v>
                </c:pt>
                <c:pt idx="282">
                  <c:v>Home</c:v>
                </c:pt>
                <c:pt idx="283">
                  <c:v>Food - Condiments</c:v>
                </c:pt>
                <c:pt idx="284">
                  <c:v>Kitchen</c:v>
                </c:pt>
                <c:pt idx="285">
                  <c:v>Electronics</c:v>
                </c:pt>
                <c:pt idx="286">
                  <c:v>Pets</c:v>
                </c:pt>
                <c:pt idx="287">
                  <c:v>Food - Snacks</c:v>
                </c:pt>
                <c:pt idx="288">
                  <c:v>Home</c:v>
                </c:pt>
                <c:pt idx="289">
                  <c:v>Food - Breakfast</c:v>
                </c:pt>
                <c:pt idx="290">
                  <c:v>Food - Frozen Foods</c:v>
                </c:pt>
                <c:pt idx="291">
                  <c:v>Fitness</c:v>
                </c:pt>
                <c:pt idx="292">
                  <c:v>Food - Protein</c:v>
                </c:pt>
                <c:pt idx="293">
                  <c:v>Food - Fruits</c:v>
                </c:pt>
                <c:pt idx="294">
                  <c:v>Food - Frozen Food</c:v>
                </c:pt>
                <c:pt idx="295">
                  <c:v>Outdoor</c:v>
                </c:pt>
                <c:pt idx="296">
                  <c:v>Kitchen</c:v>
                </c:pt>
                <c:pt idx="297">
                  <c:v>Clothing - Footwear</c:v>
                </c:pt>
                <c:pt idx="298">
                  <c:v>Food - Beverages</c:v>
                </c:pt>
                <c:pt idx="299">
                  <c:v>Smart Home</c:v>
                </c:pt>
                <c:pt idx="300">
                  <c:v>Office</c:v>
                </c:pt>
                <c:pt idx="301">
                  <c:v>Outdoor</c:v>
                </c:pt>
                <c:pt idx="302">
                  <c:v>Food - Condiments</c:v>
                </c:pt>
                <c:pt idx="303">
                  <c:v>Food - Pantry</c:v>
                </c:pt>
                <c:pt idx="304">
                  <c:v>Kitchen</c:v>
                </c:pt>
                <c:pt idx="305">
                  <c:v>Kitchen</c:v>
                </c:pt>
                <c:pt idx="306">
                  <c:v>Travel</c:v>
                </c:pt>
                <c:pt idx="307">
                  <c:v>Outdoor</c:v>
                </c:pt>
                <c:pt idx="308">
                  <c:v>Fitness</c:v>
                </c:pt>
                <c:pt idx="309">
                  <c:v>Food - Cereal</c:v>
                </c:pt>
                <c:pt idx="310">
                  <c:v>Food - Prepared Meals</c:v>
                </c:pt>
                <c:pt idx="311">
                  <c:v>Outdoor</c:v>
                </c:pt>
                <c:pt idx="312">
                  <c:v>Kitchen</c:v>
                </c:pt>
                <c:pt idx="313">
                  <c:v>Kitchen</c:v>
                </c:pt>
                <c:pt idx="314">
                  <c:v>Electronics</c:v>
                </c:pt>
                <c:pt idx="315">
                  <c:v>Kitchen</c:v>
                </c:pt>
                <c:pt idx="316">
                  <c:v>Food - Baking</c:v>
                </c:pt>
                <c:pt idx="317">
                  <c:v>Food - Baking &amp; Cooking</c:v>
                </c:pt>
                <c:pt idx="318">
                  <c:v>Outdoor</c:v>
                </c:pt>
                <c:pt idx="319">
                  <c:v>Fitness</c:v>
                </c:pt>
                <c:pt idx="320">
                  <c:v>Home</c:v>
                </c:pt>
                <c:pt idx="321">
                  <c:v>Books</c:v>
                </c:pt>
                <c:pt idx="322">
                  <c:v>Food - Condiments</c:v>
                </c:pt>
                <c:pt idx="323">
                  <c:v>Food - Baking</c:v>
                </c:pt>
                <c:pt idx="324">
                  <c:v>Clothing</c:v>
                </c:pt>
                <c:pt idx="325">
                  <c:v>Food - Snacks</c:v>
                </c:pt>
                <c:pt idx="326">
                  <c:v>Clothing - Sweaters</c:v>
                </c:pt>
                <c:pt idx="327">
                  <c:v>Kitchen</c:v>
                </c:pt>
                <c:pt idx="328">
                  <c:v>Food - Frozen Meals</c:v>
                </c:pt>
                <c:pt idx="329">
                  <c:v>Health</c:v>
                </c:pt>
                <c:pt idx="330">
                  <c:v>Food - Snacks</c:v>
                </c:pt>
                <c:pt idx="331">
                  <c:v>Home</c:v>
                </c:pt>
                <c:pt idx="332">
                  <c:v>Food - Vegetables</c:v>
                </c:pt>
                <c:pt idx="333">
                  <c:v>Food - Frozen</c:v>
                </c:pt>
                <c:pt idx="334">
                  <c:v>Food - Baking &amp; Cooking</c:v>
                </c:pt>
                <c:pt idx="335">
                  <c:v>Food - Baking Goods</c:v>
                </c:pt>
                <c:pt idx="336">
                  <c:v>Clothing - Dresses</c:v>
                </c:pt>
                <c:pt idx="337">
                  <c:v>Electronics</c:v>
                </c:pt>
                <c:pt idx="338">
                  <c:v>Food - Grains</c:v>
                </c:pt>
                <c:pt idx="339">
                  <c:v>Food - Condiments</c:v>
                </c:pt>
                <c:pt idx="340">
                  <c:v>Food - Baking &amp; Cooking</c:v>
                </c:pt>
                <c:pt idx="341">
                  <c:v>Kitchen</c:v>
                </c:pt>
                <c:pt idx="342">
                  <c:v>Clothing - Dresses</c:v>
                </c:pt>
                <c:pt idx="343">
                  <c:v>Food - Breakfast</c:v>
                </c:pt>
                <c:pt idx="344">
                  <c:v>Home</c:v>
                </c:pt>
                <c:pt idx="345">
                  <c:v>Fitness</c:v>
                </c:pt>
                <c:pt idx="346">
                  <c:v>Food - Condiments</c:v>
                </c:pt>
                <c:pt idx="347">
                  <c:v>Travel</c:v>
                </c:pt>
                <c:pt idx="348">
                  <c:v>Food - Condiments</c:v>
                </c:pt>
                <c:pt idx="349">
                  <c:v>Food - Breakfast</c:v>
                </c:pt>
                <c:pt idx="350">
                  <c:v>Food - Breakfast</c:v>
                </c:pt>
                <c:pt idx="351">
                  <c:v>Home</c:v>
                </c:pt>
                <c:pt idx="352">
                  <c:v>Food - Produce</c:v>
                </c:pt>
                <c:pt idx="353">
                  <c:v>Fitness</c:v>
                </c:pt>
                <c:pt idx="354">
                  <c:v>Food - Snacks</c:v>
                </c:pt>
                <c:pt idx="355">
                  <c:v>Food - Prepared Foods</c:v>
                </c:pt>
                <c:pt idx="356">
                  <c:v>Clothing - Footwear</c:v>
                </c:pt>
                <c:pt idx="357">
                  <c:v>Food - Salads</c:v>
                </c:pt>
                <c:pt idx="358">
                  <c:v>Food - Canned Soups</c:v>
                </c:pt>
                <c:pt idx="359">
                  <c:v>Food - Frozen Foods</c:v>
                </c:pt>
                <c:pt idx="360">
                  <c:v>Toys</c:v>
                </c:pt>
                <c:pt idx="361">
                  <c:v>Food - Bakery</c:v>
                </c:pt>
                <c:pt idx="362">
                  <c:v>Home</c:v>
                </c:pt>
                <c:pt idx="363">
                  <c:v>Food - Sauces</c:v>
                </c:pt>
                <c:pt idx="364">
                  <c:v>Fitness</c:v>
                </c:pt>
                <c:pt idx="365">
                  <c:v>Food - Breakfast</c:v>
                </c:pt>
                <c:pt idx="366">
                  <c:v>Food - Frozen Foods</c:v>
                </c:pt>
                <c:pt idx="367">
                  <c:v>Food - Prepared Foods</c:v>
                </c:pt>
                <c:pt idx="368">
                  <c:v>Food - Spices</c:v>
                </c:pt>
                <c:pt idx="369">
                  <c:v>Food - Frozen Food</c:v>
                </c:pt>
                <c:pt idx="370">
                  <c:v>Food - Bakery</c:v>
                </c:pt>
                <c:pt idx="371">
                  <c:v>Automotive</c:v>
                </c:pt>
                <c:pt idx="372">
                  <c:v>Food - Snacks</c:v>
                </c:pt>
                <c:pt idx="373">
                  <c:v>Food - Frozen Desserts</c:v>
                </c:pt>
                <c:pt idx="374">
                  <c:v>Accessories</c:v>
                </c:pt>
                <c:pt idx="375">
                  <c:v>Food - Produce</c:v>
                </c:pt>
                <c:pt idx="376">
                  <c:v>Clothing - Tops</c:v>
                </c:pt>
                <c:pt idx="377">
                  <c:v>Clothing - Dresses</c:v>
                </c:pt>
                <c:pt idx="378">
                  <c:v>Food - Snacks</c:v>
                </c:pt>
                <c:pt idx="379">
                  <c:v>Health</c:v>
                </c:pt>
                <c:pt idx="380">
                  <c:v>Home</c:v>
                </c:pt>
                <c:pt idx="381">
                  <c:v>Accessories</c:v>
                </c:pt>
                <c:pt idx="382">
                  <c:v>Food - Snacks</c:v>
                </c:pt>
                <c:pt idx="383">
                  <c:v>Beauty</c:v>
                </c:pt>
                <c:pt idx="384">
                  <c:v>Electronics</c:v>
                </c:pt>
                <c:pt idx="385">
                  <c:v>Food - Beverages</c:v>
                </c:pt>
                <c:pt idx="386">
                  <c:v>Food - Prepared Foods</c:v>
                </c:pt>
                <c:pt idx="387">
                  <c:v>Outdoor</c:v>
                </c:pt>
                <c:pt idx="388">
                  <c:v>Food - Dips</c:v>
                </c:pt>
                <c:pt idx="389">
                  <c:v>Kitchen</c:v>
                </c:pt>
                <c:pt idx="390">
                  <c:v>Electronics</c:v>
                </c:pt>
                <c:pt idx="391">
                  <c:v>Kitchen</c:v>
                </c:pt>
                <c:pt idx="392">
                  <c:v>Home</c:v>
                </c:pt>
                <c:pt idx="393">
                  <c:v>Kitchen</c:v>
                </c:pt>
                <c:pt idx="394">
                  <c:v>Food - Dips</c:v>
                </c:pt>
                <c:pt idx="395">
                  <c:v>Kitchen</c:v>
                </c:pt>
                <c:pt idx="396">
                  <c:v>Food</c:v>
                </c:pt>
                <c:pt idx="397">
                  <c:v>Food - Dairy</c:v>
                </c:pt>
                <c:pt idx="398">
                  <c:v>Pets</c:v>
                </c:pt>
                <c:pt idx="399">
                  <c:v>Pets</c:v>
                </c:pt>
                <c:pt idx="400">
                  <c:v>Food - Snacks</c:v>
                </c:pt>
                <c:pt idx="401">
                  <c:v>Food - Meat</c:v>
                </c:pt>
                <c:pt idx="402">
                  <c:v>Kitchen</c:v>
                </c:pt>
                <c:pt idx="403">
                  <c:v>Kitchen</c:v>
                </c:pt>
                <c:pt idx="404">
                  <c:v>Kitchen</c:v>
                </c:pt>
                <c:pt idx="405">
                  <c:v>Storage</c:v>
                </c:pt>
                <c:pt idx="406">
                  <c:v>Kitchen</c:v>
                </c:pt>
                <c:pt idx="407">
                  <c:v>Food - Condiments</c:v>
                </c:pt>
                <c:pt idx="408">
                  <c:v>Food - Salads</c:v>
                </c:pt>
                <c:pt idx="409">
                  <c:v>Food - Beverages</c:v>
                </c:pt>
                <c:pt idx="410">
                  <c:v>Food - Breakfast</c:v>
                </c:pt>
                <c:pt idx="411">
                  <c:v>Beauty</c:v>
                </c:pt>
                <c:pt idx="412">
                  <c:v>Accessories</c:v>
                </c:pt>
                <c:pt idx="413">
                  <c:v>Outdoor</c:v>
                </c:pt>
                <c:pt idx="414">
                  <c:v>Fitness</c:v>
                </c:pt>
                <c:pt idx="415">
                  <c:v>Beauty</c:v>
                </c:pt>
                <c:pt idx="416">
                  <c:v>Fitness</c:v>
                </c:pt>
                <c:pt idx="417">
                  <c:v>Gaming</c:v>
                </c:pt>
                <c:pt idx="418">
                  <c:v>Food - Baking</c:v>
                </c:pt>
                <c:pt idx="419">
                  <c:v>Pets</c:v>
                </c:pt>
                <c:pt idx="420">
                  <c:v>Food - Snacks</c:v>
                </c:pt>
                <c:pt idx="421">
                  <c:v>Accessories</c:v>
                </c:pt>
                <c:pt idx="422">
                  <c:v>Food - Sauces</c:v>
                </c:pt>
                <c:pt idx="423">
                  <c:v>Clothing - Shoes</c:v>
                </c:pt>
                <c:pt idx="424">
                  <c:v>Kitchen</c:v>
                </c:pt>
                <c:pt idx="425">
                  <c:v>Kitchen</c:v>
                </c:pt>
                <c:pt idx="426">
                  <c:v>Food - Dairy</c:v>
                </c:pt>
                <c:pt idx="427">
                  <c:v>Electronics</c:v>
                </c:pt>
                <c:pt idx="428">
                  <c:v>Food - Beverages</c:v>
                </c:pt>
                <c:pt idx="429">
                  <c:v>Clothing - Footwear</c:v>
                </c:pt>
                <c:pt idx="430">
                  <c:v>Home</c:v>
                </c:pt>
                <c:pt idx="431">
                  <c:v>Baby</c:v>
                </c:pt>
                <c:pt idx="432">
                  <c:v>Food - Meat</c:v>
                </c:pt>
                <c:pt idx="433">
                  <c:v>Food - Prepared Meals</c:v>
                </c:pt>
                <c:pt idx="434">
                  <c:v>Clothing - Pants</c:v>
                </c:pt>
                <c:pt idx="435">
                  <c:v>Kitchen</c:v>
                </c:pt>
                <c:pt idx="436">
                  <c:v>Food - Supplements</c:v>
                </c:pt>
                <c:pt idx="437">
                  <c:v>Food - Produce</c:v>
                </c:pt>
                <c:pt idx="438">
                  <c:v>Fitness</c:v>
                </c:pt>
                <c:pt idx="439">
                  <c:v>Food - Spreads</c:v>
                </c:pt>
                <c:pt idx="440">
                  <c:v>Food - Frozen</c:v>
                </c:pt>
                <c:pt idx="441">
                  <c:v>Food - Prepared Foods</c:v>
                </c:pt>
                <c:pt idx="442">
                  <c:v>Food - Deli</c:v>
                </c:pt>
                <c:pt idx="443">
                  <c:v>Food - Condiments</c:v>
                </c:pt>
                <c:pt idx="444">
                  <c:v>Kitchen</c:v>
                </c:pt>
                <c:pt idx="445">
                  <c:v>Office</c:v>
                </c:pt>
                <c:pt idx="446">
                  <c:v>Kitchen</c:v>
                </c:pt>
                <c:pt idx="447">
                  <c:v>Health</c:v>
                </c:pt>
                <c:pt idx="448">
                  <c:v>Food - Beverages</c:v>
                </c:pt>
                <c:pt idx="449">
                  <c:v>Accessories</c:v>
                </c:pt>
                <c:pt idx="450">
                  <c:v>Food - Condiments</c:v>
                </c:pt>
                <c:pt idx="451">
                  <c:v>Food - Dairy</c:v>
                </c:pt>
                <c:pt idx="452">
                  <c:v>Beauty</c:v>
                </c:pt>
                <c:pt idx="453">
                  <c:v>Food - Snacks</c:v>
                </c:pt>
                <c:pt idx="454">
                  <c:v>Food - Grains</c:v>
                </c:pt>
                <c:pt idx="455">
                  <c:v>Food - Prepared Foods</c:v>
                </c:pt>
                <c:pt idx="456">
                  <c:v>Food - Frozen</c:v>
                </c:pt>
                <c:pt idx="457">
                  <c:v>Pets</c:v>
                </c:pt>
                <c:pt idx="458">
                  <c:v>Food - Baking</c:v>
                </c:pt>
                <c:pt idx="459">
                  <c:v>Food - Snacks</c:v>
                </c:pt>
                <c:pt idx="460">
                  <c:v>Clothing - Jumpsuits</c:v>
                </c:pt>
                <c:pt idx="461">
                  <c:v>Food - Frozen Meals</c:v>
                </c:pt>
                <c:pt idx="462">
                  <c:v>Clothing - Bottoms</c:v>
                </c:pt>
                <c:pt idx="463">
                  <c:v>Food - Frozen Foods</c:v>
                </c:pt>
                <c:pt idx="464">
                  <c:v>Clothing - Activewear</c:v>
                </c:pt>
                <c:pt idx="465">
                  <c:v>Outdoor</c:v>
                </c:pt>
                <c:pt idx="466">
                  <c:v>Food - Snacks</c:v>
                </c:pt>
                <c:pt idx="467">
                  <c:v>Accessories</c:v>
                </c:pt>
                <c:pt idx="468">
                  <c:v>Fitness</c:v>
                </c:pt>
                <c:pt idx="469">
                  <c:v>Food - Grains</c:v>
                </c:pt>
                <c:pt idx="470">
                  <c:v>Clothing - Outerwear</c:v>
                </c:pt>
                <c:pt idx="471">
                  <c:v>Food - Bakery</c:v>
                </c:pt>
                <c:pt idx="472">
                  <c:v>Food - Snacks</c:v>
                </c:pt>
                <c:pt idx="473">
                  <c:v>Food - Sides</c:v>
                </c:pt>
                <c:pt idx="474">
                  <c:v>Outdoor</c:v>
                </c:pt>
                <c:pt idx="475">
                  <c:v>Home</c:v>
                </c:pt>
                <c:pt idx="476">
                  <c:v>Food - Condiments</c:v>
                </c:pt>
                <c:pt idx="477">
                  <c:v>Gaming</c:v>
                </c:pt>
                <c:pt idx="478">
                  <c:v>Food - Snacks</c:v>
                </c:pt>
                <c:pt idx="479">
                  <c:v>Food - Beverages</c:v>
                </c:pt>
                <c:pt idx="480">
                  <c:v>Food - Condiments</c:v>
                </c:pt>
                <c:pt idx="481">
                  <c:v>Food - Breakfast</c:v>
                </c:pt>
                <c:pt idx="482">
                  <c:v>Food - Household</c:v>
                </c:pt>
                <c:pt idx="483">
                  <c:v>Kitchen</c:v>
                </c:pt>
                <c:pt idx="484">
                  <c:v>Food - Frozen Meals</c:v>
                </c:pt>
                <c:pt idx="485">
                  <c:v>Food - Snacks</c:v>
                </c:pt>
                <c:pt idx="486">
                  <c:v>Food - Condiments</c:v>
                </c:pt>
                <c:pt idx="487">
                  <c:v>Food - Frozen</c:v>
                </c:pt>
                <c:pt idx="488">
                  <c:v>Kitchen</c:v>
                </c:pt>
                <c:pt idx="489">
                  <c:v>Food - Snacks</c:v>
                </c:pt>
                <c:pt idx="490">
                  <c:v>Food - Beverages</c:v>
                </c:pt>
                <c:pt idx="491">
                  <c:v>Food - Baking Goods</c:v>
                </c:pt>
                <c:pt idx="492">
                  <c:v>Kitchen</c:v>
                </c:pt>
                <c:pt idx="493">
                  <c:v>Food - Condiments</c:v>
                </c:pt>
                <c:pt idx="494">
                  <c:v>Food - Bakery</c:v>
                </c:pt>
                <c:pt idx="495">
                  <c:v>Food - Condiments</c:v>
                </c:pt>
                <c:pt idx="496">
                  <c:v>Food - Dairy</c:v>
                </c:pt>
                <c:pt idx="497">
                  <c:v>Audio</c:v>
                </c:pt>
                <c:pt idx="498">
                  <c:v>Clothing - Bottoms</c:v>
                </c:pt>
                <c:pt idx="499">
                  <c:v>Fitness</c:v>
                </c:pt>
              </c:strCache>
            </c:strRef>
          </c:cat>
          <c:val>
            <c:numRef>
              <c:f>Grafikler!$H$2:$H$501</c:f>
              <c:numCache>
                <c:formatCode>_-[$$-409]* #,##0.00_ ;_-[$$-409]* \-#,##0.00\ ;_-[$$-409]* "-"??_ ;_-@_ </c:formatCode>
                <c:ptCount val="500"/>
                <c:pt idx="0">
                  <c:v>49.99</c:v>
                </c:pt>
                <c:pt idx="1">
                  <c:v>2.29</c:v>
                </c:pt>
                <c:pt idx="2">
                  <c:v>12.99</c:v>
                </c:pt>
                <c:pt idx="3">
                  <c:v>24.99</c:v>
                </c:pt>
                <c:pt idx="4">
                  <c:v>2.79</c:v>
                </c:pt>
                <c:pt idx="5">
                  <c:v>45.99</c:v>
                </c:pt>
                <c:pt idx="6">
                  <c:v>5.99</c:v>
                </c:pt>
                <c:pt idx="7">
                  <c:v>9.99</c:v>
                </c:pt>
                <c:pt idx="8">
                  <c:v>39.99</c:v>
                </c:pt>
                <c:pt idx="9">
                  <c:v>49.99</c:v>
                </c:pt>
                <c:pt idx="10">
                  <c:v>35</c:v>
                </c:pt>
                <c:pt idx="11">
                  <c:v>2.99</c:v>
                </c:pt>
                <c:pt idx="12">
                  <c:v>3.29</c:v>
                </c:pt>
                <c:pt idx="13">
                  <c:v>15.99</c:v>
                </c:pt>
                <c:pt idx="14">
                  <c:v>29.99</c:v>
                </c:pt>
                <c:pt idx="15">
                  <c:v>29.99</c:v>
                </c:pt>
                <c:pt idx="16">
                  <c:v>299.99</c:v>
                </c:pt>
                <c:pt idx="17">
                  <c:v>4.99</c:v>
                </c:pt>
                <c:pt idx="18">
                  <c:v>34.99</c:v>
                </c:pt>
                <c:pt idx="19">
                  <c:v>3.29</c:v>
                </c:pt>
                <c:pt idx="20">
                  <c:v>7.49</c:v>
                </c:pt>
                <c:pt idx="21">
                  <c:v>6.29</c:v>
                </c:pt>
                <c:pt idx="22">
                  <c:v>19.989999999999998</c:v>
                </c:pt>
                <c:pt idx="23">
                  <c:v>3.29</c:v>
                </c:pt>
                <c:pt idx="24">
                  <c:v>49.99</c:v>
                </c:pt>
                <c:pt idx="25">
                  <c:v>79.989999999999995</c:v>
                </c:pt>
                <c:pt idx="26">
                  <c:v>109.99</c:v>
                </c:pt>
                <c:pt idx="27">
                  <c:v>29.99</c:v>
                </c:pt>
                <c:pt idx="28">
                  <c:v>3.29</c:v>
                </c:pt>
                <c:pt idx="29">
                  <c:v>5.99</c:v>
                </c:pt>
                <c:pt idx="30">
                  <c:v>1.89</c:v>
                </c:pt>
                <c:pt idx="31">
                  <c:v>39.99</c:v>
                </c:pt>
                <c:pt idx="32">
                  <c:v>19.989999999999998</c:v>
                </c:pt>
                <c:pt idx="33">
                  <c:v>24.99</c:v>
                </c:pt>
                <c:pt idx="34">
                  <c:v>49.99</c:v>
                </c:pt>
                <c:pt idx="35">
                  <c:v>8.99</c:v>
                </c:pt>
                <c:pt idx="36">
                  <c:v>4.49</c:v>
                </c:pt>
                <c:pt idx="37">
                  <c:v>2.4900000000000002</c:v>
                </c:pt>
                <c:pt idx="38">
                  <c:v>29.99</c:v>
                </c:pt>
                <c:pt idx="39">
                  <c:v>49.99</c:v>
                </c:pt>
                <c:pt idx="40">
                  <c:v>199.99</c:v>
                </c:pt>
                <c:pt idx="41">
                  <c:v>3.49</c:v>
                </c:pt>
                <c:pt idx="42">
                  <c:v>7.19</c:v>
                </c:pt>
                <c:pt idx="43">
                  <c:v>6.49</c:v>
                </c:pt>
                <c:pt idx="44">
                  <c:v>5.29</c:v>
                </c:pt>
                <c:pt idx="45">
                  <c:v>2.99</c:v>
                </c:pt>
                <c:pt idx="46">
                  <c:v>2.4900000000000002</c:v>
                </c:pt>
                <c:pt idx="47">
                  <c:v>6.49</c:v>
                </c:pt>
                <c:pt idx="48">
                  <c:v>3.99</c:v>
                </c:pt>
                <c:pt idx="49">
                  <c:v>2.39</c:v>
                </c:pt>
                <c:pt idx="50">
                  <c:v>19.989999999999998</c:v>
                </c:pt>
                <c:pt idx="51">
                  <c:v>19.989999999999998</c:v>
                </c:pt>
                <c:pt idx="52">
                  <c:v>2.4900000000000002</c:v>
                </c:pt>
                <c:pt idx="53">
                  <c:v>25.99</c:v>
                </c:pt>
                <c:pt idx="54">
                  <c:v>79.989999999999995</c:v>
                </c:pt>
                <c:pt idx="55">
                  <c:v>39</c:v>
                </c:pt>
                <c:pt idx="56">
                  <c:v>14.99</c:v>
                </c:pt>
                <c:pt idx="57">
                  <c:v>24.99</c:v>
                </c:pt>
                <c:pt idx="58">
                  <c:v>10.99</c:v>
                </c:pt>
                <c:pt idx="59">
                  <c:v>79.989999999999995</c:v>
                </c:pt>
                <c:pt idx="60">
                  <c:v>8.99</c:v>
                </c:pt>
                <c:pt idx="61">
                  <c:v>3.29</c:v>
                </c:pt>
                <c:pt idx="62">
                  <c:v>12.99</c:v>
                </c:pt>
                <c:pt idx="63">
                  <c:v>22.99</c:v>
                </c:pt>
                <c:pt idx="64">
                  <c:v>4.99</c:v>
                </c:pt>
                <c:pt idx="65">
                  <c:v>1.79</c:v>
                </c:pt>
                <c:pt idx="66">
                  <c:v>1.99</c:v>
                </c:pt>
                <c:pt idx="67">
                  <c:v>29.99</c:v>
                </c:pt>
                <c:pt idx="68">
                  <c:v>34.99</c:v>
                </c:pt>
                <c:pt idx="69">
                  <c:v>3.99</c:v>
                </c:pt>
                <c:pt idx="70">
                  <c:v>5.89</c:v>
                </c:pt>
                <c:pt idx="71">
                  <c:v>3.99</c:v>
                </c:pt>
                <c:pt idx="72">
                  <c:v>3.79</c:v>
                </c:pt>
                <c:pt idx="73">
                  <c:v>14.99</c:v>
                </c:pt>
                <c:pt idx="74">
                  <c:v>2.99</c:v>
                </c:pt>
                <c:pt idx="75">
                  <c:v>12.99</c:v>
                </c:pt>
                <c:pt idx="76">
                  <c:v>4.99</c:v>
                </c:pt>
                <c:pt idx="77">
                  <c:v>19.989999999999998</c:v>
                </c:pt>
                <c:pt idx="78">
                  <c:v>39.99</c:v>
                </c:pt>
                <c:pt idx="79">
                  <c:v>59.99</c:v>
                </c:pt>
                <c:pt idx="80">
                  <c:v>9.99</c:v>
                </c:pt>
                <c:pt idx="81">
                  <c:v>34.99</c:v>
                </c:pt>
                <c:pt idx="82">
                  <c:v>14.99</c:v>
                </c:pt>
                <c:pt idx="83">
                  <c:v>29.99</c:v>
                </c:pt>
                <c:pt idx="84">
                  <c:v>44.99</c:v>
                </c:pt>
                <c:pt idx="85">
                  <c:v>22</c:v>
                </c:pt>
                <c:pt idx="86">
                  <c:v>49.99</c:v>
                </c:pt>
                <c:pt idx="87">
                  <c:v>18.989999999999998</c:v>
                </c:pt>
                <c:pt idx="88">
                  <c:v>3.79</c:v>
                </c:pt>
                <c:pt idx="89">
                  <c:v>2.29</c:v>
                </c:pt>
                <c:pt idx="90">
                  <c:v>34.99</c:v>
                </c:pt>
                <c:pt idx="91">
                  <c:v>2.4900000000000002</c:v>
                </c:pt>
                <c:pt idx="92">
                  <c:v>3.49</c:v>
                </c:pt>
                <c:pt idx="93">
                  <c:v>39.99</c:v>
                </c:pt>
                <c:pt idx="94">
                  <c:v>34.99</c:v>
                </c:pt>
                <c:pt idx="95">
                  <c:v>2.29</c:v>
                </c:pt>
                <c:pt idx="96">
                  <c:v>5.99</c:v>
                </c:pt>
                <c:pt idx="97">
                  <c:v>6.49</c:v>
                </c:pt>
                <c:pt idx="98">
                  <c:v>34.99</c:v>
                </c:pt>
                <c:pt idx="99">
                  <c:v>5.49</c:v>
                </c:pt>
                <c:pt idx="100">
                  <c:v>29.99</c:v>
                </c:pt>
                <c:pt idx="101">
                  <c:v>2.99</c:v>
                </c:pt>
                <c:pt idx="102">
                  <c:v>99.99</c:v>
                </c:pt>
                <c:pt idx="103">
                  <c:v>3.99</c:v>
                </c:pt>
                <c:pt idx="104">
                  <c:v>69.989999999999995</c:v>
                </c:pt>
                <c:pt idx="105">
                  <c:v>4.49</c:v>
                </c:pt>
                <c:pt idx="106">
                  <c:v>4.29</c:v>
                </c:pt>
                <c:pt idx="107">
                  <c:v>49.99</c:v>
                </c:pt>
                <c:pt idx="108">
                  <c:v>4.79</c:v>
                </c:pt>
                <c:pt idx="109">
                  <c:v>9.99</c:v>
                </c:pt>
                <c:pt idx="110">
                  <c:v>49.99</c:v>
                </c:pt>
                <c:pt idx="111">
                  <c:v>3.49</c:v>
                </c:pt>
                <c:pt idx="112">
                  <c:v>2.4900000000000002</c:v>
                </c:pt>
                <c:pt idx="113">
                  <c:v>3.59</c:v>
                </c:pt>
                <c:pt idx="114">
                  <c:v>49.99</c:v>
                </c:pt>
                <c:pt idx="115">
                  <c:v>8.99</c:v>
                </c:pt>
                <c:pt idx="116">
                  <c:v>4.29</c:v>
                </c:pt>
                <c:pt idx="117">
                  <c:v>2.4900000000000002</c:v>
                </c:pt>
                <c:pt idx="118">
                  <c:v>24.99</c:v>
                </c:pt>
                <c:pt idx="119">
                  <c:v>4.99</c:v>
                </c:pt>
                <c:pt idx="120">
                  <c:v>5.99</c:v>
                </c:pt>
                <c:pt idx="121">
                  <c:v>29.99</c:v>
                </c:pt>
                <c:pt idx="122">
                  <c:v>5.49</c:v>
                </c:pt>
                <c:pt idx="123">
                  <c:v>29.99</c:v>
                </c:pt>
                <c:pt idx="124">
                  <c:v>34.99</c:v>
                </c:pt>
                <c:pt idx="125">
                  <c:v>29.99</c:v>
                </c:pt>
                <c:pt idx="126">
                  <c:v>2.59</c:v>
                </c:pt>
                <c:pt idx="127">
                  <c:v>19.989999999999998</c:v>
                </c:pt>
                <c:pt idx="128">
                  <c:v>29.99</c:v>
                </c:pt>
                <c:pt idx="129">
                  <c:v>39.99</c:v>
                </c:pt>
                <c:pt idx="130">
                  <c:v>34.99</c:v>
                </c:pt>
                <c:pt idx="131">
                  <c:v>24.99</c:v>
                </c:pt>
                <c:pt idx="132">
                  <c:v>4.99</c:v>
                </c:pt>
                <c:pt idx="133">
                  <c:v>14.99</c:v>
                </c:pt>
                <c:pt idx="134">
                  <c:v>19.989999999999998</c:v>
                </c:pt>
                <c:pt idx="135">
                  <c:v>24.99</c:v>
                </c:pt>
                <c:pt idx="136">
                  <c:v>1.89</c:v>
                </c:pt>
                <c:pt idx="137">
                  <c:v>3.99</c:v>
                </c:pt>
                <c:pt idx="138">
                  <c:v>3.99</c:v>
                </c:pt>
                <c:pt idx="139">
                  <c:v>4.49</c:v>
                </c:pt>
                <c:pt idx="140">
                  <c:v>3.49</c:v>
                </c:pt>
                <c:pt idx="141">
                  <c:v>4.49</c:v>
                </c:pt>
                <c:pt idx="142">
                  <c:v>15.99</c:v>
                </c:pt>
                <c:pt idx="143">
                  <c:v>9.99</c:v>
                </c:pt>
                <c:pt idx="144">
                  <c:v>3.99</c:v>
                </c:pt>
                <c:pt idx="145">
                  <c:v>129.99</c:v>
                </c:pt>
                <c:pt idx="146">
                  <c:v>15.99</c:v>
                </c:pt>
                <c:pt idx="147">
                  <c:v>7.99</c:v>
                </c:pt>
                <c:pt idx="148">
                  <c:v>1.99</c:v>
                </c:pt>
                <c:pt idx="149">
                  <c:v>4.49</c:v>
                </c:pt>
                <c:pt idx="150">
                  <c:v>14.99</c:v>
                </c:pt>
                <c:pt idx="151">
                  <c:v>34.99</c:v>
                </c:pt>
                <c:pt idx="152">
                  <c:v>29.99</c:v>
                </c:pt>
                <c:pt idx="153">
                  <c:v>24.99</c:v>
                </c:pt>
                <c:pt idx="154">
                  <c:v>4.79</c:v>
                </c:pt>
                <c:pt idx="155">
                  <c:v>5.99</c:v>
                </c:pt>
                <c:pt idx="156">
                  <c:v>3.79</c:v>
                </c:pt>
                <c:pt idx="157">
                  <c:v>4.59</c:v>
                </c:pt>
                <c:pt idx="158">
                  <c:v>3.99</c:v>
                </c:pt>
                <c:pt idx="159">
                  <c:v>39.99</c:v>
                </c:pt>
                <c:pt idx="160">
                  <c:v>3.99</c:v>
                </c:pt>
                <c:pt idx="161">
                  <c:v>3.99</c:v>
                </c:pt>
                <c:pt idx="162">
                  <c:v>39.99</c:v>
                </c:pt>
                <c:pt idx="163">
                  <c:v>9.99</c:v>
                </c:pt>
                <c:pt idx="164">
                  <c:v>19.989999999999998</c:v>
                </c:pt>
                <c:pt idx="165">
                  <c:v>59.99</c:v>
                </c:pt>
                <c:pt idx="166">
                  <c:v>22.99</c:v>
                </c:pt>
                <c:pt idx="167">
                  <c:v>1.99</c:v>
                </c:pt>
                <c:pt idx="168">
                  <c:v>19.989999999999998</c:v>
                </c:pt>
                <c:pt idx="169">
                  <c:v>49.99</c:v>
                </c:pt>
                <c:pt idx="170">
                  <c:v>9.99</c:v>
                </c:pt>
                <c:pt idx="171">
                  <c:v>149.99</c:v>
                </c:pt>
                <c:pt idx="172">
                  <c:v>19.989999999999998</c:v>
                </c:pt>
                <c:pt idx="173">
                  <c:v>249.99</c:v>
                </c:pt>
                <c:pt idx="174">
                  <c:v>5.49</c:v>
                </c:pt>
                <c:pt idx="175">
                  <c:v>29.99</c:v>
                </c:pt>
                <c:pt idx="176">
                  <c:v>3.49</c:v>
                </c:pt>
                <c:pt idx="177">
                  <c:v>39.99</c:v>
                </c:pt>
                <c:pt idx="178">
                  <c:v>4.99</c:v>
                </c:pt>
                <c:pt idx="179">
                  <c:v>12.99</c:v>
                </c:pt>
                <c:pt idx="180">
                  <c:v>19.989999999999998</c:v>
                </c:pt>
                <c:pt idx="181">
                  <c:v>39.99</c:v>
                </c:pt>
                <c:pt idx="182">
                  <c:v>4.99</c:v>
                </c:pt>
                <c:pt idx="183">
                  <c:v>4.99</c:v>
                </c:pt>
                <c:pt idx="184">
                  <c:v>2.99</c:v>
                </c:pt>
                <c:pt idx="185">
                  <c:v>59.99</c:v>
                </c:pt>
                <c:pt idx="186">
                  <c:v>15.99</c:v>
                </c:pt>
                <c:pt idx="187">
                  <c:v>149.99</c:v>
                </c:pt>
                <c:pt idx="188">
                  <c:v>18.989999999999998</c:v>
                </c:pt>
                <c:pt idx="189">
                  <c:v>79.989999999999995</c:v>
                </c:pt>
                <c:pt idx="190">
                  <c:v>6.99</c:v>
                </c:pt>
                <c:pt idx="191">
                  <c:v>29.99</c:v>
                </c:pt>
                <c:pt idx="192">
                  <c:v>5.49</c:v>
                </c:pt>
                <c:pt idx="193">
                  <c:v>34.99</c:v>
                </c:pt>
                <c:pt idx="194">
                  <c:v>3.49</c:v>
                </c:pt>
                <c:pt idx="195">
                  <c:v>2.29</c:v>
                </c:pt>
                <c:pt idx="196">
                  <c:v>5.49</c:v>
                </c:pt>
                <c:pt idx="197">
                  <c:v>8.99</c:v>
                </c:pt>
                <c:pt idx="198">
                  <c:v>169.99</c:v>
                </c:pt>
                <c:pt idx="199">
                  <c:v>4.49</c:v>
                </c:pt>
                <c:pt idx="200">
                  <c:v>39.99</c:v>
                </c:pt>
                <c:pt idx="201">
                  <c:v>2.4900000000000002</c:v>
                </c:pt>
                <c:pt idx="202">
                  <c:v>3.99</c:v>
                </c:pt>
                <c:pt idx="203">
                  <c:v>4.29</c:v>
                </c:pt>
                <c:pt idx="204">
                  <c:v>2.79</c:v>
                </c:pt>
                <c:pt idx="205">
                  <c:v>4.99</c:v>
                </c:pt>
                <c:pt idx="206">
                  <c:v>49.99</c:v>
                </c:pt>
                <c:pt idx="207">
                  <c:v>22.99</c:v>
                </c:pt>
                <c:pt idx="208">
                  <c:v>2.99</c:v>
                </c:pt>
                <c:pt idx="209">
                  <c:v>45</c:v>
                </c:pt>
                <c:pt idx="210">
                  <c:v>3.5</c:v>
                </c:pt>
                <c:pt idx="211">
                  <c:v>4.29</c:v>
                </c:pt>
                <c:pt idx="212">
                  <c:v>3.99</c:v>
                </c:pt>
                <c:pt idx="213">
                  <c:v>89.99</c:v>
                </c:pt>
                <c:pt idx="214">
                  <c:v>39.99</c:v>
                </c:pt>
                <c:pt idx="215">
                  <c:v>12.99</c:v>
                </c:pt>
                <c:pt idx="216">
                  <c:v>4.59</c:v>
                </c:pt>
                <c:pt idx="217">
                  <c:v>39.99</c:v>
                </c:pt>
                <c:pt idx="218">
                  <c:v>1.49</c:v>
                </c:pt>
                <c:pt idx="219">
                  <c:v>2.99</c:v>
                </c:pt>
                <c:pt idx="220">
                  <c:v>89.99</c:v>
                </c:pt>
                <c:pt idx="221">
                  <c:v>5.99</c:v>
                </c:pt>
                <c:pt idx="222">
                  <c:v>1.99</c:v>
                </c:pt>
                <c:pt idx="223">
                  <c:v>3.29</c:v>
                </c:pt>
                <c:pt idx="224">
                  <c:v>3.99</c:v>
                </c:pt>
                <c:pt idx="225">
                  <c:v>4.49</c:v>
                </c:pt>
                <c:pt idx="226">
                  <c:v>19.989999999999998</c:v>
                </c:pt>
                <c:pt idx="227">
                  <c:v>29.99</c:v>
                </c:pt>
                <c:pt idx="228">
                  <c:v>2.99</c:v>
                </c:pt>
                <c:pt idx="229">
                  <c:v>79.989999999999995</c:v>
                </c:pt>
                <c:pt idx="230">
                  <c:v>14.99</c:v>
                </c:pt>
                <c:pt idx="231">
                  <c:v>2.99</c:v>
                </c:pt>
                <c:pt idx="232">
                  <c:v>11.99</c:v>
                </c:pt>
                <c:pt idx="233">
                  <c:v>3.99</c:v>
                </c:pt>
                <c:pt idx="234">
                  <c:v>49.99</c:v>
                </c:pt>
                <c:pt idx="235">
                  <c:v>19.989999999999998</c:v>
                </c:pt>
                <c:pt idx="236">
                  <c:v>49.99</c:v>
                </c:pt>
                <c:pt idx="237">
                  <c:v>199.99</c:v>
                </c:pt>
                <c:pt idx="238">
                  <c:v>14.99</c:v>
                </c:pt>
                <c:pt idx="239">
                  <c:v>49.99</c:v>
                </c:pt>
                <c:pt idx="240">
                  <c:v>3.99</c:v>
                </c:pt>
                <c:pt idx="241">
                  <c:v>24.99</c:v>
                </c:pt>
                <c:pt idx="242">
                  <c:v>22.99</c:v>
                </c:pt>
                <c:pt idx="243">
                  <c:v>59.99</c:v>
                </c:pt>
                <c:pt idx="244">
                  <c:v>14.99</c:v>
                </c:pt>
                <c:pt idx="245">
                  <c:v>19.989999999999998</c:v>
                </c:pt>
                <c:pt idx="246">
                  <c:v>5.49</c:v>
                </c:pt>
                <c:pt idx="247">
                  <c:v>89.99</c:v>
                </c:pt>
                <c:pt idx="248">
                  <c:v>8.99</c:v>
                </c:pt>
                <c:pt idx="249">
                  <c:v>2.4900000000000002</c:v>
                </c:pt>
                <c:pt idx="250">
                  <c:v>24.99</c:v>
                </c:pt>
                <c:pt idx="251">
                  <c:v>7.99</c:v>
                </c:pt>
                <c:pt idx="252">
                  <c:v>24.99</c:v>
                </c:pt>
                <c:pt idx="253">
                  <c:v>0.79</c:v>
                </c:pt>
                <c:pt idx="254">
                  <c:v>4.29</c:v>
                </c:pt>
                <c:pt idx="255">
                  <c:v>6.99</c:v>
                </c:pt>
                <c:pt idx="256">
                  <c:v>29.99</c:v>
                </c:pt>
                <c:pt idx="257">
                  <c:v>3.49</c:v>
                </c:pt>
                <c:pt idx="258">
                  <c:v>3.29</c:v>
                </c:pt>
                <c:pt idx="259">
                  <c:v>69.989999999999995</c:v>
                </c:pt>
                <c:pt idx="260">
                  <c:v>5.99</c:v>
                </c:pt>
                <c:pt idx="261">
                  <c:v>29.99</c:v>
                </c:pt>
                <c:pt idx="262">
                  <c:v>29.99</c:v>
                </c:pt>
                <c:pt idx="263">
                  <c:v>99.99</c:v>
                </c:pt>
                <c:pt idx="264">
                  <c:v>5.49</c:v>
                </c:pt>
                <c:pt idx="265">
                  <c:v>3.79</c:v>
                </c:pt>
                <c:pt idx="266">
                  <c:v>24.99</c:v>
                </c:pt>
                <c:pt idx="267">
                  <c:v>29.99</c:v>
                </c:pt>
                <c:pt idx="268">
                  <c:v>89.99</c:v>
                </c:pt>
                <c:pt idx="269">
                  <c:v>3.69</c:v>
                </c:pt>
                <c:pt idx="270">
                  <c:v>2.99</c:v>
                </c:pt>
                <c:pt idx="271">
                  <c:v>99.99</c:v>
                </c:pt>
                <c:pt idx="272">
                  <c:v>3.99</c:v>
                </c:pt>
                <c:pt idx="273">
                  <c:v>24.99</c:v>
                </c:pt>
                <c:pt idx="274">
                  <c:v>2.4900000000000002</c:v>
                </c:pt>
                <c:pt idx="275">
                  <c:v>3.49</c:v>
                </c:pt>
                <c:pt idx="276">
                  <c:v>3.49</c:v>
                </c:pt>
                <c:pt idx="277">
                  <c:v>34.99</c:v>
                </c:pt>
                <c:pt idx="278">
                  <c:v>69.989999999999995</c:v>
                </c:pt>
                <c:pt idx="279">
                  <c:v>34.99</c:v>
                </c:pt>
                <c:pt idx="280">
                  <c:v>1.79</c:v>
                </c:pt>
                <c:pt idx="281">
                  <c:v>2.99</c:v>
                </c:pt>
                <c:pt idx="282">
                  <c:v>19.989999999999998</c:v>
                </c:pt>
                <c:pt idx="283">
                  <c:v>3.29</c:v>
                </c:pt>
                <c:pt idx="284">
                  <c:v>79.989999999999995</c:v>
                </c:pt>
                <c:pt idx="285">
                  <c:v>29.99</c:v>
                </c:pt>
                <c:pt idx="286">
                  <c:v>14.99</c:v>
                </c:pt>
                <c:pt idx="287">
                  <c:v>2.29</c:v>
                </c:pt>
                <c:pt idx="288">
                  <c:v>12.99</c:v>
                </c:pt>
                <c:pt idx="289">
                  <c:v>4.1900000000000004</c:v>
                </c:pt>
                <c:pt idx="290">
                  <c:v>4.29</c:v>
                </c:pt>
                <c:pt idx="291">
                  <c:v>12.99</c:v>
                </c:pt>
                <c:pt idx="292">
                  <c:v>4.99</c:v>
                </c:pt>
                <c:pt idx="293">
                  <c:v>1.99</c:v>
                </c:pt>
                <c:pt idx="294">
                  <c:v>5.99</c:v>
                </c:pt>
                <c:pt idx="295">
                  <c:v>29.99</c:v>
                </c:pt>
                <c:pt idx="296">
                  <c:v>24.99</c:v>
                </c:pt>
                <c:pt idx="297">
                  <c:v>49.99</c:v>
                </c:pt>
                <c:pt idx="298">
                  <c:v>4.29</c:v>
                </c:pt>
                <c:pt idx="299">
                  <c:v>19.989999999999998</c:v>
                </c:pt>
                <c:pt idx="300">
                  <c:v>59.99</c:v>
                </c:pt>
                <c:pt idx="301">
                  <c:v>24.99</c:v>
                </c:pt>
                <c:pt idx="302">
                  <c:v>3.49</c:v>
                </c:pt>
                <c:pt idx="303">
                  <c:v>3.59</c:v>
                </c:pt>
                <c:pt idx="304">
                  <c:v>49.99</c:v>
                </c:pt>
                <c:pt idx="305">
                  <c:v>24.99</c:v>
                </c:pt>
                <c:pt idx="306">
                  <c:v>9.99</c:v>
                </c:pt>
                <c:pt idx="307">
                  <c:v>24.99</c:v>
                </c:pt>
                <c:pt idx="308">
                  <c:v>39.99</c:v>
                </c:pt>
                <c:pt idx="309">
                  <c:v>2.4900000000000002</c:v>
                </c:pt>
                <c:pt idx="310">
                  <c:v>4.49</c:v>
                </c:pt>
                <c:pt idx="311">
                  <c:v>299.99</c:v>
                </c:pt>
                <c:pt idx="312">
                  <c:v>29.99</c:v>
                </c:pt>
                <c:pt idx="313">
                  <c:v>19.989999999999998</c:v>
                </c:pt>
                <c:pt idx="314">
                  <c:v>129.99</c:v>
                </c:pt>
                <c:pt idx="315">
                  <c:v>59.99</c:v>
                </c:pt>
                <c:pt idx="316">
                  <c:v>2.4900000000000002</c:v>
                </c:pt>
                <c:pt idx="317">
                  <c:v>2.99</c:v>
                </c:pt>
                <c:pt idx="318">
                  <c:v>19.989999999999998</c:v>
                </c:pt>
                <c:pt idx="319">
                  <c:v>249.99</c:v>
                </c:pt>
                <c:pt idx="320">
                  <c:v>69.989999999999995</c:v>
                </c:pt>
                <c:pt idx="321">
                  <c:v>29.99</c:v>
                </c:pt>
                <c:pt idx="322">
                  <c:v>3.79</c:v>
                </c:pt>
                <c:pt idx="323">
                  <c:v>2.4900000000000002</c:v>
                </c:pt>
                <c:pt idx="324">
                  <c:v>24.99</c:v>
                </c:pt>
                <c:pt idx="325">
                  <c:v>4.49</c:v>
                </c:pt>
                <c:pt idx="326">
                  <c:v>39.99</c:v>
                </c:pt>
                <c:pt idx="327">
                  <c:v>99.99</c:v>
                </c:pt>
                <c:pt idx="328">
                  <c:v>5.99</c:v>
                </c:pt>
                <c:pt idx="329">
                  <c:v>79.989999999999995</c:v>
                </c:pt>
                <c:pt idx="330">
                  <c:v>4.49</c:v>
                </c:pt>
                <c:pt idx="331">
                  <c:v>17.989999999999998</c:v>
                </c:pt>
                <c:pt idx="332">
                  <c:v>2.29</c:v>
                </c:pt>
                <c:pt idx="333">
                  <c:v>6.49</c:v>
                </c:pt>
                <c:pt idx="334">
                  <c:v>2.79</c:v>
                </c:pt>
                <c:pt idx="335">
                  <c:v>4.1900000000000004</c:v>
                </c:pt>
                <c:pt idx="336">
                  <c:v>79.989999999999995</c:v>
                </c:pt>
                <c:pt idx="337">
                  <c:v>299.99</c:v>
                </c:pt>
                <c:pt idx="338">
                  <c:v>2.99</c:v>
                </c:pt>
                <c:pt idx="339">
                  <c:v>4.49</c:v>
                </c:pt>
                <c:pt idx="340">
                  <c:v>4.99</c:v>
                </c:pt>
                <c:pt idx="341">
                  <c:v>34.99</c:v>
                </c:pt>
                <c:pt idx="342">
                  <c:v>79.989999999999995</c:v>
                </c:pt>
                <c:pt idx="343">
                  <c:v>4.49</c:v>
                </c:pt>
                <c:pt idx="344">
                  <c:v>39.99</c:v>
                </c:pt>
                <c:pt idx="345">
                  <c:v>29.99</c:v>
                </c:pt>
                <c:pt idx="346">
                  <c:v>2.99</c:v>
                </c:pt>
                <c:pt idx="347">
                  <c:v>39.99</c:v>
                </c:pt>
                <c:pt idx="348">
                  <c:v>3.99</c:v>
                </c:pt>
                <c:pt idx="349">
                  <c:v>1.99</c:v>
                </c:pt>
                <c:pt idx="350">
                  <c:v>3.99</c:v>
                </c:pt>
                <c:pt idx="351">
                  <c:v>19.989999999999998</c:v>
                </c:pt>
                <c:pt idx="352">
                  <c:v>1.99</c:v>
                </c:pt>
                <c:pt idx="353">
                  <c:v>34.99</c:v>
                </c:pt>
                <c:pt idx="354">
                  <c:v>1.99</c:v>
                </c:pt>
                <c:pt idx="355">
                  <c:v>5.99</c:v>
                </c:pt>
                <c:pt idx="356">
                  <c:v>29.99</c:v>
                </c:pt>
                <c:pt idx="357">
                  <c:v>5.99</c:v>
                </c:pt>
                <c:pt idx="358">
                  <c:v>7.99</c:v>
                </c:pt>
                <c:pt idx="359">
                  <c:v>5.99</c:v>
                </c:pt>
                <c:pt idx="360">
                  <c:v>19.989999999999998</c:v>
                </c:pt>
                <c:pt idx="361">
                  <c:v>2.4900000000000002</c:v>
                </c:pt>
                <c:pt idx="362">
                  <c:v>69.989999999999995</c:v>
                </c:pt>
                <c:pt idx="363">
                  <c:v>3.29</c:v>
                </c:pt>
                <c:pt idx="364">
                  <c:v>49.99</c:v>
                </c:pt>
                <c:pt idx="365">
                  <c:v>5.99</c:v>
                </c:pt>
                <c:pt idx="366">
                  <c:v>4.99</c:v>
                </c:pt>
                <c:pt idx="367">
                  <c:v>3.99</c:v>
                </c:pt>
                <c:pt idx="368">
                  <c:v>2.79</c:v>
                </c:pt>
                <c:pt idx="369">
                  <c:v>8.99</c:v>
                </c:pt>
                <c:pt idx="370">
                  <c:v>4.99</c:v>
                </c:pt>
                <c:pt idx="371">
                  <c:v>19.989999999999998</c:v>
                </c:pt>
                <c:pt idx="372">
                  <c:v>3.99</c:v>
                </c:pt>
                <c:pt idx="373">
                  <c:v>4.99</c:v>
                </c:pt>
                <c:pt idx="374">
                  <c:v>24.99</c:v>
                </c:pt>
                <c:pt idx="375">
                  <c:v>6.99</c:v>
                </c:pt>
                <c:pt idx="376">
                  <c:v>25.99</c:v>
                </c:pt>
                <c:pt idx="377">
                  <c:v>39.99</c:v>
                </c:pt>
                <c:pt idx="378">
                  <c:v>3.99</c:v>
                </c:pt>
                <c:pt idx="379">
                  <c:v>79.989999999999995</c:v>
                </c:pt>
                <c:pt idx="380">
                  <c:v>19.989999999999998</c:v>
                </c:pt>
                <c:pt idx="381">
                  <c:v>24.99</c:v>
                </c:pt>
                <c:pt idx="382">
                  <c:v>3.29</c:v>
                </c:pt>
                <c:pt idx="383">
                  <c:v>39.99</c:v>
                </c:pt>
                <c:pt idx="384">
                  <c:v>12.99</c:v>
                </c:pt>
                <c:pt idx="385">
                  <c:v>5.99</c:v>
                </c:pt>
                <c:pt idx="386">
                  <c:v>4.99</c:v>
                </c:pt>
                <c:pt idx="387">
                  <c:v>89.99</c:v>
                </c:pt>
                <c:pt idx="388">
                  <c:v>3.29</c:v>
                </c:pt>
                <c:pt idx="389">
                  <c:v>39.99</c:v>
                </c:pt>
                <c:pt idx="390">
                  <c:v>199.99</c:v>
                </c:pt>
                <c:pt idx="391">
                  <c:v>99.99</c:v>
                </c:pt>
                <c:pt idx="392">
                  <c:v>18.989999999999998</c:v>
                </c:pt>
                <c:pt idx="393">
                  <c:v>39.99</c:v>
                </c:pt>
                <c:pt idx="394">
                  <c:v>3.49</c:v>
                </c:pt>
                <c:pt idx="395">
                  <c:v>12.99</c:v>
                </c:pt>
                <c:pt idx="396">
                  <c:v>19.989999999999998</c:v>
                </c:pt>
                <c:pt idx="397">
                  <c:v>5.49</c:v>
                </c:pt>
                <c:pt idx="398">
                  <c:v>14.99</c:v>
                </c:pt>
                <c:pt idx="399">
                  <c:v>9.99</c:v>
                </c:pt>
                <c:pt idx="400">
                  <c:v>5.99</c:v>
                </c:pt>
                <c:pt idx="401">
                  <c:v>8.99</c:v>
                </c:pt>
                <c:pt idx="402">
                  <c:v>89.99</c:v>
                </c:pt>
                <c:pt idx="403">
                  <c:v>39.99</c:v>
                </c:pt>
                <c:pt idx="404">
                  <c:v>39.99</c:v>
                </c:pt>
                <c:pt idx="405">
                  <c:v>129.99</c:v>
                </c:pt>
                <c:pt idx="406">
                  <c:v>39.99</c:v>
                </c:pt>
                <c:pt idx="407">
                  <c:v>6.49</c:v>
                </c:pt>
                <c:pt idx="408">
                  <c:v>4.99</c:v>
                </c:pt>
                <c:pt idx="409">
                  <c:v>5.99</c:v>
                </c:pt>
                <c:pt idx="410">
                  <c:v>2.4900000000000002</c:v>
                </c:pt>
                <c:pt idx="411">
                  <c:v>39.99</c:v>
                </c:pt>
                <c:pt idx="412">
                  <c:v>19.989999999999998</c:v>
                </c:pt>
                <c:pt idx="413">
                  <c:v>129.99</c:v>
                </c:pt>
                <c:pt idx="414">
                  <c:v>39.99</c:v>
                </c:pt>
                <c:pt idx="415">
                  <c:v>25.99</c:v>
                </c:pt>
                <c:pt idx="416">
                  <c:v>12.99</c:v>
                </c:pt>
                <c:pt idx="417">
                  <c:v>39.99</c:v>
                </c:pt>
                <c:pt idx="418">
                  <c:v>5.99</c:v>
                </c:pt>
                <c:pt idx="419">
                  <c:v>39.99</c:v>
                </c:pt>
                <c:pt idx="420">
                  <c:v>2.79</c:v>
                </c:pt>
                <c:pt idx="421">
                  <c:v>19.989999999999998</c:v>
                </c:pt>
                <c:pt idx="422">
                  <c:v>4.79</c:v>
                </c:pt>
                <c:pt idx="423">
                  <c:v>69.989999999999995</c:v>
                </c:pt>
                <c:pt idx="424">
                  <c:v>19.989999999999998</c:v>
                </c:pt>
                <c:pt idx="425">
                  <c:v>24.99</c:v>
                </c:pt>
                <c:pt idx="426">
                  <c:v>2.99</c:v>
                </c:pt>
                <c:pt idx="427">
                  <c:v>24.99</c:v>
                </c:pt>
                <c:pt idx="428">
                  <c:v>3.49</c:v>
                </c:pt>
                <c:pt idx="429">
                  <c:v>99.99</c:v>
                </c:pt>
                <c:pt idx="430">
                  <c:v>14.99</c:v>
                </c:pt>
                <c:pt idx="431">
                  <c:v>79.989999999999995</c:v>
                </c:pt>
                <c:pt idx="432">
                  <c:v>7.99</c:v>
                </c:pt>
                <c:pt idx="433">
                  <c:v>6.49</c:v>
                </c:pt>
                <c:pt idx="434">
                  <c:v>54.99</c:v>
                </c:pt>
                <c:pt idx="435">
                  <c:v>14.99</c:v>
                </c:pt>
                <c:pt idx="436">
                  <c:v>11.99</c:v>
                </c:pt>
                <c:pt idx="437">
                  <c:v>6.99</c:v>
                </c:pt>
                <c:pt idx="438">
                  <c:v>12.99</c:v>
                </c:pt>
                <c:pt idx="439">
                  <c:v>5.99</c:v>
                </c:pt>
                <c:pt idx="440">
                  <c:v>6.49</c:v>
                </c:pt>
                <c:pt idx="441">
                  <c:v>4.29</c:v>
                </c:pt>
                <c:pt idx="442">
                  <c:v>3.49</c:v>
                </c:pt>
                <c:pt idx="443">
                  <c:v>4.09</c:v>
                </c:pt>
                <c:pt idx="444">
                  <c:v>29.99</c:v>
                </c:pt>
                <c:pt idx="445">
                  <c:v>299.99</c:v>
                </c:pt>
                <c:pt idx="446">
                  <c:v>49.99</c:v>
                </c:pt>
                <c:pt idx="447">
                  <c:v>29.99</c:v>
                </c:pt>
                <c:pt idx="448">
                  <c:v>3.29</c:v>
                </c:pt>
                <c:pt idx="449">
                  <c:v>12.99</c:v>
                </c:pt>
                <c:pt idx="450">
                  <c:v>4.49</c:v>
                </c:pt>
                <c:pt idx="451">
                  <c:v>3.99</c:v>
                </c:pt>
                <c:pt idx="452">
                  <c:v>19.989999999999998</c:v>
                </c:pt>
                <c:pt idx="453">
                  <c:v>2.99</c:v>
                </c:pt>
                <c:pt idx="454">
                  <c:v>2.59</c:v>
                </c:pt>
                <c:pt idx="455">
                  <c:v>8.49</c:v>
                </c:pt>
                <c:pt idx="456">
                  <c:v>6.99</c:v>
                </c:pt>
                <c:pt idx="457">
                  <c:v>19.989999999999998</c:v>
                </c:pt>
                <c:pt idx="458">
                  <c:v>6.89</c:v>
                </c:pt>
                <c:pt idx="459">
                  <c:v>2.4900000000000002</c:v>
                </c:pt>
                <c:pt idx="460">
                  <c:v>54.99</c:v>
                </c:pt>
                <c:pt idx="461">
                  <c:v>5.99</c:v>
                </c:pt>
                <c:pt idx="462">
                  <c:v>44.99</c:v>
                </c:pt>
                <c:pt idx="463">
                  <c:v>5.49</c:v>
                </c:pt>
                <c:pt idx="464">
                  <c:v>34.99</c:v>
                </c:pt>
                <c:pt idx="465">
                  <c:v>29.99</c:v>
                </c:pt>
                <c:pt idx="466">
                  <c:v>3.79</c:v>
                </c:pt>
                <c:pt idx="467">
                  <c:v>24.99</c:v>
                </c:pt>
                <c:pt idx="468">
                  <c:v>15.99</c:v>
                </c:pt>
                <c:pt idx="469">
                  <c:v>1.99</c:v>
                </c:pt>
                <c:pt idx="470">
                  <c:v>89.99</c:v>
                </c:pt>
                <c:pt idx="471">
                  <c:v>4.79</c:v>
                </c:pt>
                <c:pt idx="472">
                  <c:v>2.99</c:v>
                </c:pt>
                <c:pt idx="473">
                  <c:v>3.49</c:v>
                </c:pt>
                <c:pt idx="474">
                  <c:v>29.99</c:v>
                </c:pt>
                <c:pt idx="475">
                  <c:v>9.99</c:v>
                </c:pt>
                <c:pt idx="476">
                  <c:v>3.59</c:v>
                </c:pt>
                <c:pt idx="477">
                  <c:v>69.989999999999995</c:v>
                </c:pt>
                <c:pt idx="478">
                  <c:v>2.99</c:v>
                </c:pt>
                <c:pt idx="479">
                  <c:v>4.49</c:v>
                </c:pt>
                <c:pt idx="480">
                  <c:v>2.29</c:v>
                </c:pt>
                <c:pt idx="481">
                  <c:v>3.99</c:v>
                </c:pt>
                <c:pt idx="482">
                  <c:v>8.99</c:v>
                </c:pt>
                <c:pt idx="483">
                  <c:v>49.99</c:v>
                </c:pt>
                <c:pt idx="484">
                  <c:v>5.99</c:v>
                </c:pt>
                <c:pt idx="485">
                  <c:v>3.29</c:v>
                </c:pt>
                <c:pt idx="486">
                  <c:v>3.49</c:v>
                </c:pt>
                <c:pt idx="487">
                  <c:v>1.99</c:v>
                </c:pt>
                <c:pt idx="488">
                  <c:v>39.99</c:v>
                </c:pt>
                <c:pt idx="489">
                  <c:v>2.99</c:v>
                </c:pt>
                <c:pt idx="490">
                  <c:v>3.99</c:v>
                </c:pt>
                <c:pt idx="491">
                  <c:v>5.99</c:v>
                </c:pt>
                <c:pt idx="492">
                  <c:v>59.99</c:v>
                </c:pt>
                <c:pt idx="493">
                  <c:v>3.29</c:v>
                </c:pt>
                <c:pt idx="494">
                  <c:v>4.1900000000000004</c:v>
                </c:pt>
                <c:pt idx="495">
                  <c:v>2.4900000000000002</c:v>
                </c:pt>
                <c:pt idx="496">
                  <c:v>5.49</c:v>
                </c:pt>
                <c:pt idx="497">
                  <c:v>119.99</c:v>
                </c:pt>
                <c:pt idx="498">
                  <c:v>79.989999999999995</c:v>
                </c:pt>
                <c:pt idx="499">
                  <c:v>89.99</c:v>
                </c:pt>
              </c:numCache>
            </c:numRef>
          </c:val>
          <c:extLst>
            <c:ext xmlns:c16="http://schemas.microsoft.com/office/drawing/2014/chart" uri="{C3380CC4-5D6E-409C-BE32-E72D297353CC}">
              <c16:uniqueId val="{00000000-7CD5-4BFF-B3BE-197237491C3D}"/>
            </c:ext>
          </c:extLst>
        </c:ser>
        <c:dLbls>
          <c:showLegendKey val="0"/>
          <c:showVal val="0"/>
          <c:showCatName val="0"/>
          <c:showSerName val="0"/>
          <c:showPercent val="0"/>
          <c:showBubbleSize val="0"/>
        </c:dLbls>
        <c:gapWidth val="150"/>
        <c:axId val="1095041032"/>
        <c:axId val="1095043080"/>
      </c:barChart>
      <c:catAx>
        <c:axId val="1095041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043080"/>
        <c:crosses val="autoZero"/>
        <c:auto val="1"/>
        <c:lblAlgn val="ctr"/>
        <c:lblOffset val="100"/>
        <c:noMultiLvlLbl val="0"/>
      </c:catAx>
      <c:valAx>
        <c:axId val="109504308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041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Ürün Fiyatları</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Grafikler!$H$1</c:f>
              <c:strCache>
                <c:ptCount val="1"/>
                <c:pt idx="0">
                  <c:v>Product Price</c:v>
                </c:pt>
              </c:strCache>
            </c:strRef>
          </c:tx>
          <c:spPr>
            <a:solidFill>
              <a:srgbClr val="637CEF"/>
            </a:solidFill>
            <a:ln>
              <a:noFill/>
            </a:ln>
            <a:effectLst/>
          </c:spPr>
          <c:invertIfNegative val="0"/>
          <c:val>
            <c:numRef>
              <c:f>Grafikler!$H$2:$H$501</c:f>
              <c:numCache>
                <c:formatCode>_-[$$-409]* #,##0.00_ ;_-[$$-409]* \-#,##0.00\ ;_-[$$-409]* "-"??_ ;_-@_ </c:formatCode>
                <c:ptCount val="500"/>
                <c:pt idx="0">
                  <c:v>49.99</c:v>
                </c:pt>
                <c:pt idx="1">
                  <c:v>2.29</c:v>
                </c:pt>
                <c:pt idx="2">
                  <c:v>12.99</c:v>
                </c:pt>
                <c:pt idx="3">
                  <c:v>24.99</c:v>
                </c:pt>
                <c:pt idx="4">
                  <c:v>2.79</c:v>
                </c:pt>
                <c:pt idx="5">
                  <c:v>45.99</c:v>
                </c:pt>
                <c:pt idx="6">
                  <c:v>5.99</c:v>
                </c:pt>
                <c:pt idx="7">
                  <c:v>9.99</c:v>
                </c:pt>
                <c:pt idx="8">
                  <c:v>39.99</c:v>
                </c:pt>
                <c:pt idx="9">
                  <c:v>49.99</c:v>
                </c:pt>
                <c:pt idx="10">
                  <c:v>35</c:v>
                </c:pt>
                <c:pt idx="11">
                  <c:v>2.99</c:v>
                </c:pt>
                <c:pt idx="12">
                  <c:v>3.29</c:v>
                </c:pt>
                <c:pt idx="13">
                  <c:v>15.99</c:v>
                </c:pt>
                <c:pt idx="14">
                  <c:v>29.99</c:v>
                </c:pt>
                <c:pt idx="15">
                  <c:v>29.99</c:v>
                </c:pt>
                <c:pt idx="16">
                  <c:v>299.99</c:v>
                </c:pt>
                <c:pt idx="17">
                  <c:v>4.99</c:v>
                </c:pt>
                <c:pt idx="18">
                  <c:v>34.99</c:v>
                </c:pt>
                <c:pt idx="19">
                  <c:v>3.29</c:v>
                </c:pt>
                <c:pt idx="20">
                  <c:v>7.49</c:v>
                </c:pt>
                <c:pt idx="21">
                  <c:v>6.29</c:v>
                </c:pt>
                <c:pt idx="22">
                  <c:v>19.989999999999998</c:v>
                </c:pt>
                <c:pt idx="23">
                  <c:v>3.29</c:v>
                </c:pt>
                <c:pt idx="24">
                  <c:v>49.99</c:v>
                </c:pt>
                <c:pt idx="25">
                  <c:v>79.989999999999995</c:v>
                </c:pt>
                <c:pt idx="26">
                  <c:v>109.99</c:v>
                </c:pt>
                <c:pt idx="27">
                  <c:v>29.99</c:v>
                </c:pt>
                <c:pt idx="28">
                  <c:v>3.29</c:v>
                </c:pt>
                <c:pt idx="29">
                  <c:v>5.99</c:v>
                </c:pt>
                <c:pt idx="30">
                  <c:v>1.89</c:v>
                </c:pt>
                <c:pt idx="31">
                  <c:v>39.99</c:v>
                </c:pt>
                <c:pt idx="32">
                  <c:v>19.989999999999998</c:v>
                </c:pt>
                <c:pt idx="33">
                  <c:v>24.99</c:v>
                </c:pt>
                <c:pt idx="34">
                  <c:v>49.99</c:v>
                </c:pt>
                <c:pt idx="35">
                  <c:v>8.99</c:v>
                </c:pt>
                <c:pt idx="36">
                  <c:v>4.49</c:v>
                </c:pt>
                <c:pt idx="37">
                  <c:v>2.4900000000000002</c:v>
                </c:pt>
                <c:pt idx="38">
                  <c:v>29.99</c:v>
                </c:pt>
                <c:pt idx="39">
                  <c:v>49.99</c:v>
                </c:pt>
                <c:pt idx="40">
                  <c:v>199.99</c:v>
                </c:pt>
                <c:pt idx="41">
                  <c:v>3.49</c:v>
                </c:pt>
                <c:pt idx="42">
                  <c:v>7.19</c:v>
                </c:pt>
                <c:pt idx="43">
                  <c:v>6.49</c:v>
                </c:pt>
                <c:pt idx="44">
                  <c:v>5.29</c:v>
                </c:pt>
                <c:pt idx="45">
                  <c:v>2.99</c:v>
                </c:pt>
                <c:pt idx="46">
                  <c:v>2.4900000000000002</c:v>
                </c:pt>
                <c:pt idx="47">
                  <c:v>6.49</c:v>
                </c:pt>
                <c:pt idx="48">
                  <c:v>3.99</c:v>
                </c:pt>
                <c:pt idx="49">
                  <c:v>2.39</c:v>
                </c:pt>
                <c:pt idx="50">
                  <c:v>19.989999999999998</c:v>
                </c:pt>
                <c:pt idx="51">
                  <c:v>19.989999999999998</c:v>
                </c:pt>
                <c:pt idx="52">
                  <c:v>2.4900000000000002</c:v>
                </c:pt>
                <c:pt idx="53">
                  <c:v>25.99</c:v>
                </c:pt>
                <c:pt idx="54">
                  <c:v>79.989999999999995</c:v>
                </c:pt>
                <c:pt idx="55">
                  <c:v>39</c:v>
                </c:pt>
                <c:pt idx="56">
                  <c:v>14.99</c:v>
                </c:pt>
                <c:pt idx="57">
                  <c:v>24.99</c:v>
                </c:pt>
                <c:pt idx="58">
                  <c:v>10.99</c:v>
                </c:pt>
                <c:pt idx="59">
                  <c:v>79.989999999999995</c:v>
                </c:pt>
                <c:pt idx="60">
                  <c:v>8.99</c:v>
                </c:pt>
                <c:pt idx="61">
                  <c:v>3.29</c:v>
                </c:pt>
                <c:pt idx="62">
                  <c:v>12.99</c:v>
                </c:pt>
                <c:pt idx="63">
                  <c:v>22.99</c:v>
                </c:pt>
                <c:pt idx="64">
                  <c:v>4.99</c:v>
                </c:pt>
                <c:pt idx="65">
                  <c:v>1.79</c:v>
                </c:pt>
                <c:pt idx="66">
                  <c:v>1.99</c:v>
                </c:pt>
                <c:pt idx="67">
                  <c:v>29.99</c:v>
                </c:pt>
                <c:pt idx="68">
                  <c:v>34.99</c:v>
                </c:pt>
                <c:pt idx="69">
                  <c:v>3.99</c:v>
                </c:pt>
                <c:pt idx="70">
                  <c:v>5.89</c:v>
                </c:pt>
                <c:pt idx="71">
                  <c:v>3.99</c:v>
                </c:pt>
                <c:pt idx="72">
                  <c:v>3.79</c:v>
                </c:pt>
                <c:pt idx="73">
                  <c:v>14.99</c:v>
                </c:pt>
                <c:pt idx="74">
                  <c:v>2.99</c:v>
                </c:pt>
                <c:pt idx="75">
                  <c:v>12.99</c:v>
                </c:pt>
                <c:pt idx="76">
                  <c:v>4.99</c:v>
                </c:pt>
                <c:pt idx="77">
                  <c:v>19.989999999999998</c:v>
                </c:pt>
                <c:pt idx="78">
                  <c:v>39.99</c:v>
                </c:pt>
                <c:pt idx="79">
                  <c:v>59.99</c:v>
                </c:pt>
                <c:pt idx="80">
                  <c:v>9.99</c:v>
                </c:pt>
                <c:pt idx="81">
                  <c:v>34.99</c:v>
                </c:pt>
                <c:pt idx="82">
                  <c:v>14.99</c:v>
                </c:pt>
                <c:pt idx="83">
                  <c:v>29.99</c:v>
                </c:pt>
                <c:pt idx="84">
                  <c:v>44.99</c:v>
                </c:pt>
                <c:pt idx="85">
                  <c:v>22</c:v>
                </c:pt>
                <c:pt idx="86">
                  <c:v>49.99</c:v>
                </c:pt>
                <c:pt idx="87">
                  <c:v>18.989999999999998</c:v>
                </c:pt>
                <c:pt idx="88">
                  <c:v>3.79</c:v>
                </c:pt>
                <c:pt idx="89">
                  <c:v>2.29</c:v>
                </c:pt>
                <c:pt idx="90">
                  <c:v>34.99</c:v>
                </c:pt>
                <c:pt idx="91">
                  <c:v>2.4900000000000002</c:v>
                </c:pt>
                <c:pt idx="92">
                  <c:v>3.49</c:v>
                </c:pt>
                <c:pt idx="93">
                  <c:v>39.99</c:v>
                </c:pt>
                <c:pt idx="94">
                  <c:v>34.99</c:v>
                </c:pt>
                <c:pt idx="95">
                  <c:v>2.29</c:v>
                </c:pt>
                <c:pt idx="96">
                  <c:v>5.99</c:v>
                </c:pt>
                <c:pt idx="97">
                  <c:v>6.49</c:v>
                </c:pt>
                <c:pt idx="98">
                  <c:v>34.99</c:v>
                </c:pt>
                <c:pt idx="99">
                  <c:v>5.49</c:v>
                </c:pt>
                <c:pt idx="100">
                  <c:v>29.99</c:v>
                </c:pt>
                <c:pt idx="101">
                  <c:v>2.99</c:v>
                </c:pt>
                <c:pt idx="102">
                  <c:v>99.99</c:v>
                </c:pt>
                <c:pt idx="103">
                  <c:v>3.99</c:v>
                </c:pt>
                <c:pt idx="104">
                  <c:v>69.989999999999995</c:v>
                </c:pt>
                <c:pt idx="105">
                  <c:v>4.49</c:v>
                </c:pt>
                <c:pt idx="106">
                  <c:v>4.29</c:v>
                </c:pt>
                <c:pt idx="107">
                  <c:v>49.99</c:v>
                </c:pt>
                <c:pt idx="108">
                  <c:v>4.79</c:v>
                </c:pt>
                <c:pt idx="109">
                  <c:v>9.99</c:v>
                </c:pt>
                <c:pt idx="110">
                  <c:v>49.99</c:v>
                </c:pt>
                <c:pt idx="111">
                  <c:v>3.49</c:v>
                </c:pt>
                <c:pt idx="112">
                  <c:v>2.4900000000000002</c:v>
                </c:pt>
                <c:pt idx="113">
                  <c:v>3.59</c:v>
                </c:pt>
                <c:pt idx="114">
                  <c:v>49.99</c:v>
                </c:pt>
                <c:pt idx="115">
                  <c:v>8.99</c:v>
                </c:pt>
                <c:pt idx="116">
                  <c:v>4.29</c:v>
                </c:pt>
                <c:pt idx="117">
                  <c:v>2.4900000000000002</c:v>
                </c:pt>
                <c:pt idx="118">
                  <c:v>24.99</c:v>
                </c:pt>
                <c:pt idx="119">
                  <c:v>4.99</c:v>
                </c:pt>
                <c:pt idx="120">
                  <c:v>5.99</c:v>
                </c:pt>
                <c:pt idx="121">
                  <c:v>29.99</c:v>
                </c:pt>
                <c:pt idx="122">
                  <c:v>5.49</c:v>
                </c:pt>
                <c:pt idx="123">
                  <c:v>29.99</c:v>
                </c:pt>
                <c:pt idx="124">
                  <c:v>34.99</c:v>
                </c:pt>
                <c:pt idx="125">
                  <c:v>29.99</c:v>
                </c:pt>
                <c:pt idx="126">
                  <c:v>2.59</c:v>
                </c:pt>
                <c:pt idx="127">
                  <c:v>19.989999999999998</c:v>
                </c:pt>
                <c:pt idx="128">
                  <c:v>29.99</c:v>
                </c:pt>
                <c:pt idx="129">
                  <c:v>39.99</c:v>
                </c:pt>
                <c:pt idx="130">
                  <c:v>34.99</c:v>
                </c:pt>
                <c:pt idx="131">
                  <c:v>24.99</c:v>
                </c:pt>
                <c:pt idx="132">
                  <c:v>4.99</c:v>
                </c:pt>
                <c:pt idx="133">
                  <c:v>14.99</c:v>
                </c:pt>
                <c:pt idx="134">
                  <c:v>19.989999999999998</c:v>
                </c:pt>
                <c:pt idx="135">
                  <c:v>24.99</c:v>
                </c:pt>
                <c:pt idx="136">
                  <c:v>1.89</c:v>
                </c:pt>
                <c:pt idx="137">
                  <c:v>3.99</c:v>
                </c:pt>
                <c:pt idx="138">
                  <c:v>3.99</c:v>
                </c:pt>
                <c:pt idx="139">
                  <c:v>4.49</c:v>
                </c:pt>
                <c:pt idx="140">
                  <c:v>3.49</c:v>
                </c:pt>
                <c:pt idx="141">
                  <c:v>4.49</c:v>
                </c:pt>
                <c:pt idx="142">
                  <c:v>15.99</c:v>
                </c:pt>
                <c:pt idx="143">
                  <c:v>9.99</c:v>
                </c:pt>
                <c:pt idx="144">
                  <c:v>3.99</c:v>
                </c:pt>
                <c:pt idx="145">
                  <c:v>129.99</c:v>
                </c:pt>
                <c:pt idx="146">
                  <c:v>15.99</c:v>
                </c:pt>
                <c:pt idx="147">
                  <c:v>7.99</c:v>
                </c:pt>
                <c:pt idx="148">
                  <c:v>1.99</c:v>
                </c:pt>
                <c:pt idx="149">
                  <c:v>4.49</c:v>
                </c:pt>
                <c:pt idx="150">
                  <c:v>14.99</c:v>
                </c:pt>
                <c:pt idx="151">
                  <c:v>34.99</c:v>
                </c:pt>
                <c:pt idx="152">
                  <c:v>29.99</c:v>
                </c:pt>
                <c:pt idx="153">
                  <c:v>24.99</c:v>
                </c:pt>
                <c:pt idx="154">
                  <c:v>4.79</c:v>
                </c:pt>
                <c:pt idx="155">
                  <c:v>5.99</c:v>
                </c:pt>
                <c:pt idx="156">
                  <c:v>3.79</c:v>
                </c:pt>
                <c:pt idx="157">
                  <c:v>4.59</c:v>
                </c:pt>
                <c:pt idx="158">
                  <c:v>3.99</c:v>
                </c:pt>
                <c:pt idx="159">
                  <c:v>39.99</c:v>
                </c:pt>
                <c:pt idx="160">
                  <c:v>3.99</c:v>
                </c:pt>
                <c:pt idx="161">
                  <c:v>3.99</c:v>
                </c:pt>
                <c:pt idx="162">
                  <c:v>39.99</c:v>
                </c:pt>
                <c:pt idx="163">
                  <c:v>9.99</c:v>
                </c:pt>
                <c:pt idx="164">
                  <c:v>19.989999999999998</c:v>
                </c:pt>
                <c:pt idx="165">
                  <c:v>59.99</c:v>
                </c:pt>
                <c:pt idx="166">
                  <c:v>22.99</c:v>
                </c:pt>
                <c:pt idx="167">
                  <c:v>1.99</c:v>
                </c:pt>
                <c:pt idx="168">
                  <c:v>19.989999999999998</c:v>
                </c:pt>
                <c:pt idx="169">
                  <c:v>49.99</c:v>
                </c:pt>
                <c:pt idx="170">
                  <c:v>9.99</c:v>
                </c:pt>
                <c:pt idx="171">
                  <c:v>149.99</c:v>
                </c:pt>
                <c:pt idx="172">
                  <c:v>19.989999999999998</c:v>
                </c:pt>
                <c:pt idx="173">
                  <c:v>249.99</c:v>
                </c:pt>
                <c:pt idx="174">
                  <c:v>5.49</c:v>
                </c:pt>
                <c:pt idx="175">
                  <c:v>29.99</c:v>
                </c:pt>
                <c:pt idx="176">
                  <c:v>3.49</c:v>
                </c:pt>
                <c:pt idx="177">
                  <c:v>39.99</c:v>
                </c:pt>
                <c:pt idx="178">
                  <c:v>4.99</c:v>
                </c:pt>
                <c:pt idx="179">
                  <c:v>12.99</c:v>
                </c:pt>
                <c:pt idx="180">
                  <c:v>19.989999999999998</c:v>
                </c:pt>
                <c:pt idx="181">
                  <c:v>39.99</c:v>
                </c:pt>
                <c:pt idx="182">
                  <c:v>4.99</c:v>
                </c:pt>
                <c:pt idx="183">
                  <c:v>4.99</c:v>
                </c:pt>
                <c:pt idx="184">
                  <c:v>2.99</c:v>
                </c:pt>
                <c:pt idx="185">
                  <c:v>59.99</c:v>
                </c:pt>
                <c:pt idx="186">
                  <c:v>15.99</c:v>
                </c:pt>
                <c:pt idx="187">
                  <c:v>149.99</c:v>
                </c:pt>
                <c:pt idx="188">
                  <c:v>18.989999999999998</c:v>
                </c:pt>
                <c:pt idx="189">
                  <c:v>79.989999999999995</c:v>
                </c:pt>
                <c:pt idx="190">
                  <c:v>6.99</c:v>
                </c:pt>
                <c:pt idx="191">
                  <c:v>29.99</c:v>
                </c:pt>
                <c:pt idx="192">
                  <c:v>5.49</c:v>
                </c:pt>
                <c:pt idx="193">
                  <c:v>34.99</c:v>
                </c:pt>
                <c:pt idx="194">
                  <c:v>3.49</c:v>
                </c:pt>
                <c:pt idx="195">
                  <c:v>2.29</c:v>
                </c:pt>
                <c:pt idx="196">
                  <c:v>5.49</c:v>
                </c:pt>
                <c:pt idx="197">
                  <c:v>8.99</c:v>
                </c:pt>
                <c:pt idx="198">
                  <c:v>169.99</c:v>
                </c:pt>
                <c:pt idx="199">
                  <c:v>4.49</c:v>
                </c:pt>
                <c:pt idx="200">
                  <c:v>39.99</c:v>
                </c:pt>
                <c:pt idx="201">
                  <c:v>2.4900000000000002</c:v>
                </c:pt>
                <c:pt idx="202">
                  <c:v>3.99</c:v>
                </c:pt>
                <c:pt idx="203">
                  <c:v>4.29</c:v>
                </c:pt>
                <c:pt idx="204">
                  <c:v>2.79</c:v>
                </c:pt>
                <c:pt idx="205">
                  <c:v>4.99</c:v>
                </c:pt>
                <c:pt idx="206">
                  <c:v>49.99</c:v>
                </c:pt>
                <c:pt idx="207">
                  <c:v>22.99</c:v>
                </c:pt>
                <c:pt idx="208">
                  <c:v>2.99</c:v>
                </c:pt>
                <c:pt idx="209">
                  <c:v>45</c:v>
                </c:pt>
                <c:pt idx="210">
                  <c:v>3.5</c:v>
                </c:pt>
                <c:pt idx="211">
                  <c:v>4.29</c:v>
                </c:pt>
                <c:pt idx="212">
                  <c:v>3.99</c:v>
                </c:pt>
                <c:pt idx="213">
                  <c:v>89.99</c:v>
                </c:pt>
                <c:pt idx="214">
                  <c:v>39.99</c:v>
                </c:pt>
                <c:pt idx="215">
                  <c:v>12.99</c:v>
                </c:pt>
                <c:pt idx="216">
                  <c:v>4.59</c:v>
                </c:pt>
                <c:pt idx="217">
                  <c:v>39.99</c:v>
                </c:pt>
                <c:pt idx="218">
                  <c:v>1.49</c:v>
                </c:pt>
                <c:pt idx="219">
                  <c:v>2.99</c:v>
                </c:pt>
                <c:pt idx="220">
                  <c:v>89.99</c:v>
                </c:pt>
                <c:pt idx="221">
                  <c:v>5.99</c:v>
                </c:pt>
                <c:pt idx="222">
                  <c:v>1.99</c:v>
                </c:pt>
                <c:pt idx="223">
                  <c:v>3.29</c:v>
                </c:pt>
                <c:pt idx="224">
                  <c:v>3.99</c:v>
                </c:pt>
                <c:pt idx="225">
                  <c:v>4.49</c:v>
                </c:pt>
                <c:pt idx="226">
                  <c:v>19.989999999999998</c:v>
                </c:pt>
                <c:pt idx="227">
                  <c:v>29.99</c:v>
                </c:pt>
                <c:pt idx="228">
                  <c:v>2.99</c:v>
                </c:pt>
                <c:pt idx="229">
                  <c:v>79.989999999999995</c:v>
                </c:pt>
                <c:pt idx="230">
                  <c:v>14.99</c:v>
                </c:pt>
                <c:pt idx="231">
                  <c:v>2.99</c:v>
                </c:pt>
                <c:pt idx="232">
                  <c:v>11.99</c:v>
                </c:pt>
                <c:pt idx="233">
                  <c:v>3.99</c:v>
                </c:pt>
                <c:pt idx="234">
                  <c:v>49.99</c:v>
                </c:pt>
                <c:pt idx="235">
                  <c:v>19.989999999999998</c:v>
                </c:pt>
                <c:pt idx="236">
                  <c:v>49.99</c:v>
                </c:pt>
                <c:pt idx="237">
                  <c:v>199.99</c:v>
                </c:pt>
                <c:pt idx="238">
                  <c:v>14.99</c:v>
                </c:pt>
                <c:pt idx="239">
                  <c:v>49.99</c:v>
                </c:pt>
                <c:pt idx="240">
                  <c:v>3.99</c:v>
                </c:pt>
                <c:pt idx="241">
                  <c:v>24.99</c:v>
                </c:pt>
                <c:pt idx="242">
                  <c:v>22.99</c:v>
                </c:pt>
                <c:pt idx="243">
                  <c:v>59.99</c:v>
                </c:pt>
                <c:pt idx="244">
                  <c:v>14.99</c:v>
                </c:pt>
                <c:pt idx="245">
                  <c:v>19.989999999999998</c:v>
                </c:pt>
                <c:pt idx="246">
                  <c:v>5.49</c:v>
                </c:pt>
                <c:pt idx="247">
                  <c:v>89.99</c:v>
                </c:pt>
                <c:pt idx="248">
                  <c:v>8.99</c:v>
                </c:pt>
                <c:pt idx="249">
                  <c:v>2.4900000000000002</c:v>
                </c:pt>
                <c:pt idx="250">
                  <c:v>24.99</c:v>
                </c:pt>
                <c:pt idx="251">
                  <c:v>7.99</c:v>
                </c:pt>
                <c:pt idx="252">
                  <c:v>24.99</c:v>
                </c:pt>
                <c:pt idx="253">
                  <c:v>0.79</c:v>
                </c:pt>
                <c:pt idx="254">
                  <c:v>4.29</c:v>
                </c:pt>
                <c:pt idx="255">
                  <c:v>6.99</c:v>
                </c:pt>
                <c:pt idx="256">
                  <c:v>29.99</c:v>
                </c:pt>
                <c:pt idx="257">
                  <c:v>3.49</c:v>
                </c:pt>
                <c:pt idx="258">
                  <c:v>3.29</c:v>
                </c:pt>
                <c:pt idx="259">
                  <c:v>69.989999999999995</c:v>
                </c:pt>
                <c:pt idx="260">
                  <c:v>5.99</c:v>
                </c:pt>
                <c:pt idx="261">
                  <c:v>29.99</c:v>
                </c:pt>
                <c:pt idx="262">
                  <c:v>29.99</c:v>
                </c:pt>
                <c:pt idx="263">
                  <c:v>99.99</c:v>
                </c:pt>
                <c:pt idx="264">
                  <c:v>5.49</c:v>
                </c:pt>
                <c:pt idx="265">
                  <c:v>3.79</c:v>
                </c:pt>
                <c:pt idx="266">
                  <c:v>24.99</c:v>
                </c:pt>
                <c:pt idx="267">
                  <c:v>29.99</c:v>
                </c:pt>
                <c:pt idx="268">
                  <c:v>89.99</c:v>
                </c:pt>
                <c:pt idx="269">
                  <c:v>3.69</c:v>
                </c:pt>
                <c:pt idx="270">
                  <c:v>2.99</c:v>
                </c:pt>
                <c:pt idx="271">
                  <c:v>99.99</c:v>
                </c:pt>
                <c:pt idx="272">
                  <c:v>3.99</c:v>
                </c:pt>
                <c:pt idx="273">
                  <c:v>24.99</c:v>
                </c:pt>
                <c:pt idx="274">
                  <c:v>2.4900000000000002</c:v>
                </c:pt>
                <c:pt idx="275">
                  <c:v>3.49</c:v>
                </c:pt>
                <c:pt idx="276">
                  <c:v>3.49</c:v>
                </c:pt>
                <c:pt idx="277">
                  <c:v>34.99</c:v>
                </c:pt>
                <c:pt idx="278">
                  <c:v>69.989999999999995</c:v>
                </c:pt>
                <c:pt idx="279">
                  <c:v>34.99</c:v>
                </c:pt>
                <c:pt idx="280">
                  <c:v>1.79</c:v>
                </c:pt>
                <c:pt idx="281">
                  <c:v>2.99</c:v>
                </c:pt>
                <c:pt idx="282">
                  <c:v>19.989999999999998</c:v>
                </c:pt>
                <c:pt idx="283">
                  <c:v>3.29</c:v>
                </c:pt>
                <c:pt idx="284">
                  <c:v>79.989999999999995</c:v>
                </c:pt>
                <c:pt idx="285">
                  <c:v>29.99</c:v>
                </c:pt>
                <c:pt idx="286">
                  <c:v>14.99</c:v>
                </c:pt>
                <c:pt idx="287">
                  <c:v>2.29</c:v>
                </c:pt>
                <c:pt idx="288">
                  <c:v>12.99</c:v>
                </c:pt>
                <c:pt idx="289">
                  <c:v>4.1900000000000004</c:v>
                </c:pt>
                <c:pt idx="290">
                  <c:v>4.29</c:v>
                </c:pt>
                <c:pt idx="291">
                  <c:v>12.99</c:v>
                </c:pt>
                <c:pt idx="292">
                  <c:v>4.99</c:v>
                </c:pt>
                <c:pt idx="293">
                  <c:v>1.99</c:v>
                </c:pt>
                <c:pt idx="294">
                  <c:v>5.99</c:v>
                </c:pt>
                <c:pt idx="295">
                  <c:v>29.99</c:v>
                </c:pt>
                <c:pt idx="296">
                  <c:v>24.99</c:v>
                </c:pt>
                <c:pt idx="297">
                  <c:v>49.99</c:v>
                </c:pt>
                <c:pt idx="298">
                  <c:v>4.29</c:v>
                </c:pt>
                <c:pt idx="299">
                  <c:v>19.989999999999998</c:v>
                </c:pt>
                <c:pt idx="300">
                  <c:v>59.99</c:v>
                </c:pt>
                <c:pt idx="301">
                  <c:v>24.99</c:v>
                </c:pt>
                <c:pt idx="302">
                  <c:v>3.49</c:v>
                </c:pt>
                <c:pt idx="303">
                  <c:v>3.59</c:v>
                </c:pt>
                <c:pt idx="304">
                  <c:v>49.99</c:v>
                </c:pt>
                <c:pt idx="305">
                  <c:v>24.99</c:v>
                </c:pt>
                <c:pt idx="306">
                  <c:v>9.99</c:v>
                </c:pt>
                <c:pt idx="307">
                  <c:v>24.99</c:v>
                </c:pt>
                <c:pt idx="308">
                  <c:v>39.99</c:v>
                </c:pt>
                <c:pt idx="309">
                  <c:v>2.4900000000000002</c:v>
                </c:pt>
                <c:pt idx="310">
                  <c:v>4.49</c:v>
                </c:pt>
                <c:pt idx="311">
                  <c:v>299.99</c:v>
                </c:pt>
                <c:pt idx="312">
                  <c:v>29.99</c:v>
                </c:pt>
                <c:pt idx="313">
                  <c:v>19.989999999999998</c:v>
                </c:pt>
                <c:pt idx="314">
                  <c:v>129.99</c:v>
                </c:pt>
                <c:pt idx="315">
                  <c:v>59.99</c:v>
                </c:pt>
                <c:pt idx="316">
                  <c:v>2.4900000000000002</c:v>
                </c:pt>
                <c:pt idx="317">
                  <c:v>2.99</c:v>
                </c:pt>
                <c:pt idx="318">
                  <c:v>19.989999999999998</c:v>
                </c:pt>
                <c:pt idx="319">
                  <c:v>249.99</c:v>
                </c:pt>
                <c:pt idx="320">
                  <c:v>69.989999999999995</c:v>
                </c:pt>
                <c:pt idx="321">
                  <c:v>29.99</c:v>
                </c:pt>
                <c:pt idx="322">
                  <c:v>3.79</c:v>
                </c:pt>
                <c:pt idx="323">
                  <c:v>2.4900000000000002</c:v>
                </c:pt>
                <c:pt idx="324">
                  <c:v>24.99</c:v>
                </c:pt>
                <c:pt idx="325">
                  <c:v>4.49</c:v>
                </c:pt>
                <c:pt idx="326">
                  <c:v>39.99</c:v>
                </c:pt>
                <c:pt idx="327">
                  <c:v>99.99</c:v>
                </c:pt>
                <c:pt idx="328">
                  <c:v>5.99</c:v>
                </c:pt>
                <c:pt idx="329">
                  <c:v>79.989999999999995</c:v>
                </c:pt>
                <c:pt idx="330">
                  <c:v>4.49</c:v>
                </c:pt>
                <c:pt idx="331">
                  <c:v>17.989999999999998</c:v>
                </c:pt>
                <c:pt idx="332">
                  <c:v>2.29</c:v>
                </c:pt>
                <c:pt idx="333">
                  <c:v>6.49</c:v>
                </c:pt>
                <c:pt idx="334">
                  <c:v>2.79</c:v>
                </c:pt>
                <c:pt idx="335">
                  <c:v>4.1900000000000004</c:v>
                </c:pt>
                <c:pt idx="336">
                  <c:v>79.989999999999995</c:v>
                </c:pt>
                <c:pt idx="337">
                  <c:v>299.99</c:v>
                </c:pt>
                <c:pt idx="338">
                  <c:v>2.99</c:v>
                </c:pt>
                <c:pt idx="339">
                  <c:v>4.49</c:v>
                </c:pt>
                <c:pt idx="340">
                  <c:v>4.99</c:v>
                </c:pt>
                <c:pt idx="341">
                  <c:v>34.99</c:v>
                </c:pt>
                <c:pt idx="342">
                  <c:v>79.989999999999995</c:v>
                </c:pt>
                <c:pt idx="343">
                  <c:v>4.49</c:v>
                </c:pt>
                <c:pt idx="344">
                  <c:v>39.99</c:v>
                </c:pt>
                <c:pt idx="345">
                  <c:v>29.99</c:v>
                </c:pt>
                <c:pt idx="346">
                  <c:v>2.99</c:v>
                </c:pt>
                <c:pt idx="347">
                  <c:v>39.99</c:v>
                </c:pt>
                <c:pt idx="348">
                  <c:v>3.99</c:v>
                </c:pt>
                <c:pt idx="349">
                  <c:v>1.99</c:v>
                </c:pt>
                <c:pt idx="350">
                  <c:v>3.99</c:v>
                </c:pt>
                <c:pt idx="351">
                  <c:v>19.989999999999998</c:v>
                </c:pt>
                <c:pt idx="352">
                  <c:v>1.99</c:v>
                </c:pt>
                <c:pt idx="353">
                  <c:v>34.99</c:v>
                </c:pt>
                <c:pt idx="354">
                  <c:v>1.99</c:v>
                </c:pt>
                <c:pt idx="355">
                  <c:v>5.99</c:v>
                </c:pt>
                <c:pt idx="356">
                  <c:v>29.99</c:v>
                </c:pt>
                <c:pt idx="357">
                  <c:v>5.99</c:v>
                </c:pt>
                <c:pt idx="358">
                  <c:v>7.99</c:v>
                </c:pt>
                <c:pt idx="359">
                  <c:v>5.99</c:v>
                </c:pt>
                <c:pt idx="360">
                  <c:v>19.989999999999998</c:v>
                </c:pt>
                <c:pt idx="361">
                  <c:v>2.4900000000000002</c:v>
                </c:pt>
                <c:pt idx="362">
                  <c:v>69.989999999999995</c:v>
                </c:pt>
                <c:pt idx="363">
                  <c:v>3.29</c:v>
                </c:pt>
                <c:pt idx="364">
                  <c:v>49.99</c:v>
                </c:pt>
                <c:pt idx="365">
                  <c:v>5.99</c:v>
                </c:pt>
                <c:pt idx="366">
                  <c:v>4.99</c:v>
                </c:pt>
                <c:pt idx="367">
                  <c:v>3.99</c:v>
                </c:pt>
                <c:pt idx="368">
                  <c:v>2.79</c:v>
                </c:pt>
                <c:pt idx="369">
                  <c:v>8.99</c:v>
                </c:pt>
                <c:pt idx="370">
                  <c:v>4.99</c:v>
                </c:pt>
                <c:pt idx="371">
                  <c:v>19.989999999999998</c:v>
                </c:pt>
                <c:pt idx="372">
                  <c:v>3.99</c:v>
                </c:pt>
                <c:pt idx="373">
                  <c:v>4.99</c:v>
                </c:pt>
                <c:pt idx="374">
                  <c:v>24.99</c:v>
                </c:pt>
                <c:pt idx="375">
                  <c:v>6.99</c:v>
                </c:pt>
                <c:pt idx="376">
                  <c:v>25.99</c:v>
                </c:pt>
                <c:pt idx="377">
                  <c:v>39.99</c:v>
                </c:pt>
                <c:pt idx="378">
                  <c:v>3.99</c:v>
                </c:pt>
                <c:pt idx="379">
                  <c:v>79.989999999999995</c:v>
                </c:pt>
                <c:pt idx="380">
                  <c:v>19.989999999999998</c:v>
                </c:pt>
                <c:pt idx="381">
                  <c:v>24.99</c:v>
                </c:pt>
                <c:pt idx="382">
                  <c:v>3.29</c:v>
                </c:pt>
                <c:pt idx="383">
                  <c:v>39.99</c:v>
                </c:pt>
                <c:pt idx="384">
                  <c:v>12.99</c:v>
                </c:pt>
                <c:pt idx="385">
                  <c:v>5.99</c:v>
                </c:pt>
                <c:pt idx="386">
                  <c:v>4.99</c:v>
                </c:pt>
                <c:pt idx="387">
                  <c:v>89.99</c:v>
                </c:pt>
                <c:pt idx="388">
                  <c:v>3.29</c:v>
                </c:pt>
                <c:pt idx="389">
                  <c:v>39.99</c:v>
                </c:pt>
                <c:pt idx="390">
                  <c:v>199.99</c:v>
                </c:pt>
                <c:pt idx="391">
                  <c:v>99.99</c:v>
                </c:pt>
                <c:pt idx="392">
                  <c:v>18.989999999999998</c:v>
                </c:pt>
                <c:pt idx="393">
                  <c:v>39.99</c:v>
                </c:pt>
                <c:pt idx="394">
                  <c:v>3.49</c:v>
                </c:pt>
                <c:pt idx="395">
                  <c:v>12.99</c:v>
                </c:pt>
                <c:pt idx="396">
                  <c:v>19.989999999999998</c:v>
                </c:pt>
                <c:pt idx="397">
                  <c:v>5.49</c:v>
                </c:pt>
                <c:pt idx="398">
                  <c:v>14.99</c:v>
                </c:pt>
                <c:pt idx="399">
                  <c:v>9.99</c:v>
                </c:pt>
                <c:pt idx="400">
                  <c:v>5.99</c:v>
                </c:pt>
                <c:pt idx="401">
                  <c:v>8.99</c:v>
                </c:pt>
                <c:pt idx="402">
                  <c:v>89.99</c:v>
                </c:pt>
                <c:pt idx="403">
                  <c:v>39.99</c:v>
                </c:pt>
                <c:pt idx="404">
                  <c:v>39.99</c:v>
                </c:pt>
                <c:pt idx="405">
                  <c:v>129.99</c:v>
                </c:pt>
                <c:pt idx="406">
                  <c:v>39.99</c:v>
                </c:pt>
                <c:pt idx="407">
                  <c:v>6.49</c:v>
                </c:pt>
                <c:pt idx="408">
                  <c:v>4.99</c:v>
                </c:pt>
                <c:pt idx="409">
                  <c:v>5.99</c:v>
                </c:pt>
                <c:pt idx="410">
                  <c:v>2.4900000000000002</c:v>
                </c:pt>
                <c:pt idx="411">
                  <c:v>39.99</c:v>
                </c:pt>
                <c:pt idx="412">
                  <c:v>19.989999999999998</c:v>
                </c:pt>
                <c:pt idx="413">
                  <c:v>129.99</c:v>
                </c:pt>
                <c:pt idx="414">
                  <c:v>39.99</c:v>
                </c:pt>
                <c:pt idx="415">
                  <c:v>25.99</c:v>
                </c:pt>
                <c:pt idx="416">
                  <c:v>12.99</c:v>
                </c:pt>
                <c:pt idx="417">
                  <c:v>39.99</c:v>
                </c:pt>
                <c:pt idx="418">
                  <c:v>5.99</c:v>
                </c:pt>
                <c:pt idx="419">
                  <c:v>39.99</c:v>
                </c:pt>
                <c:pt idx="420">
                  <c:v>2.79</c:v>
                </c:pt>
                <c:pt idx="421">
                  <c:v>19.989999999999998</c:v>
                </c:pt>
                <c:pt idx="422">
                  <c:v>4.79</c:v>
                </c:pt>
                <c:pt idx="423">
                  <c:v>69.989999999999995</c:v>
                </c:pt>
                <c:pt idx="424">
                  <c:v>19.989999999999998</c:v>
                </c:pt>
                <c:pt idx="425">
                  <c:v>24.99</c:v>
                </c:pt>
                <c:pt idx="426">
                  <c:v>2.99</c:v>
                </c:pt>
                <c:pt idx="427">
                  <c:v>24.99</c:v>
                </c:pt>
                <c:pt idx="428">
                  <c:v>3.49</c:v>
                </c:pt>
                <c:pt idx="429">
                  <c:v>99.99</c:v>
                </c:pt>
                <c:pt idx="430">
                  <c:v>14.99</c:v>
                </c:pt>
                <c:pt idx="431">
                  <c:v>79.989999999999995</c:v>
                </c:pt>
                <c:pt idx="432">
                  <c:v>7.99</c:v>
                </c:pt>
                <c:pt idx="433">
                  <c:v>6.49</c:v>
                </c:pt>
                <c:pt idx="434">
                  <c:v>54.99</c:v>
                </c:pt>
                <c:pt idx="435">
                  <c:v>14.99</c:v>
                </c:pt>
                <c:pt idx="436">
                  <c:v>11.99</c:v>
                </c:pt>
                <c:pt idx="437">
                  <c:v>6.99</c:v>
                </c:pt>
                <c:pt idx="438">
                  <c:v>12.99</c:v>
                </c:pt>
                <c:pt idx="439">
                  <c:v>5.99</c:v>
                </c:pt>
                <c:pt idx="440">
                  <c:v>6.49</c:v>
                </c:pt>
                <c:pt idx="441">
                  <c:v>4.29</c:v>
                </c:pt>
                <c:pt idx="442">
                  <c:v>3.49</c:v>
                </c:pt>
                <c:pt idx="443">
                  <c:v>4.09</c:v>
                </c:pt>
                <c:pt idx="444">
                  <c:v>29.99</c:v>
                </c:pt>
                <c:pt idx="445">
                  <c:v>299.99</c:v>
                </c:pt>
                <c:pt idx="446">
                  <c:v>49.99</c:v>
                </c:pt>
                <c:pt idx="447">
                  <c:v>29.99</c:v>
                </c:pt>
                <c:pt idx="448">
                  <c:v>3.29</c:v>
                </c:pt>
                <c:pt idx="449">
                  <c:v>12.99</c:v>
                </c:pt>
                <c:pt idx="450">
                  <c:v>4.49</c:v>
                </c:pt>
                <c:pt idx="451">
                  <c:v>3.99</c:v>
                </c:pt>
                <c:pt idx="452">
                  <c:v>19.989999999999998</c:v>
                </c:pt>
                <c:pt idx="453">
                  <c:v>2.99</c:v>
                </c:pt>
                <c:pt idx="454">
                  <c:v>2.59</c:v>
                </c:pt>
                <c:pt idx="455">
                  <c:v>8.49</c:v>
                </c:pt>
                <c:pt idx="456">
                  <c:v>6.99</c:v>
                </c:pt>
                <c:pt idx="457">
                  <c:v>19.989999999999998</c:v>
                </c:pt>
                <c:pt idx="458">
                  <c:v>6.89</c:v>
                </c:pt>
                <c:pt idx="459">
                  <c:v>2.4900000000000002</c:v>
                </c:pt>
                <c:pt idx="460">
                  <c:v>54.99</c:v>
                </c:pt>
                <c:pt idx="461">
                  <c:v>5.99</c:v>
                </c:pt>
                <c:pt idx="462">
                  <c:v>44.99</c:v>
                </c:pt>
                <c:pt idx="463">
                  <c:v>5.49</c:v>
                </c:pt>
                <c:pt idx="464">
                  <c:v>34.99</c:v>
                </c:pt>
                <c:pt idx="465">
                  <c:v>29.99</c:v>
                </c:pt>
                <c:pt idx="466">
                  <c:v>3.79</c:v>
                </c:pt>
                <c:pt idx="467">
                  <c:v>24.99</c:v>
                </c:pt>
                <c:pt idx="468">
                  <c:v>15.99</c:v>
                </c:pt>
                <c:pt idx="469">
                  <c:v>1.99</c:v>
                </c:pt>
                <c:pt idx="470">
                  <c:v>89.99</c:v>
                </c:pt>
                <c:pt idx="471">
                  <c:v>4.79</c:v>
                </c:pt>
                <c:pt idx="472">
                  <c:v>2.99</c:v>
                </c:pt>
                <c:pt idx="473">
                  <c:v>3.49</c:v>
                </c:pt>
                <c:pt idx="474">
                  <c:v>29.99</c:v>
                </c:pt>
                <c:pt idx="475">
                  <c:v>9.99</c:v>
                </c:pt>
                <c:pt idx="476">
                  <c:v>3.59</c:v>
                </c:pt>
                <c:pt idx="477">
                  <c:v>69.989999999999995</c:v>
                </c:pt>
                <c:pt idx="478">
                  <c:v>2.99</c:v>
                </c:pt>
                <c:pt idx="479">
                  <c:v>4.49</c:v>
                </c:pt>
                <c:pt idx="480">
                  <c:v>2.29</c:v>
                </c:pt>
                <c:pt idx="481">
                  <c:v>3.99</c:v>
                </c:pt>
                <c:pt idx="482">
                  <c:v>8.99</c:v>
                </c:pt>
                <c:pt idx="483">
                  <c:v>49.99</c:v>
                </c:pt>
                <c:pt idx="484">
                  <c:v>5.99</c:v>
                </c:pt>
                <c:pt idx="485">
                  <c:v>3.29</c:v>
                </c:pt>
                <c:pt idx="486">
                  <c:v>3.49</c:v>
                </c:pt>
                <c:pt idx="487">
                  <c:v>1.99</c:v>
                </c:pt>
                <c:pt idx="488">
                  <c:v>39.99</c:v>
                </c:pt>
                <c:pt idx="489">
                  <c:v>2.99</c:v>
                </c:pt>
                <c:pt idx="490">
                  <c:v>3.99</c:v>
                </c:pt>
                <c:pt idx="491">
                  <c:v>5.99</c:v>
                </c:pt>
                <c:pt idx="492">
                  <c:v>59.99</c:v>
                </c:pt>
                <c:pt idx="493">
                  <c:v>3.29</c:v>
                </c:pt>
                <c:pt idx="494">
                  <c:v>4.1900000000000004</c:v>
                </c:pt>
                <c:pt idx="495">
                  <c:v>2.4900000000000002</c:v>
                </c:pt>
                <c:pt idx="496">
                  <c:v>5.49</c:v>
                </c:pt>
                <c:pt idx="497">
                  <c:v>119.99</c:v>
                </c:pt>
                <c:pt idx="498">
                  <c:v>79.989999999999995</c:v>
                </c:pt>
                <c:pt idx="499">
                  <c:v>89.99</c:v>
                </c:pt>
              </c:numCache>
            </c:numRef>
          </c:val>
          <c:extLst>
            <c:ext xmlns:c16="http://schemas.microsoft.com/office/drawing/2014/chart" uri="{C3380CC4-5D6E-409C-BE32-E72D297353CC}">
              <c16:uniqueId val="{00000000-F54D-43FA-B0E1-FCDD6E1A8085}"/>
            </c:ext>
          </c:extLst>
        </c:ser>
        <c:dLbls>
          <c:showLegendKey val="0"/>
          <c:showVal val="0"/>
          <c:showCatName val="0"/>
          <c:showSerName val="0"/>
          <c:showPercent val="0"/>
          <c:showBubbleSize val="0"/>
        </c:dLbls>
        <c:gapWidth val="182"/>
        <c:axId val="1870322183"/>
        <c:axId val="755986952"/>
      </c:barChart>
      <c:catAx>
        <c:axId val="187032218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986952"/>
        <c:crosses val="autoZero"/>
        <c:auto val="1"/>
        <c:lblAlgn val="ctr"/>
        <c:lblOffset val="100"/>
        <c:noMultiLvlLbl val="0"/>
      </c:catAx>
      <c:valAx>
        <c:axId val="755986952"/>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22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Ürün Fiyatları</cx:v>
        </cx:txData>
      </cx:tx>
      <cx:txPr>
        <a:bodyPr vertOverflow="overflow" horzOverflow="overflow" wrap="square" lIns="0" tIns="0" rIns="0" bIns="0"/>
        <a:lstStyle/>
        <a:p>
          <a:pPr algn="ctr" rtl="0">
            <a:defRPr sz="1400" b="1" i="0">
              <a:solidFill>
                <a:srgbClr val="7F7F7F"/>
              </a:solidFill>
              <a:latin typeface="Calibri" panose="020F0502020204030204" pitchFamily="34" charset="0"/>
              <a:ea typeface="Calibri" panose="020F0502020204030204" pitchFamily="34" charset="0"/>
              <a:cs typeface="Calibri" panose="020F0502020204030204" pitchFamily="34" charset="0"/>
            </a:defRPr>
          </a:pPr>
          <a:r>
            <a:rPr b="1"/>
            <a:t>Ürün Fiyatları</a:t>
          </a:r>
        </a:p>
      </cx:txPr>
    </cx:title>
    <cx:plotArea>
      <cx:plotAreaRegion>
        <cx:series layoutId="clusteredColumn" uniqueId="{00000000-F756-4673-9A9C-34229E9429D1}">
          <cx:tx>
            <cx:txData>
              <cx:f>_xlchart.v1.0</cx:f>
              <cx:v>Product Price</cx:v>
            </cx:txData>
          </cx:tx>
          <cx:dataLabels pos="outEnd">
            <cx:txPr>
              <a:bodyPr vertOverflow="overflow" horzOverflow="overflow" wrap="square" lIns="0" tIns="0" rIns="0" bIns="0"/>
              <a:lstStyle/>
              <a:p>
                <a:pPr algn="ctr" rtl="0">
                  <a:defRPr sz="900" b="1" i="0">
                    <a:solidFill>
                      <a:srgbClr val="595959"/>
                    </a:solidFill>
                    <a:latin typeface="Aptos Narrow" panose="020B0004020202020204" pitchFamily="34" charset="0"/>
                    <a:ea typeface="Aptos Narrow" panose="020B0004020202020204" pitchFamily="34" charset="0"/>
                    <a:cs typeface="Aptos Narrow" panose="020B0004020202020204" pitchFamily="34" charset="0"/>
                  </a:defRPr>
                </a:pPr>
                <a:endParaRPr b="1"/>
              </a:p>
            </cx:txPr>
            <cx:visibility seriesName="0" categoryName="0" value="1"/>
          </cx:dataLabels>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2.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3.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4.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5.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6.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7.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590550</xdr:colOff>
      <xdr:row>2</xdr:row>
      <xdr:rowOff>9525</xdr:rowOff>
    </xdr:from>
    <xdr:to>
      <xdr:col>12</xdr:col>
      <xdr:colOff>514350</xdr:colOff>
      <xdr:row>7</xdr:row>
      <xdr:rowOff>0</xdr:rowOff>
    </xdr:to>
    <xdr:sp macro="" textlink="">
      <xdr:nvSpPr>
        <xdr:cNvPr id="5" name="Metin Kutusu 4">
          <a:extLst>
            <a:ext uri="{FF2B5EF4-FFF2-40B4-BE49-F238E27FC236}">
              <a16:creationId xmlns:a16="http://schemas.microsoft.com/office/drawing/2014/main" id="{89B6C930-6018-A539-2F7D-6079507527E3}"/>
            </a:ext>
          </a:extLst>
        </xdr:cNvPr>
        <xdr:cNvSpPr txBox="1"/>
      </xdr:nvSpPr>
      <xdr:spPr>
        <a:xfrm>
          <a:off x="5248275" y="390525"/>
          <a:ext cx="3581400" cy="1419225"/>
        </a:xfrm>
        <a:prstGeom prst="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Aptos Narrow" panose="020B0004020202020204" pitchFamily="34" charset="0"/>
            </a:rPr>
            <a:t>Bu sayfada</a:t>
          </a:r>
          <a:r>
            <a:rPr lang="en-US" sz="1100" b="1" i="0" u="none" strike="noStrike">
              <a:solidFill>
                <a:schemeClr val="lt1"/>
              </a:solidFill>
              <a:latin typeface="Aptos Narrow" panose="020B0004020202020204" pitchFamily="34" charset="0"/>
            </a:rPr>
            <a:t> "alt bilgi"</a:t>
          </a:r>
          <a:r>
            <a:rPr lang="en-US" sz="1100" b="0" i="0" u="none" strike="noStrike">
              <a:solidFill>
                <a:schemeClr val="lt1"/>
              </a:solidFill>
              <a:latin typeface="Aptos Narrow" panose="020B0004020202020204" pitchFamily="34" charset="0"/>
            </a:rPr>
            <a:t>, </a:t>
          </a:r>
          <a:r>
            <a:rPr lang="en-US" sz="1100" b="1" i="0" u="none" strike="noStrike">
              <a:solidFill>
                <a:schemeClr val="lt1"/>
              </a:solidFill>
              <a:latin typeface="Aptos Narrow" panose="020B0004020202020204" pitchFamily="34" charset="0"/>
            </a:rPr>
            <a:t>"üst bilgi"</a:t>
          </a:r>
          <a:r>
            <a:rPr lang="en-US" sz="1100" b="0" i="0" u="none" strike="noStrike">
              <a:solidFill>
                <a:schemeClr val="lt1"/>
              </a:solidFill>
              <a:latin typeface="Aptos Narrow" panose="020B0004020202020204" pitchFamily="34" charset="0"/>
            </a:rPr>
            <a:t> ve </a:t>
          </a:r>
          <a:r>
            <a:rPr lang="en-US" sz="1100" b="1" i="0" u="none" strike="noStrike">
              <a:solidFill>
                <a:schemeClr val="lt1"/>
              </a:solidFill>
              <a:latin typeface="Aptos Narrow" panose="020B0004020202020204" pitchFamily="34" charset="0"/>
            </a:rPr>
            <a:t>"sayfa numarası" </a:t>
          </a:r>
          <a:r>
            <a:rPr lang="en-US" sz="1100" b="0" i="0" u="none" strike="noStrike">
              <a:solidFill>
                <a:schemeClr val="lt1"/>
              </a:solidFill>
              <a:latin typeface="Aptos Narrow" panose="020B0004020202020204" pitchFamily="34" charset="0"/>
            </a:rPr>
            <a:t>gibi çalışmalar yapmayı düşünüyordum ancak </a:t>
          </a:r>
          <a:r>
            <a:rPr lang="en-US" sz="1100" b="0" i="1" u="none" strike="noStrike">
              <a:solidFill>
                <a:schemeClr val="lt1"/>
              </a:solidFill>
              <a:latin typeface="Aptos Narrow" panose="020B0004020202020204" pitchFamily="34" charset="0"/>
            </a:rPr>
            <a:t>Microsoft 365</a:t>
          </a:r>
          <a:r>
            <a:rPr lang="en-US" sz="1100" b="0" i="0" u="none" strike="noStrike">
              <a:solidFill>
                <a:schemeClr val="lt1"/>
              </a:solidFill>
              <a:latin typeface="Aptos Narrow" panose="020B0004020202020204" pitchFamily="34" charset="0"/>
            </a:rPr>
            <a:t>'in sunduğu </a:t>
          </a:r>
          <a:r>
            <a:rPr lang="en-US" sz="1100" b="0" i="1" u="none" strike="noStrike">
              <a:solidFill>
                <a:schemeClr val="lt1"/>
              </a:solidFill>
              <a:latin typeface="Aptos Narrow" panose="020B0004020202020204" pitchFamily="34" charset="0"/>
            </a:rPr>
            <a:t>Online Excel</a:t>
          </a:r>
          <a:r>
            <a:rPr lang="en-US" sz="1100" b="0" i="0" u="none" strike="noStrike">
              <a:solidFill>
                <a:schemeClr val="lt1"/>
              </a:solidFill>
              <a:latin typeface="Aptos Narrow" panose="020B0004020202020204" pitchFamily="34" charset="0"/>
            </a:rPr>
            <a:t>, bu özellikleri kullanabilme seçeneği sunmuyormuş.</a:t>
          </a:r>
        </a:p>
        <a:p>
          <a:pPr marL="0" indent="0" algn="l"/>
          <a:endParaRPr lang="en-US" sz="1100" b="0" i="0" u="none" strike="noStrike">
            <a:solidFill>
              <a:schemeClr val="lt1"/>
            </a:solidFill>
            <a:latin typeface="Aptos Narrow" panose="020B0004020202020204" pitchFamily="34" charset="0"/>
          </a:endParaRPr>
        </a:p>
        <a:p>
          <a:pPr marL="0" indent="0" algn="l"/>
          <a:r>
            <a:rPr lang="en-US" sz="1100" b="0" i="0" u="none" strike="noStrike">
              <a:solidFill>
                <a:schemeClr val="lt1"/>
              </a:solidFill>
              <a:latin typeface="Aptos Narrow" panose="020B0004020202020204" pitchFamily="34" charset="0"/>
            </a:rPr>
            <a:t>O sebeple bu sayfada</a:t>
          </a:r>
          <a:r>
            <a:rPr lang="en-US" sz="1100" b="1" i="0" u="none" strike="noStrike">
              <a:solidFill>
                <a:schemeClr val="lt1"/>
              </a:solidFill>
              <a:latin typeface="Aptos Narrow" panose="020B0004020202020204" pitchFamily="34" charset="0"/>
            </a:rPr>
            <a:t> "açıklama"</a:t>
          </a:r>
          <a:r>
            <a:rPr lang="en-US" sz="1100" b="0" i="0" u="none" strike="noStrike">
              <a:solidFill>
                <a:schemeClr val="lt1"/>
              </a:solidFill>
              <a:latin typeface="Aptos Narrow" panose="020B0004020202020204" pitchFamily="34" charset="0"/>
            </a:rPr>
            <a:t> ve</a:t>
          </a:r>
          <a:r>
            <a:rPr lang="en-US" sz="1100" b="1" i="0" u="none" strike="noStrike">
              <a:solidFill>
                <a:schemeClr val="lt1"/>
              </a:solidFill>
              <a:latin typeface="Aptos Narrow" panose="020B0004020202020204" pitchFamily="34" charset="0"/>
            </a:rPr>
            <a:t> "not" </a:t>
          </a:r>
          <a:r>
            <a:rPr lang="en-US" sz="1100" b="0" i="0" u="none" strike="noStrike">
              <a:solidFill>
                <a:schemeClr val="lt1"/>
              </a:solidFill>
              <a:latin typeface="Aptos Narrow" panose="020B0004020202020204" pitchFamily="34" charset="0"/>
            </a:rPr>
            <a:t>ekleme özellikleriyle çalışmalar yaptım.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600075</xdr:colOff>
      <xdr:row>5</xdr:row>
      <xdr:rowOff>104775</xdr:rowOff>
    </xdr:from>
    <xdr:to>
      <xdr:col>18</xdr:col>
      <xdr:colOff>600075</xdr:colOff>
      <xdr:row>8</xdr:row>
      <xdr:rowOff>219075</xdr:rowOff>
    </xdr:to>
    <xdr:sp macro="" textlink="">
      <xdr:nvSpPr>
        <xdr:cNvPr id="2" name="Metin Kutusu 1">
          <a:extLst>
            <a:ext uri="{FF2B5EF4-FFF2-40B4-BE49-F238E27FC236}">
              <a16:creationId xmlns:a16="http://schemas.microsoft.com/office/drawing/2014/main" id="{E21A0BFF-581F-8C29-810E-D8AC3FE86621}"/>
            </a:ext>
          </a:extLst>
        </xdr:cNvPr>
        <xdr:cNvSpPr txBox="1"/>
      </xdr:nvSpPr>
      <xdr:spPr>
        <a:xfrm>
          <a:off x="7591425" y="1847850"/>
          <a:ext cx="4267200" cy="1171575"/>
        </a:xfrm>
        <a:prstGeom prst="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1" i="0" u="none" strike="noStrike">
              <a:solidFill>
                <a:schemeClr val="lt1"/>
              </a:solidFill>
              <a:latin typeface="Aptos Narrow" panose="020B0004020202020204" pitchFamily="34" charset="0"/>
            </a:rPr>
            <a:t>"BÖLMELERİ DONDUR"</a:t>
          </a:r>
          <a:r>
            <a:rPr lang="en-US" sz="1100" b="0" i="0" u="none" strike="noStrike">
              <a:solidFill>
                <a:schemeClr val="lt1"/>
              </a:solidFill>
              <a:latin typeface="Aptos Narrow" panose="020B0004020202020204" pitchFamily="34" charset="0"/>
            </a:rPr>
            <a:t> özelliği de kullanıldı.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571500</xdr:colOff>
      <xdr:row>1</xdr:row>
      <xdr:rowOff>314325</xdr:rowOff>
    </xdr:from>
    <xdr:to>
      <xdr:col>12</xdr:col>
      <xdr:colOff>933450</xdr:colOff>
      <xdr:row>13</xdr:row>
      <xdr:rowOff>342900</xdr:rowOff>
    </xdr:to>
    <xdr:sp macro="" textlink="">
      <xdr:nvSpPr>
        <xdr:cNvPr id="3" name="Metin Kutusu 2">
          <a:extLst>
            <a:ext uri="{FF2B5EF4-FFF2-40B4-BE49-F238E27FC236}">
              <a16:creationId xmlns:a16="http://schemas.microsoft.com/office/drawing/2014/main" id="{370204B5-824B-AAFF-A25E-9290E7501573}"/>
            </a:ext>
          </a:extLst>
        </xdr:cNvPr>
        <xdr:cNvSpPr txBox="1"/>
      </xdr:nvSpPr>
      <xdr:spPr>
        <a:xfrm>
          <a:off x="17125950" y="695325"/>
          <a:ext cx="4972050" cy="4486275"/>
        </a:xfrm>
        <a:prstGeom prst="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l"/>
          <a:r>
            <a:rPr lang="en-US" sz="1400" b="1" i="0" u="none" strike="noStrike">
              <a:solidFill>
                <a:schemeClr val="lt1"/>
              </a:solidFill>
              <a:latin typeface="Aptos Narrow" panose="020B0004020202020204" pitchFamily="34" charset="0"/>
            </a:rPr>
            <a:t>"EĞER", "EĞERORTALAMA", "EĞERSAY", "ETOPLA", "ÇOKETOPLA", "ÇOKEĞERORTALAMA", "ÇOKEĞERSAY", "ÇOKEĞERMAK", "ÇOKEĞERMİN", "VE", "YADA" </a:t>
          </a:r>
          <a:r>
            <a:rPr lang="en-US" sz="1400" b="0" i="0" u="none" strike="noStrike">
              <a:solidFill>
                <a:schemeClr val="lt1"/>
              </a:solidFill>
              <a:latin typeface="Aptos Narrow" panose="020B0004020202020204" pitchFamily="34" charset="0"/>
            </a:rPr>
            <a:t>fonksiyonları kullanıldı.</a:t>
          </a:r>
        </a:p>
        <a:p>
          <a:pPr marL="0" indent="0" algn="l"/>
          <a:endParaRPr lang="en-US" sz="1400" b="0" i="0" u="none" strike="noStrike">
            <a:solidFill>
              <a:schemeClr val="lt1"/>
            </a:solidFill>
            <a:latin typeface="Aptos Narrow" panose="020B0004020202020204" pitchFamily="34" charset="0"/>
          </a:endParaRPr>
        </a:p>
        <a:p>
          <a:pPr marL="0" indent="0" algn="l"/>
          <a:r>
            <a:rPr lang="en-US" sz="1400" b="0" i="0" u="none" strike="noStrike">
              <a:solidFill>
                <a:schemeClr val="lt1"/>
              </a:solidFill>
              <a:latin typeface="Aptos Narrow" panose="020B0004020202020204" pitchFamily="34" charset="0"/>
            </a:rPr>
            <a:t>Koşullu biçimlendirme özellikleri kullanıldı:</a:t>
          </a:r>
        </a:p>
        <a:p>
          <a:pPr marL="0" indent="0" algn="l"/>
          <a:r>
            <a:rPr lang="en-US" sz="1400" b="0" i="0" u="none" strike="noStrike">
              <a:solidFill>
                <a:schemeClr val="lt1"/>
              </a:solidFill>
              <a:latin typeface="Aptos Narrow" panose="020B0004020202020204" pitchFamily="34" charset="0"/>
            </a:rPr>
            <a:t>- </a:t>
          </a:r>
          <a:r>
            <a:rPr lang="en-US" sz="1400" b="1" i="0" u="none" strike="noStrike">
              <a:solidFill>
                <a:schemeClr val="lt1"/>
              </a:solidFill>
              <a:latin typeface="Aptos Narrow" panose="020B0004020202020204" pitchFamily="34" charset="0"/>
            </a:rPr>
            <a:t>Olumlu-olumsuz sonuçlar</a:t>
          </a:r>
          <a:r>
            <a:rPr lang="en-US" sz="1400" b="0" i="0" u="none" strike="noStrike">
              <a:solidFill>
                <a:schemeClr val="lt1"/>
              </a:solidFill>
              <a:latin typeface="Aptos Narrow" panose="020B0004020202020204" pitchFamily="34" charset="0"/>
            </a:rPr>
            <a:t> için farklı renklendirmeler.</a:t>
          </a:r>
        </a:p>
        <a:p>
          <a:pPr marL="0" indent="0" algn="l"/>
          <a:r>
            <a:rPr lang="en-US" sz="1400" b="0" i="0" u="none" strike="noStrike">
              <a:solidFill>
                <a:schemeClr val="lt1"/>
              </a:solidFill>
              <a:latin typeface="Aptos Narrow" panose="020B0004020202020204" pitchFamily="34" charset="0"/>
            </a:rPr>
            <a:t>- </a:t>
          </a:r>
          <a:r>
            <a:rPr lang="en-US" sz="1400" b="1" i="0" u="none" strike="noStrike">
              <a:solidFill>
                <a:schemeClr val="lt1"/>
              </a:solidFill>
              <a:latin typeface="Aptos Narrow" panose="020B0004020202020204" pitchFamily="34" charset="0"/>
            </a:rPr>
            <a:t>En yüksek not ortalaması</a:t>
          </a:r>
          <a:r>
            <a:rPr lang="en-US" sz="1400" b="0" i="0" u="none" strike="noStrike">
              <a:solidFill>
                <a:schemeClr val="lt1"/>
              </a:solidFill>
              <a:latin typeface="Aptos Narrow" panose="020B0004020202020204" pitchFamily="34" charset="0"/>
            </a:rPr>
            <a:t> için farklı renklendirme.</a:t>
          </a:r>
        </a:p>
        <a:p>
          <a:pPr marL="0" indent="0" algn="l"/>
          <a:r>
            <a:rPr lang="en-US" sz="1400" b="0" i="0" u="none" strike="noStrike">
              <a:solidFill>
                <a:schemeClr val="lt1"/>
              </a:solidFill>
              <a:latin typeface="Aptos Narrow" panose="020B0004020202020204" pitchFamily="34" charset="0"/>
            </a:rPr>
            <a:t>- Tüm notlar arasında, </a:t>
          </a:r>
          <a:r>
            <a:rPr lang="en-US" sz="1400" b="1" i="0" u="none" strike="noStrike">
              <a:solidFill>
                <a:schemeClr val="lt1"/>
              </a:solidFill>
              <a:latin typeface="Aptos Narrow" panose="020B0004020202020204" pitchFamily="34" charset="0"/>
            </a:rPr>
            <a:t>"En Yüksek İlk 3 Not"</a:t>
          </a:r>
          <a:r>
            <a:rPr lang="en-US" sz="1400" b="0" i="0" u="none" strike="noStrike">
              <a:solidFill>
                <a:schemeClr val="lt1"/>
              </a:solidFill>
              <a:latin typeface="Aptos Narrow" panose="020B0004020202020204" pitchFamily="34" charset="0"/>
            </a:rPr>
            <a:t> ve </a:t>
          </a:r>
          <a:r>
            <a:rPr lang="en-US" sz="1400" b="1" i="0" u="none" strike="noStrike">
              <a:solidFill>
                <a:schemeClr val="lt1"/>
              </a:solidFill>
              <a:latin typeface="Aptos Narrow" panose="020B0004020202020204" pitchFamily="34" charset="0"/>
            </a:rPr>
            <a:t>"En Düşük İlk 3 Not"</a:t>
          </a:r>
          <a:r>
            <a:rPr lang="en-US" sz="1400" b="0" i="0" u="none" strike="noStrike">
              <a:solidFill>
                <a:schemeClr val="lt1"/>
              </a:solidFill>
              <a:latin typeface="Aptos Narrow" panose="020B0004020202020204" pitchFamily="34" charset="0"/>
            </a:rPr>
            <a:t>un farklı renklendirilmesi.</a:t>
          </a:r>
        </a:p>
        <a:p>
          <a:pPr marL="0" indent="0" algn="l"/>
          <a:r>
            <a:rPr lang="en-US" sz="1400" b="0" i="0" u="none" strike="noStrike">
              <a:solidFill>
                <a:schemeClr val="lt1"/>
              </a:solidFill>
              <a:latin typeface="Aptos Narrow" panose="020B0004020202020204" pitchFamily="34" charset="0"/>
            </a:rPr>
            <a:t>- Belirli bir koşulu sağlayan bir satırın, tamamının renklendirilmesi.</a:t>
          </a:r>
          <a:endParaRPr lang="en-US" sz="1400" b="1" i="0" u="none" strike="noStrike">
            <a:solidFill>
              <a:schemeClr val="lt1"/>
            </a:solidFill>
            <a:latin typeface="Aptos Narrow" panose="020B0004020202020204" pitchFamily="34" charset="0"/>
          </a:endParaRPr>
        </a:p>
        <a:p>
          <a:pPr marL="0" indent="0" algn="l"/>
          <a:endParaRPr lang="en-US" sz="1400" b="1" i="0" u="none" strike="noStrike">
            <a:solidFill>
              <a:schemeClr val="lt1"/>
            </a:solidFill>
            <a:latin typeface="Aptos Narrow" panose="020B0004020202020204" pitchFamily="34" charset="0"/>
          </a:endParaRPr>
        </a:p>
        <a:p>
          <a:pPr marL="0" indent="0" algn="l"/>
          <a:r>
            <a:rPr lang="en-US" sz="1400" b="1" i="0" u="none" strike="noStrike">
              <a:solidFill>
                <a:schemeClr val="lt1"/>
              </a:solidFill>
              <a:latin typeface="Aptos Narrow" panose="020B0004020202020204" pitchFamily="34" charset="0"/>
            </a:rPr>
            <a:t>"Metni sütunlara böl"</a:t>
          </a:r>
          <a:r>
            <a:rPr lang="en-US" sz="1400" b="0" i="0" u="none" strike="noStrike">
              <a:solidFill>
                <a:schemeClr val="lt1"/>
              </a:solidFill>
              <a:latin typeface="Aptos Narrow" panose="020B0004020202020204" pitchFamily="34" charset="0"/>
            </a:rPr>
            <a:t> özelliği kullanıldı.</a:t>
          </a:r>
        </a:p>
        <a:p>
          <a:pPr marL="0" indent="0" algn="l"/>
          <a:r>
            <a:rPr lang="en-US" sz="1400" b="0" i="0" u="none" strike="noStrike">
              <a:solidFill>
                <a:schemeClr val="lt1"/>
              </a:solidFill>
              <a:latin typeface="Aptos Narrow" panose="020B0004020202020204" pitchFamily="34" charset="0"/>
            </a:rPr>
            <a:t>"</a:t>
          </a:r>
          <a:r>
            <a:rPr lang="en-US" sz="1400" b="1" i="0" u="none" strike="noStrike">
              <a:solidFill>
                <a:schemeClr val="lt1"/>
              </a:solidFill>
              <a:latin typeface="Aptos Narrow" panose="020B0004020202020204" pitchFamily="34" charset="0"/>
            </a:rPr>
            <a:t>SOLDAN", "SAĞDAN", "PARÇAAL", "BİRLEŞTİR", "BÜYÜKHARF", "KÜÇÜKHARF", "YAZIM.DÜZENİ"</a:t>
          </a:r>
          <a:r>
            <a:rPr lang="en-US" sz="1400" b="0" i="0" u="none" strike="noStrike">
              <a:solidFill>
                <a:schemeClr val="lt1"/>
              </a:solidFill>
              <a:latin typeface="Aptos Narrow" panose="020B0004020202020204" pitchFamily="34" charset="0"/>
            </a:rPr>
            <a:t> metin fonksiyonları kullanıldı.</a:t>
          </a:r>
          <a:endParaRPr lang="en-US" sz="1400" b="1" i="0" u="none" strike="noStrike">
            <a:solidFill>
              <a:schemeClr val="lt1"/>
            </a:solidFill>
            <a:latin typeface="Aptos Narrow" panose="020B0004020202020204" pitchFamily="34" charset="0"/>
          </a:endParaRPr>
        </a:p>
        <a:p>
          <a:pPr marL="0" indent="0" algn="l"/>
          <a:endParaRPr lang="en-US" sz="1400" b="1" i="0" u="none" strike="noStrike">
            <a:solidFill>
              <a:schemeClr val="lt1"/>
            </a:solidFill>
            <a:latin typeface="Aptos Narrow" panose="020B0004020202020204" pitchFamily="34" charset="0"/>
          </a:endParaRPr>
        </a:p>
        <a:p>
          <a:pPr marL="0" indent="0" algn="l"/>
          <a:r>
            <a:rPr lang="en-US" sz="1400" b="1" i="0" u="none" strike="noStrike">
              <a:solidFill>
                <a:schemeClr val="lt1"/>
              </a:solidFill>
              <a:latin typeface="Aptos Narrow" panose="020B0004020202020204" pitchFamily="34" charset="0"/>
            </a:rPr>
            <a:t>"Hızlı Doldur"</a:t>
          </a:r>
          <a:r>
            <a:rPr lang="en-US" sz="1400" b="0" i="0" u="none" strike="noStrike">
              <a:solidFill>
                <a:schemeClr val="lt1"/>
              </a:solidFill>
              <a:latin typeface="Aptos Narrow" panose="020B0004020202020204" pitchFamily="34" charset="0"/>
            </a:rPr>
            <a:t> özelliği kullanıldı.</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152400</xdr:colOff>
      <xdr:row>0</xdr:row>
      <xdr:rowOff>114300</xdr:rowOff>
    </xdr:from>
    <xdr:to>
      <xdr:col>14</xdr:col>
      <xdr:colOff>476250</xdr:colOff>
      <xdr:row>14</xdr:row>
      <xdr:rowOff>19050</xdr:rowOff>
    </xdr:to>
    <xdr:graphicFrame macro="">
      <xdr:nvGraphicFramePr>
        <xdr:cNvPr id="8" name="Çizelge 7">
          <a:extLst>
            <a:ext uri="{FF2B5EF4-FFF2-40B4-BE49-F238E27FC236}">
              <a16:creationId xmlns:a16="http://schemas.microsoft.com/office/drawing/2014/main" id="{D0F64F4E-95CF-B3F1-1E97-D39CE88F112D}"/>
            </a:ext>
            <a:ext uri="{147F2762-F138-4A5C-976F-8EAC2B608ADB}">
              <a16:predDERef xmlns:a16="http://schemas.microsoft.com/office/drawing/2014/main" pred="{B9FE613B-89F8-713E-8127-34374E255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142875</xdr:colOff>
      <xdr:row>14</xdr:row>
      <xdr:rowOff>95250</xdr:rowOff>
    </xdr:from>
    <xdr:to>
      <xdr:col>14</xdr:col>
      <xdr:colOff>466725</xdr:colOff>
      <xdr:row>28</xdr:row>
      <xdr:rowOff>171450</xdr:rowOff>
    </xdr:to>
    <xdr:graphicFrame macro="">
      <xdr:nvGraphicFramePr>
        <xdr:cNvPr id="9" name="Çizelge 8">
          <a:extLst>
            <a:ext uri="{FF2B5EF4-FFF2-40B4-BE49-F238E27FC236}">
              <a16:creationId xmlns:a16="http://schemas.microsoft.com/office/drawing/2014/main" id="{6BA7D4E6-CC85-C54F-78E6-1A5F652C799A}"/>
            </a:ext>
            <a:ext uri="{147F2762-F138-4A5C-976F-8EAC2B608ADB}">
              <a16:predDERef xmlns:a16="http://schemas.microsoft.com/office/drawing/2014/main" pred="{D0F64F4E-95CF-B3F1-1E97-D39CE88F1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180975</xdr:colOff>
      <xdr:row>29</xdr:row>
      <xdr:rowOff>152400</xdr:rowOff>
    </xdr:from>
    <xdr:to>
      <xdr:col>14</xdr:col>
      <xdr:colOff>504825</xdr:colOff>
      <xdr:row>44</xdr:row>
      <xdr:rowOff>38100</xdr:rowOff>
    </xdr:to>
    <xdr:graphicFrame macro="">
      <xdr:nvGraphicFramePr>
        <xdr:cNvPr id="6" name="Çizelge 5">
          <a:extLst>
            <a:ext uri="{FF2B5EF4-FFF2-40B4-BE49-F238E27FC236}">
              <a16:creationId xmlns:a16="http://schemas.microsoft.com/office/drawing/2014/main" id="{DE169AF2-7C16-6289-64E5-B3FF96CF3857}"/>
            </a:ext>
            <a:ext uri="{147F2762-F138-4A5C-976F-8EAC2B608ADB}">
              <a16:predDERef xmlns:a16="http://schemas.microsoft.com/office/drawing/2014/main" pred="{6BA7D4E6-CC85-C54F-78E6-1A5F652C79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219075</xdr:colOff>
      <xdr:row>45</xdr:row>
      <xdr:rowOff>76200</xdr:rowOff>
    </xdr:from>
    <xdr:to>
      <xdr:col>14</xdr:col>
      <xdr:colOff>542925</xdr:colOff>
      <xdr:row>59</xdr:row>
      <xdr:rowOff>152400</xdr:rowOff>
    </xdr:to>
    <xdr:graphicFrame macro="">
      <xdr:nvGraphicFramePr>
        <xdr:cNvPr id="3" name="Çizelge 2">
          <a:extLst>
            <a:ext uri="{FF2B5EF4-FFF2-40B4-BE49-F238E27FC236}">
              <a16:creationId xmlns:a16="http://schemas.microsoft.com/office/drawing/2014/main" id="{3C28B86D-3130-CAF9-A8A3-CB178CE855D8}"/>
            </a:ext>
            <a:ext uri="{147F2762-F138-4A5C-976F-8EAC2B608ADB}">
              <a16:predDERef xmlns:a16="http://schemas.microsoft.com/office/drawing/2014/main" pred="{DE169AF2-7C16-6289-64E5-B3FF96CF3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209550</xdr:colOff>
      <xdr:row>29</xdr:row>
      <xdr:rowOff>142875</xdr:rowOff>
    </xdr:from>
    <xdr:to>
      <xdr:col>22</xdr:col>
      <xdr:colOff>514350</xdr:colOff>
      <xdr:row>44</xdr:row>
      <xdr:rowOff>28575</xdr:rowOff>
    </xdr:to>
    <mc:AlternateContent xmlns:mc="http://schemas.openxmlformats.org/markup-compatibility/2006">
      <mc:Choice xmlns:cx1="http://schemas.microsoft.com/office/drawing/2015/9/8/chartex" Requires="cx1">
        <xdr:graphicFrame macro="">
          <xdr:nvGraphicFramePr>
            <xdr:cNvPr id="16" name="Çizelge 15">
              <a:extLst>
                <a:ext uri="{FF2B5EF4-FFF2-40B4-BE49-F238E27FC236}">
                  <a16:creationId xmlns:a16="http://schemas.microsoft.com/office/drawing/2014/main" id="{88FB1818-4381-EE8E-22C1-3E9A0FD78CE1}"/>
                </a:ext>
                <a:ext uri="{147F2762-F138-4A5C-976F-8EAC2B608ADB}">
                  <a16:predDERef xmlns:a16="http://schemas.microsoft.com/office/drawing/2014/main" pred="{3C28B86D-3130-CAF9-A8A3-CB178CE855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8754725" y="5838825"/>
              <a:ext cx="4572000" cy="2743200"/>
            </a:xfrm>
            <a:prstGeom prst="rect">
              <a:avLst/>
            </a:prstGeom>
            <a:solidFill>
              <a:prstClr val="white"/>
            </a:solidFill>
            <a:ln w="1">
              <a:solidFill>
                <a:prstClr val="green"/>
              </a:solidFill>
            </a:ln>
          </xdr:spPr>
          <xdr:txBody>
            <a:bodyPr vertOverflow="clip" horzOverflow="clip"/>
            <a:lstStyle/>
            <a:p>
              <a:r>
                <a:rPr sz="1100"/>
                <a:t>Bu grafik, Excel sürümünüzde kullanılamaz.
Bu şekli düzenlemek veya bu çalışma kitabını farklı bir dosya biçiminde kaydetmek grafiğin kalıcı olarak bozulmasına neden olur.</a:t>
              </a:r>
            </a:p>
          </xdr:txBody>
        </xdr:sp>
      </mc:Fallback>
    </mc:AlternateContent>
    <xdr:clientData/>
  </xdr:twoCellAnchor>
  <xdr:twoCellAnchor>
    <xdr:from>
      <xdr:col>15</xdr:col>
      <xdr:colOff>219075</xdr:colOff>
      <xdr:row>14</xdr:row>
      <xdr:rowOff>114300</xdr:rowOff>
    </xdr:from>
    <xdr:to>
      <xdr:col>22</xdr:col>
      <xdr:colOff>523875</xdr:colOff>
      <xdr:row>29</xdr:row>
      <xdr:rowOff>0</xdr:rowOff>
    </xdr:to>
    <xdr:graphicFrame macro="">
      <xdr:nvGraphicFramePr>
        <xdr:cNvPr id="19" name="Çizelge 18">
          <a:extLst>
            <a:ext uri="{FF2B5EF4-FFF2-40B4-BE49-F238E27FC236}">
              <a16:creationId xmlns:a16="http://schemas.microsoft.com/office/drawing/2014/main" id="{2EA789C3-308D-ECE2-A556-2F3104604B06}"/>
            </a:ext>
            <a:ext uri="{147F2762-F138-4A5C-976F-8EAC2B608ADB}">
              <a16:predDERef xmlns:a16="http://schemas.microsoft.com/office/drawing/2014/main" pred="{88FB1818-4381-EE8E-22C1-3E9A0FD78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209550</xdr:colOff>
      <xdr:row>0</xdr:row>
      <xdr:rowOff>133350</xdr:rowOff>
    </xdr:from>
    <xdr:to>
      <xdr:col>22</xdr:col>
      <xdr:colOff>514350</xdr:colOff>
      <xdr:row>14</xdr:row>
      <xdr:rowOff>38100</xdr:rowOff>
    </xdr:to>
    <xdr:graphicFrame macro="">
      <xdr:nvGraphicFramePr>
        <xdr:cNvPr id="20" name="Çizelge 19">
          <a:extLst>
            <a:ext uri="{FF2B5EF4-FFF2-40B4-BE49-F238E27FC236}">
              <a16:creationId xmlns:a16="http://schemas.microsoft.com/office/drawing/2014/main" id="{D656F16B-E283-7138-6B1F-2AF4C5616ACA}"/>
            </a:ext>
            <a:ext uri="{147F2762-F138-4A5C-976F-8EAC2B608ADB}">
              <a16:predDERef xmlns:a16="http://schemas.microsoft.com/office/drawing/2014/main" pred="{2EA789C3-308D-ECE2-A556-2F3104604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Ufuk Demir" id="{B8514303-43A4-4F67-B150-BF67B0ECBB84}" userId="2b4741d264a7ccc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31364120367" createdVersion="8" refreshedVersion="8" minRefreshableVersion="3" recordCount="500" xr:uid="{DF736E84-50BF-4F84-94AF-664B00A15FE6}">
  <cacheSource type="worksheet">
    <worksheetSource ref="A1:H501" sheet="Pivot Tablo"/>
  </cacheSource>
  <cacheFields count="8">
    <cacheField name="Number" numFmtId="0">
      <sharedItems containsSemiMixedTypes="0" containsString="0" containsNumber="1" containsInteger="1" minValue="1" maxValue="100" count="100">
        <n v="89"/>
        <n v="5"/>
        <n v="73"/>
        <n v="19"/>
        <n v="88"/>
        <n v="33"/>
        <n v="58"/>
        <n v="2"/>
        <n v="69"/>
        <n v="52"/>
        <n v="83"/>
        <n v="44"/>
        <n v="100"/>
        <n v="45"/>
        <n v="46"/>
        <n v="57"/>
        <n v="24"/>
        <n v="77"/>
        <n v="9"/>
        <n v="84"/>
        <n v="64"/>
        <n v="94"/>
        <n v="78"/>
        <n v="56"/>
        <n v="62"/>
        <n v="16"/>
        <n v="21"/>
        <n v="38"/>
        <n v="61"/>
        <n v="75"/>
        <n v="14"/>
        <n v="76"/>
        <n v="87"/>
        <n v="70"/>
        <n v="22"/>
        <n v="30"/>
        <n v="90"/>
        <n v="81"/>
        <n v="18"/>
        <n v="74"/>
        <n v="71"/>
        <n v="65"/>
        <n v="85"/>
        <n v="15"/>
        <n v="26"/>
        <n v="54"/>
        <n v="39"/>
        <n v="6"/>
        <n v="31"/>
        <n v="11"/>
        <n v="86"/>
        <n v="40"/>
        <n v="93"/>
        <n v="67"/>
        <n v="10"/>
        <n v="3"/>
        <n v="98"/>
        <n v="43"/>
        <n v="36"/>
        <n v="4"/>
        <n v="37"/>
        <n v="8"/>
        <n v="28"/>
        <n v="80"/>
        <n v="51"/>
        <n v="1"/>
        <n v="20"/>
        <n v="66"/>
        <n v="50"/>
        <n v="27"/>
        <n v="60"/>
        <n v="68"/>
        <n v="92"/>
        <n v="79"/>
        <n v="29"/>
        <n v="47"/>
        <n v="82"/>
        <n v="48"/>
        <n v="55"/>
        <n v="25"/>
        <n v="12"/>
        <n v="96"/>
        <n v="34"/>
        <n v="97"/>
        <n v="99"/>
        <n v="95"/>
        <n v="49"/>
        <n v="13"/>
        <n v="7"/>
        <n v="63"/>
        <n v="41"/>
        <n v="23"/>
        <n v="17"/>
        <n v="35"/>
        <n v="53"/>
        <n v="42"/>
        <n v="72"/>
        <n v="32"/>
        <n v="59"/>
        <n v="91"/>
      </sharedItems>
    </cacheField>
    <cacheField name="Full Name" numFmtId="0">
      <sharedItems/>
    </cacheField>
    <cacheField name="Gender" numFmtId="0">
      <sharedItems count="8">
        <s v="Female"/>
        <s v="Male"/>
        <s v="Agender"/>
        <s v="Genderqueer"/>
        <s v="Polygender"/>
        <s v="Non-binary"/>
        <s v="Bigender"/>
        <s v="Genderfluid"/>
      </sharedItems>
    </cacheField>
    <cacheField name="Department" numFmtId="0">
      <sharedItems count="12">
        <s v="Research and Development"/>
        <s v="Business Development"/>
        <s v="Human Resources"/>
        <s v="Services"/>
        <s v="Legal"/>
        <s v="Product Management"/>
        <s v="Sales"/>
        <s v="Engineering"/>
        <s v="Training"/>
        <s v="Accounting"/>
        <s v="Marketing"/>
        <s v="Support"/>
      </sharedItems>
    </cacheField>
    <cacheField name="Job" numFmtId="0">
      <sharedItems count="153">
        <s v="VP Quality Control"/>
        <s v="Automation Specialist I"/>
        <s v="Information Systems Manager"/>
        <s v="Structural Engineer"/>
        <s v="Developer II"/>
        <s v="Junior Executive"/>
        <s v="Internal Auditor"/>
        <s v="GIS Technical Architect"/>
        <s v="Compensation Analyst"/>
        <s v="Developer III"/>
        <s v="Office Assistant I"/>
        <s v="Legal Assistant"/>
        <s v="Chemical Engineer"/>
        <s v="Pharmacist"/>
        <s v="Human Resources Manager"/>
        <s v="Account Representative I"/>
        <s v="Accounting Assistant II"/>
        <s v="Environmental Tech"/>
        <s v="Mechanical Systems Engineer"/>
        <s v="Programmer Analyst III"/>
        <s v="Help Desk Technician"/>
        <s v="Assistant Professor"/>
        <s v="Senior Cost Accountant"/>
        <s v="Research Nurse"/>
        <s v="Product Engineer"/>
        <s v="Administrative Assistant I"/>
        <s v="Occupational Therapist"/>
        <s v="Financial Advisor"/>
        <s v="Payment Adjustment Coordinator"/>
        <s v="Actuary"/>
        <s v="Nuclear Power Engineer"/>
        <s v="Senior Developer"/>
        <s v="VP Sales"/>
        <s v="Administrative Assistant III"/>
        <s v="Professor"/>
        <s v="Operator"/>
        <s v="Budget/Accounting Analyst II"/>
        <s v="Systems Administrator III"/>
        <s v="Analyst Programmer"/>
        <s v="Environmental Specialist"/>
        <s v="Senior Editor"/>
        <s v="Assistant Manager"/>
        <s v="Data Coordinator"/>
        <s v="Database Administrator IV"/>
        <s v="Technical Writer"/>
        <s v="Automation Specialist II"/>
        <s v="Office Assistant II"/>
        <s v="Quality Control Specialist"/>
        <s v="Physical Therapy Assistant"/>
        <s v="Senior Sales Associate"/>
        <s v="Electrical Engineer"/>
        <s v="Computer Systems Analyst I"/>
        <s v="Dental Hygienist"/>
        <s v="Systems Administrator II"/>
        <s v="Business Systems Development Analyst"/>
        <s v="Clinical Specialist"/>
        <s v="Programmer Analyst IV"/>
        <s v="Senior Financial Analyst"/>
        <s v="Programmer Analyst I"/>
        <s v="Statistician II"/>
        <s v="Web Developer IV"/>
        <s v="Research Assistant II"/>
        <s v="Editor"/>
        <s v="Safety Technician III"/>
        <s v="Librarian"/>
        <s v="Food Chemist"/>
        <s v="Account Coordinator"/>
        <s v="Tax Accountant"/>
        <s v="Administrative Officer"/>
        <s v="Recruiter"/>
        <s v="Account Executive"/>
        <s v="General Manager"/>
        <s v="Research Associate"/>
        <s v="Software Engineer IV"/>
        <s v="Marketing Manager"/>
        <s v="Statistician III"/>
        <s v="Associate Professor"/>
        <s v="Assistant Media Planner"/>
        <s v="Design Engineer"/>
        <s v="Health Coach IV"/>
        <s v="Sales Representative"/>
        <s v="Cost Accountant"/>
        <s v="Speech Pathologist"/>
        <s v="Recruiting Manager"/>
        <s v="Help Desk Operator"/>
        <s v="Media Manager II"/>
        <s v="Web Developer III"/>
        <s v="Social Worker"/>
        <s v="Geological Engineer"/>
        <s v="Accounting Assistant III"/>
        <s v="Biostatistician II"/>
        <s v="Software Test Engineer I"/>
        <s v="Structural Analysis Engineer"/>
        <s v="Research Assistant III"/>
        <s v="Project Manager"/>
        <s v="Account Representative IV"/>
        <s v="VP Accounting"/>
        <s v="Nurse"/>
        <s v="Civil Engineer"/>
        <s v="Human Resources Assistant IV"/>
        <s v="Software Consultant"/>
        <s v="Marketing Assistant"/>
        <s v="Database Administrator I"/>
        <s v="Budget/Accounting Analyst I"/>
        <s v="Automation Specialist IV"/>
        <s v="Developer I"/>
        <s v="Director of Sales"/>
        <s v="Software Test Engineer III"/>
        <s v="Desktop Support Technician"/>
        <s v="Media Manager III"/>
        <s v="Health Coach I"/>
        <s v="Programmer IV"/>
        <s v="Budget/Accounting Analyst IV"/>
        <s v="Office Assistant III"/>
        <s v="Media Manager IV"/>
        <s v="Chief Design Engineer"/>
        <s v="Paralegal"/>
        <s v="Quality Engineer"/>
        <s v="Staff Accountant I"/>
        <s v="Biostatistician IV"/>
        <s v="Senior Quality Engineer"/>
        <s v="Staff Accountant III"/>
        <s v="Automation Specialist III"/>
        <s v="Teacher"/>
        <s v="Engineer IV"/>
        <s v="Safety Technician I"/>
        <s v="VP Marketing"/>
        <s v="Executive Secretary"/>
        <s v="Analog Circuit Design manager"/>
        <s v="Geologist III"/>
        <s v="Accounting Assistant I"/>
        <s v="Software Engineer III"/>
        <s v="Computer Systems Analyst IV"/>
        <s v="Financial Analyst"/>
        <s v="Registered Nurse"/>
        <s v="Staff Scientist"/>
        <s v="Nurse Practicioner"/>
        <s v="Office Assistant IV"/>
        <s v="Graphic Designer"/>
        <s v="Web Designer I"/>
        <s v="Software Engineer I"/>
        <s v="Database Administrator II"/>
        <s v="Web Designer II"/>
        <s v="Research Assistant I"/>
        <s v="Geologist I"/>
        <s v="Account Representative III"/>
        <s v="Programmer II"/>
        <s v="VP Product Management"/>
        <s v="Human Resources Assistant II"/>
        <s v="Community Outreach Specialist"/>
        <s v="Engineer III"/>
        <s v="Developer IV"/>
        <s v="Database Administrator III"/>
      </sharedItems>
    </cacheField>
    <cacheField name="Product Name" numFmtId="0">
      <sharedItems count="444">
        <s v="Stainless Steel BBQ Grill Set"/>
        <s v="Bock Beer Mustard"/>
        <s v="Whisk Set"/>
        <s v="Smart Plant Monitor"/>
        <s v="Sweet and Sour Sauce"/>
        <s v="Casual Long Cardigan"/>
        <s v="Mini Meatballs"/>
        <s v="Grass Fed Beef Patties"/>
        <s v="Garden Kneeler and Seat"/>
        <s v="Self-Cleaning Water Bottle"/>
        <s v="Cushion Covers"/>
        <s v="Maple Oatmeal"/>
        <s v="Jalapeño Cornbread"/>
        <s v="Screen Cleaning Kit"/>
        <s v="Kids' Art Supplies Kit"/>
        <s v="LED Christmas Lights"/>
        <s v="Digital Camera"/>
        <s v="Thai Peanut Noodles"/>
        <s v="Set of Decorative Storage Bins"/>
        <s v="Turmeric Ginger Tea"/>
        <s v="Cheddar &amp; Bacon Potato Skins"/>
        <s v="Buffalo Cauliflower Bites"/>
        <s v="Portable Air Pump"/>
        <s v="Chickpea Flour"/>
        <s v="Portable Camping Stove"/>
        <s v="Camping Tent"/>
        <s v="Adjustable Pet Grooming Table"/>
        <s v="Mini Electric Kettle"/>
        <s v="Peanut Butter Pretzel Nuggets"/>
        <s v="Chocolate Hazelnut Spread"/>
        <s v="Honeycrisp Apples"/>
        <s v="Multi-Tool"/>
        <s v="Face Mask Set"/>
        <s v="Electric Kettle with Temperature Control"/>
        <s v="Organic Coconut Oil"/>
        <s v="Apple Cinnamon Granola"/>
        <s v="Mushroom Soup (canned)"/>
        <s v="Coffee Subscription Service"/>
        <s v="Streaming Device"/>
        <s v="Digital Wireless Camera"/>
        <s v="Coconut Chia Pudding"/>
        <s v="Dark Chocolate Covered Almonds"/>
        <s v="Vegetable Korma"/>
        <s v="Avocado Oil Mayo"/>
        <s v="Buffalo Sauce"/>
        <s v="Baked Potato Chips"/>
        <s v="Spicy Tuna Rolls"/>
        <s v="Natural Fruit Snacks"/>
        <s v="Creamy Coleslaw Mix"/>
        <s v="Bluetooth Tracker"/>
        <s v="Adjustable Stand for Tablets and Smartphones"/>
        <s v="Chocolate Chip Cliff Bars"/>
        <s v="Sculpting Kit"/>
        <s v="Freestanding Wine Rack"/>
        <s v="Pasta Maker"/>
        <s v="Portable Phone Mug Holder"/>
        <s v="Fashionable Scarves Set"/>
        <s v="Heart-Shaped Baking Molds"/>
        <s v="Portable Massage Gun"/>
        <s v="Multi-Purpose Scissors"/>
        <s v="Honey Lemon Tea"/>
        <s v="Set of Measuring Spoons"/>
        <s v="Travel Pillow"/>
        <s v="Maple Pecan Pancake Mix"/>
        <s v="Chili Beans in Sauce"/>
        <s v="Frozen Spinach"/>
        <s v="Electric Stool Heater"/>
        <s v="Tea Set with Infuser"/>
        <s v="Roasted Vegetable Medley"/>
        <s v="Vegetarian Sausage Links"/>
        <s v="Chocolate Chip Muffins"/>
        <s v="Pineapple Coconut Bars"/>
        <s v="Bamboo Toothbrush Holder"/>
        <s v="Roasted Chickpeas"/>
        <s v="Travel Sewing Kit"/>
        <s v="Electric Milk Frother"/>
        <s v="Hair Dryer"/>
        <s v="Two-Tone Windbreaker"/>
        <s v="Microfiber Cleaning Cloths"/>
        <s v="Bamboo Cutting Board Set"/>
        <s v="Breathable Face Mask Set"/>
        <s v="Non-Stick Crepe Pan"/>
        <s v="Essential White Button-Up"/>
        <s v="Bamboo Cutting Board"/>
        <s v="Cordless Water Flosser"/>
        <s v="Pet Water Bottle"/>
        <s v="Wild Rice Pilaf"/>
        <s v="Energy Protein Bars"/>
        <s v="Chino Shorts"/>
        <s v="Chocolate Chip Cookie Mix"/>
        <s v="Ginger Turmeric Tea"/>
        <s v="Smart Water Bottle"/>
        <s v="LED Camping Lantern with USB Charging"/>
        <s v="Pineapple Chunks (canned)"/>
        <s v="Organic Granola Cereal"/>
        <s v="Spinach and Ricotta Ravioli"/>
        <s v="Beard Grooming Kit"/>
        <s v="Beef Stroganoff Mix"/>
        <s v="Plaid Flannel Shirt"/>
        <s v="Artisan Flatbreads"/>
        <s v="Infrared Space Heater"/>
        <s v="Mashed Sweet Potatoes"/>
        <s v="Portable Air Purifier"/>
        <s v="Organic Black Bean Burger"/>
        <s v="Avocado Lime Dressing"/>
        <s v="Electric Hot Pot"/>
        <s v="Spicy Kimchi"/>
        <s v="Lemon Herb Grilled Chicken"/>
        <s v="Oversized Denim Shirt"/>
        <s v="BBQ Sauce"/>
        <s v="Corn Tortillas"/>
        <s v="Taro Chips"/>
        <s v="Honey Mustard Chicken Breasts"/>
        <s v="Fried Rice"/>
        <s v="Whole Wheat Bread"/>
        <s v="Dish Rack"/>
        <s v="Lemon Basil Pasta Sauce"/>
        <s v="Cauliflower Pizza Crust"/>
        <s v="Electric Egg Cooker"/>
        <s v="Sweet Potato &amp; Kale Hash"/>
        <s v="Smartphone Tripod with Bluetooth Remote"/>
        <s v="Scent Diffuser"/>
        <s v="Knitted Infinity Scarf"/>
        <s v="Peach Slices in Syrup"/>
        <s v="Basic V-Neck T-Shirt"/>
        <s v="Computer Monitor Stand"/>
        <s v="Car Vacuum Cleaner"/>
        <s v="Bamboo Bathtub Caddy"/>
        <s v="Wi-Fi Enabled Smart Light Switch"/>
        <s v="Classic Cheesecake Mix"/>
        <s v="LED Flashing Pet Collar"/>
        <s v="Folding Pocket Knife"/>
        <s v="Maple Almond Yogurt"/>
        <s v="Sushi Rice"/>
        <s v="Kettle Chip Variety Pack"/>
        <s v="Pumpkin Waffles"/>
        <s v="Classic Chicken Noodle Soup"/>
        <s v="Sweet Corn Fritters"/>
        <s v="Weighted Jump Rope"/>
        <s v="Ethically-Sourced Coffee Beans"/>
        <s v="Dark Chocolate Covered Raisins"/>
        <s v="Lightweight Backpacking Tent"/>
        <s v="Travel Document Organizer"/>
        <s v="Spaghetti and Meatball Dinner Kit"/>
        <s v="Raspberry Limeade"/>
        <s v="Organic Coconut Yogurt"/>
        <s v="Jigsaw Puzzle"/>
        <s v="Desk Lamp with USB Port"/>
        <s v="Insulated Wine Tote"/>
        <s v="Caraway Rye Bread"/>
        <s v="Balsamic Fig Dressing"/>
        <s v="Artisan Bread"/>
        <s v="Smartphone Car Mount with Wireless Charging"/>
        <s v="Zucchini Noodles"/>
        <s v="Creamy Garlic Dressing"/>
        <s v="Adjustable Resistance Bands"/>
        <s v="Pet Hair Remover"/>
        <s v="Watercolor Set"/>
        <s v="Dual Function Electric Skillet"/>
        <s v="Puzzle Mat"/>
        <s v="Sliced Olives"/>
        <s v="Multi-Purpose Marine Rope"/>
        <s v="Cotton Pajama Set"/>
        <s v="Lemon Dill Chicken Skewers"/>
        <s v="Adjustable Bar Stools"/>
        <s v="Warm Knit Beanie"/>
        <s v="Samsung Galaxy Smartwatch"/>
        <s v="Sliced Turkey Breast"/>
        <s v="Camping Chair"/>
        <s v="Apple Pie Filling"/>
        <s v="Electric Knife"/>
        <s v="Roasted Garlic Pasta Sauce"/>
        <s v="Ice Cream Scoop"/>
        <s v="Window Bird Feeder"/>
        <s v="Pet Water Fountain with Filtration"/>
        <s v="Coconut Macaroons"/>
        <s v="Honey Roasted Almonds"/>
        <s v="Mushrooms"/>
        <s v="Electric Ice Cream Maker"/>
        <s v="Potting Soil"/>
        <s v="Air Fryer Oven"/>
        <s v="Plant-Based Meal Prep Containers"/>
        <s v="Classic Black Dress"/>
        <s v="Vegetable Lasagna"/>
        <s v="Multicolored LED Strip Lights"/>
        <s v="Asian Stir-Fry Kit"/>
        <s v="DIY Candle Kit"/>
        <s v="Peach Mango Smoothie"/>
        <s v="Cabbage Slaw Mix"/>
        <s v="Beef Tacos"/>
        <s v="Eco-Friendly Notepad"/>
        <s v="Smart Thermostat with Wi-Fi"/>
        <s v="Portable Laptop Table"/>
        <s v="Creamy Ranch Dressing"/>
        <s v="Thai Red Curry Paste"/>
        <s v="Carrot Ginger Soup"/>
        <s v="Sliced Avocado"/>
        <s v="Canvas High-Top Sneakers"/>
        <s v="Elderberry Syrup Kit"/>
        <s v="Banana Nut Oatmeal Cups"/>
        <s v="Wall Art"/>
        <s v="Mediterranean Flatbread"/>
        <s v="Dried Cranberries"/>
        <s v="Luxe Velvet Blazer"/>
        <s v="Lightweight Travel Backpack"/>
        <s v="Stainless Steel Straws"/>
        <s v="Portable Solar Path Lights"/>
        <s v="Diced Tomatoes (canned)"/>
        <s v="Sweet Cherry Tomatoes"/>
        <s v="Winter Insulated Jacket"/>
        <s v="Organic Sweet Potatoes"/>
        <s v="Sea Salt Caramel Popcorn"/>
        <s v="Peach &amp; Mango Salsa"/>
        <s v="Kitchen Scale"/>
        <s v="Relaxed Fit Henley Shirt"/>
        <s v="Ready-to-Eat Chili"/>
        <s v="Portable Bluetooth Headphones"/>
        <s v="Bamboo Utensil Set"/>
        <s v="Asian Stir-Fry Vegetables"/>
        <s v="Oven Thermometer"/>
        <s v="Ginger Turmeric Shots"/>
        <s v="Reclining Camping Chair"/>
        <s v="Stainless Steel Travel Mug"/>
        <s v="Garden Hose Reel"/>
        <s v="Home Office Chair"/>
        <s v="Adjustable Yoga Mat Strap"/>
        <s v="Outdoor Sports Backpack"/>
        <s v="Free-Range Eggs"/>
        <s v="Garden Tool Belt"/>
        <s v="Terry Cloth Robe"/>
        <s v="Chicken Parmesan Dinner Kit"/>
        <s v="Organic Blueberries"/>
        <s v="Portable Pet Stroller"/>
        <s v="Vegan Taco Seasoning"/>
        <s v="Vanilla Protein Powder"/>
        <s v="Homestyle Beef Stew"/>
        <s v="Chocolate Protein Powder"/>
        <s v="Zucchini"/>
        <s v="Nutty Trail Mix"/>
        <s v="Inflatable Pool Float"/>
        <s v="Honeycrisp Apple Chips"/>
        <s v="Chipotle Black Bean Salad"/>
        <s v="Laptop Backpack"/>
        <s v="Quinoa Salad"/>
        <s v="Cotton Sweatpants"/>
        <s v="Herbal Tea Sampler Box"/>
        <s v="Emergency Preparedness Kit"/>
        <s v="Sliced Ham"/>
        <s v="Sweet Potato Noodles"/>
        <s v="Multi-Purpose Plant Care Tool"/>
        <s v="Portable Solar Charger"/>
        <s v="Vacuum Sealer Machine"/>
        <s v="Cranberry Juice"/>
        <s v="Organic Baby Spinach"/>
        <s v="Electric Heat Press Machine"/>
        <s v="Spiced Pumpkin Soup"/>
        <s v="Athletic Sports Bra"/>
        <s v="Smashed Avocado with Lime"/>
        <s v="Pepper Jack Cheese Slices"/>
        <s v="Tomato Basil Soup"/>
        <s v="Magnetic Whiteboard"/>
        <s v="Wire Shelving Unit"/>
        <s v="Brown Rice"/>
        <s v="Pumpkin Puree"/>
        <s v="LED Disco Ball Light"/>
        <s v="Honey Mustard Sauce"/>
        <s v="Sous Vide Cooker"/>
        <s v="Smartphone Photography Tripod"/>
        <s v="Cheddar Cheese Crackers"/>
        <s v="Magnetic Curtain Tiebacks"/>
        <s v="Chia Seed Pudding Mix"/>
        <s v="Sweet Potato Tots"/>
        <s v="Collapsible Water Bottle"/>
        <s v="Crispy Tofu Bites"/>
        <s v="Organic Honeycrisp Apples"/>
        <s v="Vegetable Potstickers"/>
        <s v="Outdoor Camping Hammock"/>
        <s v="Cooking Utensil Set"/>
        <s v="Organic Green Tea"/>
        <s v="Wireless Smart Plug"/>
        <s v="Adjustable Laptop Desk"/>
        <s v="Portable Grill Cover"/>
        <s v="Teriyaki Stir-Fry Sauce"/>
        <s v="Nutritional Yeast"/>
        <s v="Siphon Coffee Maker"/>
        <s v="Digital Meat Thermometer"/>
        <s v="Travel Laundry Bag"/>
        <s v="Outdoor String Lights"/>
        <s v="Smart Thermos"/>
        <s v="Nutty Granola Clusters"/>
        <s v="Lentil Vegetable Curry"/>
        <s v="Portable Refrigerator Freezer"/>
        <s v="Stainless Steel Cutlery Set"/>
        <s v="Kids Tablet"/>
        <s v="Pasta Maker Machine"/>
        <s v="Organic Brown Sugar"/>
        <s v="Coconut Cream"/>
        <s v="Adjustable Dumbbells"/>
        <s v="Memory Foam Mattress Pad"/>
        <s v="Plant-Based Cookbook"/>
        <s v="Peach Preserves"/>
        <s v="Casual Cropped Sweater"/>
        <s v="High-Speed Blender"/>
        <s v="Stuffed Bell Peppers"/>
        <s v="Weighted Blanket"/>
        <s v="Wall Calendar"/>
        <s v="Falafel Mix"/>
        <s v="Organic Coconut Sugar"/>
        <s v="Pleated Midi Dress"/>
        <s v="Lentils"/>
        <s v="Zesty Garlic Marinade"/>
        <s v="Almond Flour Tortillas"/>
        <s v="Snap-On Tupperware Set"/>
        <s v="Granola Cereal"/>
        <s v="Wall-Mounted Wine Rack"/>
        <s v="Fitness Resistance Bands Kit"/>
        <s v="Sweet Chili Dipping Sauce"/>
        <s v="Thai Coconut Curry Sauce"/>
        <s v="Savory Oatmeal Cups"/>
        <s v="Buttermilk Pancakes"/>
        <s v="Fall-Themed Table Runner"/>
        <s v="Travel Yoga Mat"/>
        <s v="Banana Chips"/>
        <s v="Slingback Sandals"/>
        <s v="Kale Caesar Salad Kit"/>
        <s v="Pepperoni Pizza Roll-Ups"/>
        <s v="Kids' Building Blocks"/>
        <s v="French Bread"/>
        <s v="Italian Marinara Sauce"/>
        <s v="Fitness Mat"/>
        <s v="Cauliflower Rice Stir-Fry"/>
        <s v="Vegan Chickpea Salad"/>
        <s v="Garam Masala Spice Blend"/>
        <s v="Honey Sesame Chicken"/>
        <s v="Cinnamon Sugar Donuts"/>
        <s v="Car Windshield Sun Shade"/>
        <s v="Honey Mustard Pretzel Bites"/>
        <s v="Lemon Sorbet"/>
        <s v="Slim Wallet"/>
        <s v="Vegetable Stir-Fry Kit"/>
        <s v="Vintage Graphic Tee"/>
        <s v="Summer Tank Dress"/>
        <s v="Spicy Garlic Edamame"/>
        <s v="Scented Soy Candles"/>
        <s v="Rainbow Veggie Chips"/>
        <s v="Multi-Function Smartphone Holder"/>
        <s v="Peach Mango Smoothie Mix"/>
        <s v="Spinach and Feta Wraps"/>
        <s v="Tailgating Set"/>
        <s v="Traditional Hummus"/>
        <s v="Portable USB-C Monitor"/>
        <s v="Electric Food Slicer"/>
        <s v="Collapsible Storage Crates"/>
        <s v="Non-Stick Grill Pan"/>
        <s v="Roasted Red Pepper Hummus"/>
        <s v="Herbal Tea Set"/>
        <s v="Smoked Gouda Cheese"/>
        <s v="Cinnamon Spiced Almonds"/>
        <s v="Italian Sausage and Peppers"/>
        <s v="Electric Pressure Cooker"/>
        <s v="Cocktail Shaker and Mixing Glass Set"/>
        <s v="Waffle Maker"/>
        <s v="Portable SSD"/>
        <s v="Electric Rice Cooker"/>
        <s v="Pesto Genovese"/>
        <s v="Kale Salad Kit"/>
        <s v="Green Smoothie Mix"/>
        <s v="Savory Oats"/>
        <s v="Travel Jewelry Organizer"/>
        <s v="Cork Yoga Mat"/>
        <s v="Travel Makeup Organizer"/>
        <s v="High-Quality Yoga Block"/>
        <s v="Wireless Gaming Mouse"/>
        <s v="Almond Flour"/>
        <s v="Pet Waterer with Filtration"/>
        <s v="Oven-Baked Potato Chips"/>
        <s v="Key Finder"/>
        <s v="Fresh Basil Pesto"/>
        <s v="Chic Ankle Strap Heels"/>
        <s v="Insulated Lunch Bag"/>
        <s v="Low-Fat Cottage Cheese"/>
        <s v="Smartphone Projector Kit"/>
        <s v="Kombucha Drink"/>
        <s v="High-Top Leather Boots"/>
        <s v="Body Pillow Case"/>
        <s v="Baby Monitor"/>
        <s v="Tandoori Chicken Skewers"/>
        <s v="Teriyaki Chicken Bowl"/>
        <s v="Utility Cargo Pants"/>
        <s v="Collapsible Colander"/>
        <s v="Elderberry Syrup"/>
        <s v="Berries Medley"/>
        <s v="Jump Rope with Counter"/>
        <s v="BBQ Jackfruit"/>
        <s v="Spicy Hummus"/>
        <s v="Sesame Ginger Dressing"/>
        <s v="Electric Can Opener"/>
        <s v="Adjustable Standing Desk"/>
        <s v="Multi-Functional Rice Cooker"/>
        <s v="First Aid Kit"/>
        <s v="Magnet Travel Fridge Magnets"/>
        <s v="Vegan Mayonnaise"/>
        <s v="Luxury Bath Salts"/>
        <s v="Crispy Chickpeas"/>
        <s v="Rice Pilaf Mix"/>
        <s v="Spicy Vegetable Sushi Rolls"/>
        <s v="Frozen Acai Purée"/>
        <s v="Dog Walking Waist Pack"/>
        <s v="Cinnamon Roll Kit"/>
        <s v="Flavored Rice Cakes"/>
        <s v="Wrap Jumpsuit"/>
        <s v="Linen Trousers"/>
        <s v="Frozen Berry Medley"/>
        <s v="Running Shorts"/>
        <s v="Bike Repair Tool Kit"/>
        <s v="Veggie Chips Variety Pack"/>
        <s v="Interchangeable Watch Bands"/>
        <s v="Fruit Infuser Water Bottle"/>
        <s v="Red Lentils"/>
        <s v="Belted Trench Coat"/>
        <s v="Vegan chocolate chip cookies"/>
        <s v="Dark Chocolate Bars"/>
        <s v="Garlic Breadsticks"/>
        <s v="Suction Cup Hooks"/>
        <s v="Garlic Butter Sauce"/>
        <s v="Gaming Headset"/>
        <s v="Almond Joy Snack Bars"/>
        <s v="Pomegranate Juice"/>
        <s v="Protein Pancake Mix"/>
        <s v="Toilet Paper (12 rolls)"/>
        <s v="Spinach and Cheese Stuffed Shells"/>
        <s v="Chocolate Covered Pretzels"/>
        <s v="Mango Salsa"/>
        <s v="Frozen Mixed Vegetables"/>
        <s v="Electric Kettle"/>
        <s v="Cinnamon Roll Protein Bar"/>
        <s v="Raspberry Lemonade Mix"/>
        <s v="Gluten-Free Pancake Mix"/>
        <s v="Tomatillo Salsa"/>
        <s v="Cranberry Almond Biscotti"/>
        <s v="Chili Garlic Sauce"/>
        <s v="Noise-Canceling Headphones"/>
        <s v="Tailored Dress Pants"/>
        <s v="Tennis Racket"/>
      </sharedItems>
    </cacheField>
    <cacheField name="Product Category" numFmtId="0">
      <sharedItems count="92">
        <s v="Outdoor"/>
        <s v="Food - Condiments"/>
        <s v="Kitchen"/>
        <s v="Garden"/>
        <s v="Clothing - Outerwear"/>
        <s v="Food - Frozen Meals"/>
        <s v="Food - Meat"/>
        <s v="Fitness"/>
        <s v="Home"/>
        <s v="Food - Breakfast"/>
        <s v="Food - Bakery"/>
        <s v="Electronics"/>
        <s v="Toys"/>
        <s v="Food - Pasta"/>
        <s v="Food - Beverages"/>
        <s v="Food - Frozen"/>
        <s v="Food - Freezer"/>
        <s v="Food - Baking"/>
        <s v="Pets"/>
        <s v="Food - Snacks"/>
        <s v="Food - Spreads"/>
        <s v="Food - Produce"/>
        <s v="Health"/>
        <s v="Food - Oils"/>
        <s v="Food - Canned Goods"/>
        <s v="Food"/>
        <s v="Home Security"/>
        <s v="Food - Dairy"/>
        <s v="Food - Seafood"/>
        <s v="Accessories"/>
        <s v="Art Supplies"/>
        <s v="Automotive"/>
        <s v="Clothing"/>
        <s v="Office"/>
        <s v="Travel"/>
        <s v="Food - Frozen Foods"/>
        <s v="Food - Meat Substitutes"/>
        <s v="Beauty"/>
        <s v="Clothing - Shirts"/>
        <s v="Food - Grains"/>
        <s v="Clothing - Bottoms"/>
        <s v="Food - Fruits"/>
        <s v="Grooming"/>
        <s v="Food - Meal Kits"/>
        <s v="Clothing - Tops"/>
        <s v="Home Appliances"/>
        <s v="Food - Sides"/>
        <s v="Food - Sauces"/>
        <s v="Food - Prepared Foods"/>
        <s v="Photography"/>
        <s v="Clothing - Accessories"/>
        <s v="Smart Home"/>
        <s v="Food - Desserts"/>
        <s v="Tools"/>
        <s v="Food - Vegetables"/>
        <s v="Clothing - Loungewear"/>
        <s v="Furniture"/>
        <s v="Wearable Tech"/>
        <s v="Food - Deli Meats"/>
        <s v="Food - Confectionery"/>
        <s v="Clothing - Dresses"/>
        <s v="Crafts"/>
        <s v="Food - Dressings"/>
        <s v="Food - Soups"/>
        <s v="Clothing - Footwear"/>
        <s v="Audio"/>
        <s v="Food - Spices"/>
        <s v="Food - Health/Protein"/>
        <s v="Food - Canned Soups"/>
        <s v="Food - Supplements"/>
        <s v="Food - Salads"/>
        <s v="Safety"/>
        <s v="Clothing - Activewear"/>
        <s v="Food - Protein"/>
        <s v="Food - Frozen Food"/>
        <s v="Food - Pantry"/>
        <s v="Food - Cereal"/>
        <s v="Food - Prepared Meals"/>
        <s v="Food - Baking &amp; Cooking"/>
        <s v="Books"/>
        <s v="Clothing - Sweaters"/>
        <s v="Food - Baking Goods"/>
        <s v="Food - Frozen Desserts"/>
        <s v="Food - Dips"/>
        <s v="Storage"/>
        <s v="Gaming"/>
        <s v="Clothing - Shoes"/>
        <s v="Baby"/>
        <s v="Clothing - Pants"/>
        <s v="Food - Deli"/>
        <s v="Clothing - Jumpsuits"/>
        <s v="Food - Household"/>
      </sharedItems>
    </cacheField>
    <cacheField name="Product Price" numFmtId="166">
      <sharedItems containsSemiMixedTypes="0" containsString="0" containsNumber="1" minValue="0.79" maxValue="299.99" count="74">
        <n v="49.99"/>
        <n v="2.29"/>
        <n v="12.99"/>
        <n v="24.99"/>
        <n v="2.79"/>
        <n v="45.99"/>
        <n v="5.99"/>
        <n v="9.99"/>
        <n v="39.99"/>
        <n v="35"/>
        <n v="2.99"/>
        <n v="3.29"/>
        <n v="15.99"/>
        <n v="29.99"/>
        <n v="299.99"/>
        <n v="4.99"/>
        <n v="34.99"/>
        <n v="7.49"/>
        <n v="6.29"/>
        <n v="19.989999999999998"/>
        <n v="79.989999999999995"/>
        <n v="109.99"/>
        <n v="1.89"/>
        <n v="8.99"/>
        <n v="4.49"/>
        <n v="2.4900000000000002"/>
        <n v="199.99"/>
        <n v="3.49"/>
        <n v="7.19"/>
        <n v="6.49"/>
        <n v="5.29"/>
        <n v="3.99"/>
        <n v="2.39"/>
        <n v="25.99"/>
        <n v="39"/>
        <n v="14.99"/>
        <n v="10.99"/>
        <n v="22.99"/>
        <n v="1.79"/>
        <n v="1.99"/>
        <n v="5.89"/>
        <n v="3.79"/>
        <n v="59.99"/>
        <n v="44.99"/>
        <n v="22"/>
        <n v="18.989999999999998"/>
        <n v="5.49"/>
        <n v="99.99"/>
        <n v="69.989999999999995"/>
        <n v="4.29"/>
        <n v="4.79"/>
        <n v="3.59"/>
        <n v="2.59"/>
        <n v="129.99"/>
        <n v="7.99"/>
        <n v="4.59"/>
        <n v="149.99"/>
        <n v="249.99"/>
        <n v="6.99"/>
        <n v="169.99"/>
        <n v="45"/>
        <n v="3.5"/>
        <n v="89.99"/>
        <n v="1.49"/>
        <n v="11.99"/>
        <n v="0.79"/>
        <n v="3.69"/>
        <n v="4.1900000000000004"/>
        <n v="17.989999999999998"/>
        <n v="54.99"/>
        <n v="4.09"/>
        <n v="8.49"/>
        <n v="6.89"/>
        <n v="119.9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s v="Perri Loftin"/>
    <x v="0"/>
    <x v="0"/>
    <x v="0"/>
    <x v="0"/>
    <x v="0"/>
    <x v="0"/>
  </r>
  <r>
    <x v="1"/>
    <s v="Marabel McIvor"/>
    <x v="0"/>
    <x v="1"/>
    <x v="1"/>
    <x v="1"/>
    <x v="1"/>
    <x v="1"/>
  </r>
  <r>
    <x v="2"/>
    <s v="Bryce Blythin"/>
    <x v="1"/>
    <x v="2"/>
    <x v="2"/>
    <x v="2"/>
    <x v="2"/>
    <x v="2"/>
  </r>
  <r>
    <x v="3"/>
    <s v="Brita Dilliway"/>
    <x v="2"/>
    <x v="0"/>
    <x v="3"/>
    <x v="3"/>
    <x v="3"/>
    <x v="3"/>
  </r>
  <r>
    <x v="4"/>
    <s v="Dav McCurdy"/>
    <x v="1"/>
    <x v="3"/>
    <x v="4"/>
    <x v="4"/>
    <x v="1"/>
    <x v="4"/>
  </r>
  <r>
    <x v="5"/>
    <s v="Shanna Bratten"/>
    <x v="0"/>
    <x v="3"/>
    <x v="5"/>
    <x v="5"/>
    <x v="4"/>
    <x v="5"/>
  </r>
  <r>
    <x v="6"/>
    <s v="Palm Kitchenside"/>
    <x v="1"/>
    <x v="1"/>
    <x v="6"/>
    <x v="6"/>
    <x v="5"/>
    <x v="6"/>
  </r>
  <r>
    <x v="7"/>
    <s v="Regine Bramble"/>
    <x v="0"/>
    <x v="4"/>
    <x v="7"/>
    <x v="7"/>
    <x v="6"/>
    <x v="7"/>
  </r>
  <r>
    <x v="8"/>
    <s v="Morty Cunnington"/>
    <x v="1"/>
    <x v="5"/>
    <x v="8"/>
    <x v="8"/>
    <x v="3"/>
    <x v="8"/>
  </r>
  <r>
    <x v="9"/>
    <s v="Belia Mangham"/>
    <x v="0"/>
    <x v="6"/>
    <x v="9"/>
    <x v="9"/>
    <x v="7"/>
    <x v="0"/>
  </r>
  <r>
    <x v="10"/>
    <s v="Stanly Barday"/>
    <x v="1"/>
    <x v="7"/>
    <x v="10"/>
    <x v="10"/>
    <x v="8"/>
    <x v="9"/>
  </r>
  <r>
    <x v="11"/>
    <s v="Chrysler Bende"/>
    <x v="0"/>
    <x v="6"/>
    <x v="11"/>
    <x v="11"/>
    <x v="9"/>
    <x v="10"/>
  </r>
  <r>
    <x v="12"/>
    <s v="Wendall Knapman"/>
    <x v="1"/>
    <x v="8"/>
    <x v="3"/>
    <x v="12"/>
    <x v="10"/>
    <x v="11"/>
  </r>
  <r>
    <x v="13"/>
    <s v="Hayyim Pryce"/>
    <x v="1"/>
    <x v="5"/>
    <x v="12"/>
    <x v="13"/>
    <x v="11"/>
    <x v="12"/>
  </r>
  <r>
    <x v="14"/>
    <s v="Melamie Quare"/>
    <x v="0"/>
    <x v="1"/>
    <x v="13"/>
    <x v="14"/>
    <x v="12"/>
    <x v="13"/>
  </r>
  <r>
    <x v="15"/>
    <s v="Cullan Dagleas"/>
    <x v="1"/>
    <x v="1"/>
    <x v="14"/>
    <x v="15"/>
    <x v="8"/>
    <x v="13"/>
  </r>
  <r>
    <x v="16"/>
    <s v="Lanny Fitzpayn"/>
    <x v="1"/>
    <x v="2"/>
    <x v="14"/>
    <x v="16"/>
    <x v="11"/>
    <x v="14"/>
  </r>
  <r>
    <x v="7"/>
    <s v="Nikola Btham"/>
    <x v="1"/>
    <x v="0"/>
    <x v="15"/>
    <x v="17"/>
    <x v="13"/>
    <x v="15"/>
  </r>
  <r>
    <x v="17"/>
    <s v="Abeu Andor"/>
    <x v="1"/>
    <x v="9"/>
    <x v="16"/>
    <x v="18"/>
    <x v="8"/>
    <x v="16"/>
  </r>
  <r>
    <x v="18"/>
    <s v="Natala Thies"/>
    <x v="0"/>
    <x v="10"/>
    <x v="17"/>
    <x v="19"/>
    <x v="14"/>
    <x v="11"/>
  </r>
  <r>
    <x v="19"/>
    <s v="Briney Jeanin"/>
    <x v="0"/>
    <x v="3"/>
    <x v="18"/>
    <x v="20"/>
    <x v="15"/>
    <x v="17"/>
  </r>
  <r>
    <x v="20"/>
    <s v="Yves Hender"/>
    <x v="1"/>
    <x v="0"/>
    <x v="19"/>
    <x v="21"/>
    <x v="16"/>
    <x v="18"/>
  </r>
  <r>
    <x v="21"/>
    <s v="Colby Mainson"/>
    <x v="3"/>
    <x v="11"/>
    <x v="20"/>
    <x v="22"/>
    <x v="0"/>
    <x v="19"/>
  </r>
  <r>
    <x v="22"/>
    <s v="Ernest Elliott"/>
    <x v="1"/>
    <x v="9"/>
    <x v="20"/>
    <x v="23"/>
    <x v="17"/>
    <x v="11"/>
  </r>
  <r>
    <x v="23"/>
    <s v="Ivie Jurczak"/>
    <x v="0"/>
    <x v="4"/>
    <x v="21"/>
    <x v="24"/>
    <x v="0"/>
    <x v="0"/>
  </r>
  <r>
    <x v="16"/>
    <s v="Latia Merriott"/>
    <x v="0"/>
    <x v="11"/>
    <x v="22"/>
    <x v="25"/>
    <x v="0"/>
    <x v="20"/>
  </r>
  <r>
    <x v="24"/>
    <s v="Erda Hattigan"/>
    <x v="0"/>
    <x v="4"/>
    <x v="23"/>
    <x v="26"/>
    <x v="18"/>
    <x v="21"/>
  </r>
  <r>
    <x v="18"/>
    <s v="Roley Provost"/>
    <x v="1"/>
    <x v="2"/>
    <x v="24"/>
    <x v="27"/>
    <x v="2"/>
    <x v="13"/>
  </r>
  <r>
    <x v="18"/>
    <s v="Christye Lamputt"/>
    <x v="0"/>
    <x v="2"/>
    <x v="17"/>
    <x v="28"/>
    <x v="19"/>
    <x v="11"/>
  </r>
  <r>
    <x v="8"/>
    <s v="Faustine Halpeine"/>
    <x v="3"/>
    <x v="8"/>
    <x v="25"/>
    <x v="29"/>
    <x v="20"/>
    <x v="6"/>
  </r>
  <r>
    <x v="25"/>
    <s v="Cally Wray"/>
    <x v="0"/>
    <x v="7"/>
    <x v="0"/>
    <x v="30"/>
    <x v="21"/>
    <x v="22"/>
  </r>
  <r>
    <x v="17"/>
    <s v="Chick Heddan"/>
    <x v="1"/>
    <x v="1"/>
    <x v="12"/>
    <x v="31"/>
    <x v="0"/>
    <x v="8"/>
  </r>
  <r>
    <x v="26"/>
    <s v="Lazaro Broadberry"/>
    <x v="1"/>
    <x v="11"/>
    <x v="26"/>
    <x v="32"/>
    <x v="22"/>
    <x v="19"/>
  </r>
  <r>
    <x v="27"/>
    <s v="Yoko Willerstone"/>
    <x v="0"/>
    <x v="6"/>
    <x v="27"/>
    <x v="3"/>
    <x v="3"/>
    <x v="3"/>
  </r>
  <r>
    <x v="26"/>
    <s v="Davina Guinness"/>
    <x v="0"/>
    <x v="8"/>
    <x v="28"/>
    <x v="33"/>
    <x v="2"/>
    <x v="0"/>
  </r>
  <r>
    <x v="28"/>
    <s v="Chickie Garden"/>
    <x v="1"/>
    <x v="3"/>
    <x v="29"/>
    <x v="34"/>
    <x v="23"/>
    <x v="23"/>
  </r>
  <r>
    <x v="29"/>
    <s v="Darius Pavett"/>
    <x v="1"/>
    <x v="8"/>
    <x v="30"/>
    <x v="35"/>
    <x v="9"/>
    <x v="24"/>
  </r>
  <r>
    <x v="30"/>
    <s v="Pyotr Rickerby"/>
    <x v="1"/>
    <x v="9"/>
    <x v="22"/>
    <x v="36"/>
    <x v="24"/>
    <x v="25"/>
  </r>
  <r>
    <x v="31"/>
    <s v="Jilly Boarer"/>
    <x v="0"/>
    <x v="11"/>
    <x v="31"/>
    <x v="37"/>
    <x v="25"/>
    <x v="13"/>
  </r>
  <r>
    <x v="12"/>
    <s v="Caresse Warret"/>
    <x v="0"/>
    <x v="3"/>
    <x v="32"/>
    <x v="38"/>
    <x v="11"/>
    <x v="0"/>
  </r>
  <r>
    <x v="32"/>
    <s v="Deirdre McDonagh"/>
    <x v="3"/>
    <x v="11"/>
    <x v="33"/>
    <x v="39"/>
    <x v="26"/>
    <x v="26"/>
  </r>
  <r>
    <x v="12"/>
    <s v="Vilma Matteucci"/>
    <x v="4"/>
    <x v="10"/>
    <x v="34"/>
    <x v="40"/>
    <x v="27"/>
    <x v="27"/>
  </r>
  <r>
    <x v="33"/>
    <s v="Keefe Howat"/>
    <x v="1"/>
    <x v="9"/>
    <x v="22"/>
    <x v="41"/>
    <x v="19"/>
    <x v="28"/>
  </r>
  <r>
    <x v="22"/>
    <s v="Geralda Holdey"/>
    <x v="0"/>
    <x v="5"/>
    <x v="27"/>
    <x v="42"/>
    <x v="15"/>
    <x v="29"/>
  </r>
  <r>
    <x v="1"/>
    <s v="Marina Derkes"/>
    <x v="0"/>
    <x v="7"/>
    <x v="35"/>
    <x v="43"/>
    <x v="1"/>
    <x v="30"/>
  </r>
  <r>
    <x v="34"/>
    <s v="Boone Yarranton"/>
    <x v="1"/>
    <x v="10"/>
    <x v="36"/>
    <x v="44"/>
    <x v="1"/>
    <x v="10"/>
  </r>
  <r>
    <x v="35"/>
    <s v="May Baynes"/>
    <x v="0"/>
    <x v="6"/>
    <x v="37"/>
    <x v="45"/>
    <x v="19"/>
    <x v="25"/>
  </r>
  <r>
    <x v="24"/>
    <s v="Lamont Copsey"/>
    <x v="1"/>
    <x v="1"/>
    <x v="38"/>
    <x v="46"/>
    <x v="28"/>
    <x v="29"/>
  </r>
  <r>
    <x v="8"/>
    <s v="Wilhelm Rodway"/>
    <x v="1"/>
    <x v="3"/>
    <x v="35"/>
    <x v="47"/>
    <x v="19"/>
    <x v="31"/>
  </r>
  <r>
    <x v="36"/>
    <s v="Lothario Lambert-Ciorwyn"/>
    <x v="1"/>
    <x v="10"/>
    <x v="18"/>
    <x v="48"/>
    <x v="21"/>
    <x v="32"/>
  </r>
  <r>
    <x v="37"/>
    <s v="Del Barfitt"/>
    <x v="1"/>
    <x v="7"/>
    <x v="39"/>
    <x v="49"/>
    <x v="29"/>
    <x v="19"/>
  </r>
  <r>
    <x v="13"/>
    <s v="Florella Dewes"/>
    <x v="0"/>
    <x v="1"/>
    <x v="36"/>
    <x v="50"/>
    <x v="11"/>
    <x v="19"/>
  </r>
  <r>
    <x v="38"/>
    <s v="Rodrick Olliar"/>
    <x v="1"/>
    <x v="3"/>
    <x v="40"/>
    <x v="51"/>
    <x v="19"/>
    <x v="25"/>
  </r>
  <r>
    <x v="23"/>
    <s v="Henri Schulkins"/>
    <x v="1"/>
    <x v="1"/>
    <x v="41"/>
    <x v="52"/>
    <x v="30"/>
    <x v="33"/>
  </r>
  <r>
    <x v="37"/>
    <s v="Shir Ecclestone"/>
    <x v="5"/>
    <x v="2"/>
    <x v="42"/>
    <x v="53"/>
    <x v="8"/>
    <x v="20"/>
  </r>
  <r>
    <x v="39"/>
    <s v="Alayne Lossman"/>
    <x v="2"/>
    <x v="10"/>
    <x v="21"/>
    <x v="54"/>
    <x v="2"/>
    <x v="34"/>
  </r>
  <r>
    <x v="34"/>
    <s v="Adorne Hastewell"/>
    <x v="0"/>
    <x v="11"/>
    <x v="43"/>
    <x v="55"/>
    <x v="31"/>
    <x v="35"/>
  </r>
  <r>
    <x v="17"/>
    <s v="Shannen Skitch"/>
    <x v="0"/>
    <x v="2"/>
    <x v="44"/>
    <x v="56"/>
    <x v="32"/>
    <x v="3"/>
  </r>
  <r>
    <x v="1"/>
    <s v="Mic Salaman"/>
    <x v="1"/>
    <x v="2"/>
    <x v="45"/>
    <x v="57"/>
    <x v="2"/>
    <x v="36"/>
  </r>
  <r>
    <x v="40"/>
    <s v="Padgett Heskey"/>
    <x v="1"/>
    <x v="5"/>
    <x v="46"/>
    <x v="58"/>
    <x v="22"/>
    <x v="20"/>
  </r>
  <r>
    <x v="41"/>
    <s v="Merlina Arstingall"/>
    <x v="0"/>
    <x v="7"/>
    <x v="0"/>
    <x v="59"/>
    <x v="33"/>
    <x v="23"/>
  </r>
  <r>
    <x v="42"/>
    <s v="Taber Florence"/>
    <x v="1"/>
    <x v="10"/>
    <x v="47"/>
    <x v="60"/>
    <x v="14"/>
    <x v="11"/>
  </r>
  <r>
    <x v="43"/>
    <s v="Abran Philippsohn"/>
    <x v="1"/>
    <x v="2"/>
    <x v="48"/>
    <x v="61"/>
    <x v="2"/>
    <x v="2"/>
  </r>
  <r>
    <x v="44"/>
    <s v="Hew Bernhart"/>
    <x v="1"/>
    <x v="5"/>
    <x v="39"/>
    <x v="62"/>
    <x v="34"/>
    <x v="37"/>
  </r>
  <r>
    <x v="36"/>
    <s v="Markus Lyddiatt"/>
    <x v="1"/>
    <x v="5"/>
    <x v="49"/>
    <x v="63"/>
    <x v="9"/>
    <x v="15"/>
  </r>
  <r>
    <x v="45"/>
    <s v="Conrade Oldroyde"/>
    <x v="1"/>
    <x v="9"/>
    <x v="50"/>
    <x v="64"/>
    <x v="24"/>
    <x v="38"/>
  </r>
  <r>
    <x v="46"/>
    <s v="Kermy Matushevitz"/>
    <x v="1"/>
    <x v="0"/>
    <x v="51"/>
    <x v="65"/>
    <x v="35"/>
    <x v="39"/>
  </r>
  <r>
    <x v="47"/>
    <s v="Madge Gilli"/>
    <x v="0"/>
    <x v="11"/>
    <x v="52"/>
    <x v="66"/>
    <x v="8"/>
    <x v="13"/>
  </r>
  <r>
    <x v="5"/>
    <s v="Jackquelin Ralling"/>
    <x v="0"/>
    <x v="8"/>
    <x v="53"/>
    <x v="67"/>
    <x v="2"/>
    <x v="16"/>
  </r>
  <r>
    <x v="48"/>
    <s v="Cherin Ohrt"/>
    <x v="0"/>
    <x v="7"/>
    <x v="15"/>
    <x v="68"/>
    <x v="35"/>
    <x v="31"/>
  </r>
  <r>
    <x v="17"/>
    <s v="Marianna Ginger"/>
    <x v="0"/>
    <x v="0"/>
    <x v="54"/>
    <x v="69"/>
    <x v="36"/>
    <x v="40"/>
  </r>
  <r>
    <x v="40"/>
    <s v="Fifi Bletso"/>
    <x v="0"/>
    <x v="6"/>
    <x v="55"/>
    <x v="70"/>
    <x v="10"/>
    <x v="31"/>
  </r>
  <r>
    <x v="30"/>
    <s v="Conrad Phethean"/>
    <x v="5"/>
    <x v="11"/>
    <x v="56"/>
    <x v="71"/>
    <x v="19"/>
    <x v="41"/>
  </r>
  <r>
    <x v="49"/>
    <s v="Noreen Josephy"/>
    <x v="0"/>
    <x v="5"/>
    <x v="57"/>
    <x v="72"/>
    <x v="22"/>
    <x v="35"/>
  </r>
  <r>
    <x v="50"/>
    <s v="Cammy Graveney"/>
    <x v="1"/>
    <x v="8"/>
    <x v="58"/>
    <x v="73"/>
    <x v="19"/>
    <x v="10"/>
  </r>
  <r>
    <x v="7"/>
    <s v="Wallache Dundendale"/>
    <x v="4"/>
    <x v="9"/>
    <x v="32"/>
    <x v="74"/>
    <x v="34"/>
    <x v="2"/>
  </r>
  <r>
    <x v="27"/>
    <s v="Wesley Yarrow"/>
    <x v="1"/>
    <x v="4"/>
    <x v="30"/>
    <x v="63"/>
    <x v="9"/>
    <x v="15"/>
  </r>
  <r>
    <x v="34"/>
    <s v="Tessa Speer"/>
    <x v="0"/>
    <x v="4"/>
    <x v="46"/>
    <x v="75"/>
    <x v="2"/>
    <x v="19"/>
  </r>
  <r>
    <x v="33"/>
    <s v="Ashbey Candie"/>
    <x v="1"/>
    <x v="11"/>
    <x v="55"/>
    <x v="76"/>
    <x v="37"/>
    <x v="8"/>
  </r>
  <r>
    <x v="48"/>
    <s v="Ramona Craine"/>
    <x v="0"/>
    <x v="10"/>
    <x v="59"/>
    <x v="77"/>
    <x v="4"/>
    <x v="42"/>
  </r>
  <r>
    <x v="22"/>
    <s v="Rorke Bartali"/>
    <x v="1"/>
    <x v="7"/>
    <x v="60"/>
    <x v="78"/>
    <x v="8"/>
    <x v="7"/>
  </r>
  <r>
    <x v="51"/>
    <s v="Kaylyn Delgua"/>
    <x v="0"/>
    <x v="4"/>
    <x v="61"/>
    <x v="79"/>
    <x v="2"/>
    <x v="16"/>
  </r>
  <r>
    <x v="52"/>
    <s v="Kassie O'Kane"/>
    <x v="0"/>
    <x v="6"/>
    <x v="62"/>
    <x v="80"/>
    <x v="22"/>
    <x v="35"/>
  </r>
  <r>
    <x v="25"/>
    <s v="Ursa Robinson"/>
    <x v="5"/>
    <x v="7"/>
    <x v="63"/>
    <x v="81"/>
    <x v="2"/>
    <x v="13"/>
  </r>
  <r>
    <x v="49"/>
    <s v="Lyman Sheaf"/>
    <x v="1"/>
    <x v="5"/>
    <x v="16"/>
    <x v="82"/>
    <x v="38"/>
    <x v="43"/>
  </r>
  <r>
    <x v="32"/>
    <s v="Michale Kliche"/>
    <x v="1"/>
    <x v="10"/>
    <x v="64"/>
    <x v="83"/>
    <x v="2"/>
    <x v="44"/>
  </r>
  <r>
    <x v="53"/>
    <s v="Retha Dawtrey"/>
    <x v="0"/>
    <x v="0"/>
    <x v="65"/>
    <x v="84"/>
    <x v="22"/>
    <x v="0"/>
  </r>
  <r>
    <x v="1"/>
    <s v="Bethany Ridolfi"/>
    <x v="6"/>
    <x v="4"/>
    <x v="48"/>
    <x v="85"/>
    <x v="18"/>
    <x v="45"/>
  </r>
  <r>
    <x v="54"/>
    <s v="Maryanna Dadson"/>
    <x v="0"/>
    <x v="6"/>
    <x v="66"/>
    <x v="86"/>
    <x v="39"/>
    <x v="41"/>
  </r>
  <r>
    <x v="55"/>
    <s v="Daniele Spyby"/>
    <x v="0"/>
    <x v="8"/>
    <x v="67"/>
    <x v="87"/>
    <x v="19"/>
    <x v="1"/>
  </r>
  <r>
    <x v="56"/>
    <s v="Zed Batcheldor"/>
    <x v="1"/>
    <x v="4"/>
    <x v="68"/>
    <x v="88"/>
    <x v="40"/>
    <x v="16"/>
  </r>
  <r>
    <x v="48"/>
    <s v="Holt Reinard"/>
    <x v="1"/>
    <x v="1"/>
    <x v="26"/>
    <x v="89"/>
    <x v="17"/>
    <x v="25"/>
  </r>
  <r>
    <x v="4"/>
    <s v="Arvin Linford"/>
    <x v="1"/>
    <x v="4"/>
    <x v="29"/>
    <x v="90"/>
    <x v="14"/>
    <x v="27"/>
  </r>
  <r>
    <x v="25"/>
    <s v="Kippy Iashvili"/>
    <x v="1"/>
    <x v="10"/>
    <x v="55"/>
    <x v="91"/>
    <x v="7"/>
    <x v="8"/>
  </r>
  <r>
    <x v="57"/>
    <s v="Douglass Coldbath"/>
    <x v="1"/>
    <x v="3"/>
    <x v="69"/>
    <x v="92"/>
    <x v="0"/>
    <x v="16"/>
  </r>
  <r>
    <x v="58"/>
    <s v="Les Craggs"/>
    <x v="1"/>
    <x v="2"/>
    <x v="52"/>
    <x v="93"/>
    <x v="41"/>
    <x v="1"/>
  </r>
  <r>
    <x v="59"/>
    <s v="Lorenza Leworthy"/>
    <x v="0"/>
    <x v="6"/>
    <x v="40"/>
    <x v="94"/>
    <x v="9"/>
    <x v="6"/>
  </r>
  <r>
    <x v="46"/>
    <s v="Larissa Chesshire"/>
    <x v="2"/>
    <x v="8"/>
    <x v="38"/>
    <x v="95"/>
    <x v="13"/>
    <x v="29"/>
  </r>
  <r>
    <x v="60"/>
    <s v="Biddie LaBastida"/>
    <x v="0"/>
    <x v="10"/>
    <x v="70"/>
    <x v="96"/>
    <x v="42"/>
    <x v="16"/>
  </r>
  <r>
    <x v="47"/>
    <s v="Vinny Bowbrick"/>
    <x v="0"/>
    <x v="3"/>
    <x v="70"/>
    <x v="97"/>
    <x v="43"/>
    <x v="46"/>
  </r>
  <r>
    <x v="61"/>
    <s v="Emelita Fansy"/>
    <x v="0"/>
    <x v="8"/>
    <x v="64"/>
    <x v="98"/>
    <x v="44"/>
    <x v="13"/>
  </r>
  <r>
    <x v="0"/>
    <s v="Charmain Beentjes"/>
    <x v="0"/>
    <x v="5"/>
    <x v="55"/>
    <x v="99"/>
    <x v="10"/>
    <x v="10"/>
  </r>
  <r>
    <x v="4"/>
    <s v="Gal de Werk"/>
    <x v="1"/>
    <x v="7"/>
    <x v="44"/>
    <x v="100"/>
    <x v="45"/>
    <x v="47"/>
  </r>
  <r>
    <x v="10"/>
    <s v="Christabel Blondell"/>
    <x v="0"/>
    <x v="2"/>
    <x v="71"/>
    <x v="101"/>
    <x v="46"/>
    <x v="31"/>
  </r>
  <r>
    <x v="0"/>
    <s v="Raimund McCalum"/>
    <x v="1"/>
    <x v="9"/>
    <x v="72"/>
    <x v="102"/>
    <x v="22"/>
    <x v="48"/>
  </r>
  <r>
    <x v="51"/>
    <s v="Clarie Dibden"/>
    <x v="0"/>
    <x v="8"/>
    <x v="73"/>
    <x v="103"/>
    <x v="35"/>
    <x v="24"/>
  </r>
  <r>
    <x v="5"/>
    <s v="Hedwig Wigfield"/>
    <x v="2"/>
    <x v="6"/>
    <x v="74"/>
    <x v="104"/>
    <x v="1"/>
    <x v="49"/>
  </r>
  <r>
    <x v="62"/>
    <s v="Archaimbaud Wildey"/>
    <x v="1"/>
    <x v="7"/>
    <x v="75"/>
    <x v="105"/>
    <x v="2"/>
    <x v="0"/>
  </r>
  <r>
    <x v="63"/>
    <s v="Jenilee Stych"/>
    <x v="0"/>
    <x v="6"/>
    <x v="65"/>
    <x v="106"/>
    <x v="1"/>
    <x v="50"/>
  </r>
  <r>
    <x v="64"/>
    <s v="Ariana Houlworth"/>
    <x v="0"/>
    <x v="1"/>
    <x v="71"/>
    <x v="107"/>
    <x v="6"/>
    <x v="7"/>
  </r>
  <r>
    <x v="65"/>
    <s v="Doe Salvadore"/>
    <x v="0"/>
    <x v="2"/>
    <x v="76"/>
    <x v="108"/>
    <x v="38"/>
    <x v="0"/>
  </r>
  <r>
    <x v="43"/>
    <s v="Wilton Andresser"/>
    <x v="4"/>
    <x v="11"/>
    <x v="77"/>
    <x v="109"/>
    <x v="1"/>
    <x v="27"/>
  </r>
  <r>
    <x v="66"/>
    <s v="Brena Rawlyns"/>
    <x v="6"/>
    <x v="8"/>
    <x v="15"/>
    <x v="110"/>
    <x v="10"/>
    <x v="25"/>
  </r>
  <r>
    <x v="67"/>
    <s v="Ashley Wimpey"/>
    <x v="1"/>
    <x v="5"/>
    <x v="78"/>
    <x v="111"/>
    <x v="19"/>
    <x v="51"/>
  </r>
  <r>
    <x v="38"/>
    <s v="Elwyn Clutten"/>
    <x v="1"/>
    <x v="11"/>
    <x v="7"/>
    <x v="33"/>
    <x v="2"/>
    <x v="0"/>
  </r>
  <r>
    <x v="24"/>
    <s v="Reggie Novotne"/>
    <x v="0"/>
    <x v="6"/>
    <x v="2"/>
    <x v="112"/>
    <x v="6"/>
    <x v="23"/>
  </r>
  <r>
    <x v="68"/>
    <s v="Ryun MacEntee"/>
    <x v="1"/>
    <x v="1"/>
    <x v="28"/>
    <x v="113"/>
    <x v="35"/>
    <x v="49"/>
  </r>
  <r>
    <x v="69"/>
    <s v="Kalvin Binyon"/>
    <x v="1"/>
    <x v="7"/>
    <x v="79"/>
    <x v="114"/>
    <x v="10"/>
    <x v="25"/>
  </r>
  <r>
    <x v="28"/>
    <s v="Gael Pickerell"/>
    <x v="0"/>
    <x v="2"/>
    <x v="80"/>
    <x v="115"/>
    <x v="2"/>
    <x v="3"/>
  </r>
  <r>
    <x v="70"/>
    <s v="Jacquetta Mac"/>
    <x v="6"/>
    <x v="9"/>
    <x v="73"/>
    <x v="116"/>
    <x v="47"/>
    <x v="15"/>
  </r>
  <r>
    <x v="40"/>
    <s v="Chico MacGaffey"/>
    <x v="1"/>
    <x v="4"/>
    <x v="23"/>
    <x v="117"/>
    <x v="35"/>
    <x v="6"/>
  </r>
  <r>
    <x v="26"/>
    <s v="Dyan Watters"/>
    <x v="0"/>
    <x v="3"/>
    <x v="81"/>
    <x v="118"/>
    <x v="2"/>
    <x v="13"/>
  </r>
  <r>
    <x v="71"/>
    <s v="Teodoro Kerfod"/>
    <x v="1"/>
    <x v="3"/>
    <x v="82"/>
    <x v="119"/>
    <x v="48"/>
    <x v="46"/>
  </r>
  <r>
    <x v="72"/>
    <s v="Rodney Dumingos"/>
    <x v="1"/>
    <x v="3"/>
    <x v="81"/>
    <x v="120"/>
    <x v="49"/>
    <x v="13"/>
  </r>
  <r>
    <x v="43"/>
    <s v="Etan Kach"/>
    <x v="1"/>
    <x v="2"/>
    <x v="40"/>
    <x v="121"/>
    <x v="8"/>
    <x v="16"/>
  </r>
  <r>
    <x v="21"/>
    <s v="Pat Caldeiro"/>
    <x v="0"/>
    <x v="6"/>
    <x v="83"/>
    <x v="122"/>
    <x v="50"/>
    <x v="13"/>
  </r>
  <r>
    <x v="55"/>
    <s v="Quincy Gluyus"/>
    <x v="1"/>
    <x v="1"/>
    <x v="84"/>
    <x v="123"/>
    <x v="24"/>
    <x v="52"/>
  </r>
  <r>
    <x v="58"/>
    <s v="Donalt Yandle"/>
    <x v="1"/>
    <x v="7"/>
    <x v="17"/>
    <x v="124"/>
    <x v="44"/>
    <x v="19"/>
  </r>
  <r>
    <x v="61"/>
    <s v="Heindrick Annear"/>
    <x v="1"/>
    <x v="5"/>
    <x v="85"/>
    <x v="125"/>
    <x v="33"/>
    <x v="13"/>
  </r>
  <r>
    <x v="23"/>
    <s v="Ric Peddie"/>
    <x v="1"/>
    <x v="5"/>
    <x v="49"/>
    <x v="126"/>
    <x v="31"/>
    <x v="8"/>
  </r>
  <r>
    <x v="73"/>
    <s v="Ermin Kays"/>
    <x v="1"/>
    <x v="1"/>
    <x v="86"/>
    <x v="127"/>
    <x v="8"/>
    <x v="16"/>
  </r>
  <r>
    <x v="46"/>
    <s v="Marcie Girling"/>
    <x v="0"/>
    <x v="11"/>
    <x v="87"/>
    <x v="128"/>
    <x v="51"/>
    <x v="3"/>
  </r>
  <r>
    <x v="74"/>
    <s v="Maris Rowlin"/>
    <x v="6"/>
    <x v="4"/>
    <x v="88"/>
    <x v="129"/>
    <x v="52"/>
    <x v="15"/>
  </r>
  <r>
    <x v="45"/>
    <s v="Wrennie Fawthrop"/>
    <x v="5"/>
    <x v="0"/>
    <x v="89"/>
    <x v="130"/>
    <x v="18"/>
    <x v="35"/>
  </r>
  <r>
    <x v="7"/>
    <s v="Wallache Schohier"/>
    <x v="1"/>
    <x v="3"/>
    <x v="88"/>
    <x v="75"/>
    <x v="2"/>
    <x v="19"/>
  </r>
  <r>
    <x v="68"/>
    <s v="Dukey Tills"/>
    <x v="1"/>
    <x v="10"/>
    <x v="90"/>
    <x v="131"/>
    <x v="53"/>
    <x v="3"/>
  </r>
  <r>
    <x v="11"/>
    <s v="Masha Rival"/>
    <x v="0"/>
    <x v="11"/>
    <x v="83"/>
    <x v="132"/>
    <x v="27"/>
    <x v="22"/>
  </r>
  <r>
    <x v="75"/>
    <s v="Steffi Gauchier"/>
    <x v="0"/>
    <x v="6"/>
    <x v="91"/>
    <x v="133"/>
    <x v="39"/>
    <x v="31"/>
  </r>
  <r>
    <x v="61"/>
    <s v="Sosanna Gheorghe"/>
    <x v="0"/>
    <x v="11"/>
    <x v="92"/>
    <x v="134"/>
    <x v="19"/>
    <x v="31"/>
  </r>
  <r>
    <x v="16"/>
    <s v="Chandal Germaine"/>
    <x v="0"/>
    <x v="2"/>
    <x v="93"/>
    <x v="135"/>
    <x v="9"/>
    <x v="24"/>
  </r>
  <r>
    <x v="76"/>
    <s v="Lek Lowbridge"/>
    <x v="7"/>
    <x v="3"/>
    <x v="78"/>
    <x v="136"/>
    <x v="24"/>
    <x v="27"/>
  </r>
  <r>
    <x v="16"/>
    <s v="Fowler Vallentine"/>
    <x v="1"/>
    <x v="10"/>
    <x v="35"/>
    <x v="137"/>
    <x v="15"/>
    <x v="24"/>
  </r>
  <r>
    <x v="36"/>
    <s v="Alidia Sowle"/>
    <x v="0"/>
    <x v="9"/>
    <x v="89"/>
    <x v="138"/>
    <x v="7"/>
    <x v="12"/>
  </r>
  <r>
    <x v="75"/>
    <s v="Rockwell Lodeke"/>
    <x v="1"/>
    <x v="6"/>
    <x v="14"/>
    <x v="139"/>
    <x v="14"/>
    <x v="7"/>
  </r>
  <r>
    <x v="16"/>
    <s v="Davon Meader"/>
    <x v="1"/>
    <x v="8"/>
    <x v="94"/>
    <x v="140"/>
    <x v="19"/>
    <x v="31"/>
  </r>
  <r>
    <x v="17"/>
    <s v="Gasper Vala"/>
    <x v="1"/>
    <x v="11"/>
    <x v="95"/>
    <x v="141"/>
    <x v="0"/>
    <x v="53"/>
  </r>
  <r>
    <x v="16"/>
    <s v="Sheena Kemmett"/>
    <x v="0"/>
    <x v="4"/>
    <x v="96"/>
    <x v="142"/>
    <x v="34"/>
    <x v="12"/>
  </r>
  <r>
    <x v="56"/>
    <s v="Baxy Raithmill"/>
    <x v="1"/>
    <x v="5"/>
    <x v="97"/>
    <x v="143"/>
    <x v="43"/>
    <x v="54"/>
  </r>
  <r>
    <x v="2"/>
    <s v="Netti Liffe"/>
    <x v="0"/>
    <x v="7"/>
    <x v="38"/>
    <x v="144"/>
    <x v="14"/>
    <x v="39"/>
  </r>
  <r>
    <x v="77"/>
    <s v="Geri Childs"/>
    <x v="1"/>
    <x v="6"/>
    <x v="98"/>
    <x v="145"/>
    <x v="27"/>
    <x v="24"/>
  </r>
  <r>
    <x v="24"/>
    <s v="Connie Iles"/>
    <x v="0"/>
    <x v="0"/>
    <x v="73"/>
    <x v="146"/>
    <x v="12"/>
    <x v="35"/>
  </r>
  <r>
    <x v="43"/>
    <s v="Nicolais Maureen"/>
    <x v="1"/>
    <x v="7"/>
    <x v="78"/>
    <x v="18"/>
    <x v="8"/>
    <x v="16"/>
  </r>
  <r>
    <x v="5"/>
    <s v="Eadith Wellbeloved"/>
    <x v="0"/>
    <x v="3"/>
    <x v="99"/>
    <x v="147"/>
    <x v="33"/>
    <x v="13"/>
  </r>
  <r>
    <x v="56"/>
    <s v="Vittoria Soppit"/>
    <x v="0"/>
    <x v="3"/>
    <x v="100"/>
    <x v="148"/>
    <x v="29"/>
    <x v="3"/>
  </r>
  <r>
    <x v="16"/>
    <s v="Jard Kellar"/>
    <x v="1"/>
    <x v="2"/>
    <x v="101"/>
    <x v="149"/>
    <x v="10"/>
    <x v="50"/>
  </r>
  <r>
    <x v="6"/>
    <s v="Clovis Conwell"/>
    <x v="0"/>
    <x v="11"/>
    <x v="35"/>
    <x v="94"/>
    <x v="9"/>
    <x v="6"/>
  </r>
  <r>
    <x v="10"/>
    <s v="Audi Yakovitch"/>
    <x v="0"/>
    <x v="8"/>
    <x v="102"/>
    <x v="150"/>
    <x v="1"/>
    <x v="41"/>
  </r>
  <r>
    <x v="66"/>
    <s v="Erskine Doddridge"/>
    <x v="3"/>
    <x v="7"/>
    <x v="103"/>
    <x v="151"/>
    <x v="10"/>
    <x v="55"/>
  </r>
  <r>
    <x v="20"/>
    <s v="Fredrika Bather"/>
    <x v="0"/>
    <x v="5"/>
    <x v="27"/>
    <x v="134"/>
    <x v="19"/>
    <x v="31"/>
  </r>
  <r>
    <x v="78"/>
    <s v="Jannelle Errichelli"/>
    <x v="0"/>
    <x v="2"/>
    <x v="57"/>
    <x v="152"/>
    <x v="31"/>
    <x v="8"/>
  </r>
  <r>
    <x v="79"/>
    <s v="Haywood Mynett"/>
    <x v="1"/>
    <x v="9"/>
    <x v="91"/>
    <x v="153"/>
    <x v="54"/>
    <x v="31"/>
  </r>
  <r>
    <x v="2"/>
    <s v="Berry D'Ugo"/>
    <x v="0"/>
    <x v="3"/>
    <x v="104"/>
    <x v="154"/>
    <x v="1"/>
    <x v="31"/>
  </r>
  <r>
    <x v="80"/>
    <s v="Nan Doudney"/>
    <x v="0"/>
    <x v="6"/>
    <x v="105"/>
    <x v="155"/>
    <x v="7"/>
    <x v="8"/>
  </r>
  <r>
    <x v="65"/>
    <s v="Teri Grattan"/>
    <x v="0"/>
    <x v="8"/>
    <x v="87"/>
    <x v="156"/>
    <x v="18"/>
    <x v="7"/>
  </r>
  <r>
    <x v="45"/>
    <s v="Say Godspeede"/>
    <x v="1"/>
    <x v="8"/>
    <x v="42"/>
    <x v="157"/>
    <x v="30"/>
    <x v="19"/>
  </r>
  <r>
    <x v="81"/>
    <s v="Lawton MacShirrie"/>
    <x v="1"/>
    <x v="11"/>
    <x v="106"/>
    <x v="158"/>
    <x v="2"/>
    <x v="42"/>
  </r>
  <r>
    <x v="82"/>
    <s v="Poul Spiers"/>
    <x v="1"/>
    <x v="3"/>
    <x v="32"/>
    <x v="159"/>
    <x v="12"/>
    <x v="37"/>
  </r>
  <r>
    <x v="35"/>
    <s v="Yehudit Marchiso"/>
    <x v="1"/>
    <x v="2"/>
    <x v="107"/>
    <x v="160"/>
    <x v="1"/>
    <x v="39"/>
  </r>
  <r>
    <x v="60"/>
    <s v="Desiree Bickford"/>
    <x v="0"/>
    <x v="8"/>
    <x v="32"/>
    <x v="161"/>
    <x v="0"/>
    <x v="19"/>
  </r>
  <r>
    <x v="31"/>
    <s v="Shirlene Funnell"/>
    <x v="0"/>
    <x v="6"/>
    <x v="48"/>
    <x v="162"/>
    <x v="55"/>
    <x v="0"/>
  </r>
  <r>
    <x v="42"/>
    <s v="Keeley Soppit"/>
    <x v="0"/>
    <x v="3"/>
    <x v="108"/>
    <x v="163"/>
    <x v="6"/>
    <x v="7"/>
  </r>
  <r>
    <x v="65"/>
    <s v="Aldis Geggie"/>
    <x v="1"/>
    <x v="3"/>
    <x v="52"/>
    <x v="164"/>
    <x v="56"/>
    <x v="56"/>
  </r>
  <r>
    <x v="67"/>
    <s v="Ursuline Juden"/>
    <x v="0"/>
    <x v="7"/>
    <x v="109"/>
    <x v="165"/>
    <x v="50"/>
    <x v="19"/>
  </r>
  <r>
    <x v="39"/>
    <s v="Issiah Peacock"/>
    <x v="1"/>
    <x v="1"/>
    <x v="40"/>
    <x v="166"/>
    <x v="57"/>
    <x v="57"/>
  </r>
  <r>
    <x v="45"/>
    <s v="Dorrie Hardwich"/>
    <x v="0"/>
    <x v="1"/>
    <x v="42"/>
    <x v="167"/>
    <x v="58"/>
    <x v="46"/>
  </r>
  <r>
    <x v="5"/>
    <s v="Forrest Meller"/>
    <x v="5"/>
    <x v="10"/>
    <x v="57"/>
    <x v="168"/>
    <x v="0"/>
    <x v="13"/>
  </r>
  <r>
    <x v="17"/>
    <s v="Dolf Gregg"/>
    <x v="1"/>
    <x v="10"/>
    <x v="110"/>
    <x v="169"/>
    <x v="24"/>
    <x v="27"/>
  </r>
  <r>
    <x v="83"/>
    <s v="Dyna Obern"/>
    <x v="7"/>
    <x v="0"/>
    <x v="111"/>
    <x v="170"/>
    <x v="2"/>
    <x v="8"/>
  </r>
  <r>
    <x v="39"/>
    <s v="Anneliese Peron"/>
    <x v="0"/>
    <x v="3"/>
    <x v="27"/>
    <x v="171"/>
    <x v="47"/>
    <x v="15"/>
  </r>
  <r>
    <x v="38"/>
    <s v="Goldie Kinnerley"/>
    <x v="0"/>
    <x v="0"/>
    <x v="112"/>
    <x v="172"/>
    <x v="2"/>
    <x v="2"/>
  </r>
  <r>
    <x v="62"/>
    <s v="Augustin Ghelardoni"/>
    <x v="1"/>
    <x v="11"/>
    <x v="113"/>
    <x v="173"/>
    <x v="0"/>
    <x v="19"/>
  </r>
  <r>
    <x v="46"/>
    <s v="Florinda Stait"/>
    <x v="0"/>
    <x v="7"/>
    <x v="28"/>
    <x v="174"/>
    <x v="18"/>
    <x v="8"/>
  </r>
  <r>
    <x v="0"/>
    <s v="Bendick Shawyers"/>
    <x v="4"/>
    <x v="0"/>
    <x v="21"/>
    <x v="175"/>
    <x v="59"/>
    <x v="15"/>
  </r>
  <r>
    <x v="68"/>
    <s v="Lettie Rugge"/>
    <x v="6"/>
    <x v="0"/>
    <x v="35"/>
    <x v="176"/>
    <x v="19"/>
    <x v="15"/>
  </r>
  <r>
    <x v="4"/>
    <s v="Amalie Nulty"/>
    <x v="0"/>
    <x v="6"/>
    <x v="21"/>
    <x v="177"/>
    <x v="21"/>
    <x v="10"/>
  </r>
  <r>
    <x v="11"/>
    <s v="Farrel Pocklington"/>
    <x v="1"/>
    <x v="6"/>
    <x v="31"/>
    <x v="178"/>
    <x v="2"/>
    <x v="42"/>
  </r>
  <r>
    <x v="34"/>
    <s v="Ethan Oty"/>
    <x v="5"/>
    <x v="2"/>
    <x v="92"/>
    <x v="179"/>
    <x v="3"/>
    <x v="12"/>
  </r>
  <r>
    <x v="71"/>
    <s v="Dell Sawney"/>
    <x v="1"/>
    <x v="9"/>
    <x v="74"/>
    <x v="180"/>
    <x v="2"/>
    <x v="56"/>
  </r>
  <r>
    <x v="2"/>
    <s v="Waylan Aggott"/>
    <x v="1"/>
    <x v="6"/>
    <x v="55"/>
    <x v="181"/>
    <x v="2"/>
    <x v="45"/>
  </r>
  <r>
    <x v="46"/>
    <s v="Haleigh Skillern"/>
    <x v="0"/>
    <x v="8"/>
    <x v="32"/>
    <x v="182"/>
    <x v="60"/>
    <x v="20"/>
  </r>
  <r>
    <x v="51"/>
    <s v="Brennen de Keep"/>
    <x v="1"/>
    <x v="10"/>
    <x v="114"/>
    <x v="183"/>
    <x v="35"/>
    <x v="58"/>
  </r>
  <r>
    <x v="51"/>
    <s v="Jeanna Scrivener"/>
    <x v="0"/>
    <x v="0"/>
    <x v="14"/>
    <x v="184"/>
    <x v="8"/>
    <x v="13"/>
  </r>
  <r>
    <x v="35"/>
    <s v="Orbadiah Whorlton"/>
    <x v="1"/>
    <x v="2"/>
    <x v="0"/>
    <x v="185"/>
    <x v="5"/>
    <x v="46"/>
  </r>
  <r>
    <x v="77"/>
    <s v="Daune Cail"/>
    <x v="0"/>
    <x v="9"/>
    <x v="115"/>
    <x v="186"/>
    <x v="61"/>
    <x v="16"/>
  </r>
  <r>
    <x v="54"/>
    <s v="Rabbi Crockford"/>
    <x v="1"/>
    <x v="10"/>
    <x v="81"/>
    <x v="187"/>
    <x v="14"/>
    <x v="27"/>
  </r>
  <r>
    <x v="10"/>
    <s v="Karylin Silmon"/>
    <x v="6"/>
    <x v="9"/>
    <x v="60"/>
    <x v="188"/>
    <x v="54"/>
    <x v="1"/>
  </r>
  <r>
    <x v="54"/>
    <s v="Krystal Harken"/>
    <x v="0"/>
    <x v="6"/>
    <x v="70"/>
    <x v="189"/>
    <x v="6"/>
    <x v="46"/>
  </r>
  <r>
    <x v="5"/>
    <s v="Hi Cathel"/>
    <x v="1"/>
    <x v="9"/>
    <x v="13"/>
    <x v="190"/>
    <x v="33"/>
    <x v="23"/>
  </r>
  <r>
    <x v="67"/>
    <s v="Faythe Hummerston"/>
    <x v="0"/>
    <x v="0"/>
    <x v="33"/>
    <x v="191"/>
    <x v="51"/>
    <x v="59"/>
  </r>
  <r>
    <x v="66"/>
    <s v="Kelby Callum"/>
    <x v="1"/>
    <x v="9"/>
    <x v="116"/>
    <x v="103"/>
    <x v="35"/>
    <x v="24"/>
  </r>
  <r>
    <x v="49"/>
    <s v="Sasha Risborough"/>
    <x v="3"/>
    <x v="2"/>
    <x v="92"/>
    <x v="192"/>
    <x v="33"/>
    <x v="8"/>
  </r>
  <r>
    <x v="32"/>
    <s v="Pebrook De Beauchamp"/>
    <x v="1"/>
    <x v="4"/>
    <x v="35"/>
    <x v="193"/>
    <x v="62"/>
    <x v="25"/>
  </r>
  <r>
    <x v="19"/>
    <s v="Reuven Stailey"/>
    <x v="1"/>
    <x v="6"/>
    <x v="41"/>
    <x v="194"/>
    <x v="1"/>
    <x v="31"/>
  </r>
  <r>
    <x v="61"/>
    <s v="Georgina Tointon"/>
    <x v="0"/>
    <x v="7"/>
    <x v="49"/>
    <x v="195"/>
    <x v="63"/>
    <x v="49"/>
  </r>
  <r>
    <x v="70"/>
    <s v="Jackson Milward"/>
    <x v="1"/>
    <x v="4"/>
    <x v="117"/>
    <x v="196"/>
    <x v="21"/>
    <x v="4"/>
  </r>
  <r>
    <x v="4"/>
    <s v="Armin Stancer"/>
    <x v="1"/>
    <x v="5"/>
    <x v="100"/>
    <x v="129"/>
    <x v="52"/>
    <x v="15"/>
  </r>
  <r>
    <x v="24"/>
    <s v="Zacharias Copper"/>
    <x v="1"/>
    <x v="11"/>
    <x v="80"/>
    <x v="197"/>
    <x v="64"/>
    <x v="0"/>
  </r>
  <r>
    <x v="45"/>
    <s v="Missy Dalliston"/>
    <x v="0"/>
    <x v="1"/>
    <x v="5"/>
    <x v="198"/>
    <x v="22"/>
    <x v="37"/>
  </r>
  <r>
    <x v="63"/>
    <s v="Angelique Antonellini"/>
    <x v="6"/>
    <x v="10"/>
    <x v="80"/>
    <x v="199"/>
    <x v="9"/>
    <x v="10"/>
  </r>
  <r>
    <x v="52"/>
    <s v="Miquela Isenor"/>
    <x v="5"/>
    <x v="10"/>
    <x v="79"/>
    <x v="200"/>
    <x v="8"/>
    <x v="60"/>
  </r>
  <r>
    <x v="38"/>
    <s v="Bordy Zuanazzi"/>
    <x v="1"/>
    <x v="10"/>
    <x v="4"/>
    <x v="201"/>
    <x v="10"/>
    <x v="61"/>
  </r>
  <r>
    <x v="84"/>
    <s v="Linea Tocher"/>
    <x v="0"/>
    <x v="4"/>
    <x v="84"/>
    <x v="202"/>
    <x v="19"/>
    <x v="49"/>
  </r>
  <r>
    <x v="46"/>
    <s v="Bevon Raggitt"/>
    <x v="1"/>
    <x v="7"/>
    <x v="98"/>
    <x v="133"/>
    <x v="39"/>
    <x v="31"/>
  </r>
  <r>
    <x v="12"/>
    <s v="Saw Fleg"/>
    <x v="1"/>
    <x v="0"/>
    <x v="118"/>
    <x v="203"/>
    <x v="4"/>
    <x v="62"/>
  </r>
  <r>
    <x v="3"/>
    <s v="Sibby Niesegen"/>
    <x v="0"/>
    <x v="6"/>
    <x v="64"/>
    <x v="204"/>
    <x v="34"/>
    <x v="8"/>
  </r>
  <r>
    <x v="66"/>
    <s v="Malena Drillingcourt"/>
    <x v="0"/>
    <x v="5"/>
    <x v="12"/>
    <x v="205"/>
    <x v="2"/>
    <x v="2"/>
  </r>
  <r>
    <x v="33"/>
    <s v="Devy Mimmack"/>
    <x v="1"/>
    <x v="8"/>
    <x v="16"/>
    <x v="151"/>
    <x v="10"/>
    <x v="55"/>
  </r>
  <r>
    <x v="21"/>
    <s v="Doris Aggas"/>
    <x v="0"/>
    <x v="9"/>
    <x v="74"/>
    <x v="206"/>
    <x v="0"/>
    <x v="8"/>
  </r>
  <r>
    <x v="85"/>
    <s v="Margareta Strete"/>
    <x v="0"/>
    <x v="4"/>
    <x v="102"/>
    <x v="207"/>
    <x v="24"/>
    <x v="63"/>
  </r>
  <r>
    <x v="17"/>
    <s v="Davidson Morsley"/>
    <x v="6"/>
    <x v="11"/>
    <x v="49"/>
    <x v="208"/>
    <x v="21"/>
    <x v="10"/>
  </r>
  <r>
    <x v="86"/>
    <s v="Lionello Housbey"/>
    <x v="1"/>
    <x v="10"/>
    <x v="18"/>
    <x v="209"/>
    <x v="32"/>
    <x v="62"/>
  </r>
  <r>
    <x v="27"/>
    <s v="Lari Ingree"/>
    <x v="0"/>
    <x v="0"/>
    <x v="80"/>
    <x v="6"/>
    <x v="5"/>
    <x v="6"/>
  </r>
  <r>
    <x v="32"/>
    <s v="Gabi Danks"/>
    <x v="0"/>
    <x v="2"/>
    <x v="119"/>
    <x v="210"/>
    <x v="21"/>
    <x v="39"/>
  </r>
  <r>
    <x v="62"/>
    <s v="Prudence Harnell"/>
    <x v="0"/>
    <x v="0"/>
    <x v="27"/>
    <x v="23"/>
    <x v="17"/>
    <x v="11"/>
  </r>
  <r>
    <x v="71"/>
    <s v="Anton MacGilfoyle"/>
    <x v="1"/>
    <x v="2"/>
    <x v="3"/>
    <x v="211"/>
    <x v="19"/>
    <x v="31"/>
  </r>
  <r>
    <x v="87"/>
    <s v="Celinda Maile"/>
    <x v="0"/>
    <x v="11"/>
    <x v="27"/>
    <x v="212"/>
    <x v="19"/>
    <x v="24"/>
  </r>
  <r>
    <x v="88"/>
    <s v="Aldridge Sherry"/>
    <x v="1"/>
    <x v="9"/>
    <x v="74"/>
    <x v="213"/>
    <x v="2"/>
    <x v="19"/>
  </r>
  <r>
    <x v="18"/>
    <s v="Charles Tomenson"/>
    <x v="1"/>
    <x v="8"/>
    <x v="67"/>
    <x v="214"/>
    <x v="44"/>
    <x v="13"/>
  </r>
  <r>
    <x v="76"/>
    <s v="Gard Chainey"/>
    <x v="2"/>
    <x v="5"/>
    <x v="2"/>
    <x v="215"/>
    <x v="63"/>
    <x v="10"/>
  </r>
  <r>
    <x v="89"/>
    <s v="Markos Dodding"/>
    <x v="1"/>
    <x v="10"/>
    <x v="69"/>
    <x v="216"/>
    <x v="65"/>
    <x v="20"/>
  </r>
  <r>
    <x v="66"/>
    <s v="Farlee Wassell"/>
    <x v="1"/>
    <x v="8"/>
    <x v="89"/>
    <x v="217"/>
    <x v="2"/>
    <x v="35"/>
  </r>
  <r>
    <x v="90"/>
    <s v="Alisander Merry"/>
    <x v="1"/>
    <x v="3"/>
    <x v="88"/>
    <x v="218"/>
    <x v="35"/>
    <x v="10"/>
  </r>
  <r>
    <x v="89"/>
    <s v="Kenyon Degan"/>
    <x v="1"/>
    <x v="7"/>
    <x v="11"/>
    <x v="219"/>
    <x v="2"/>
    <x v="64"/>
  </r>
  <r>
    <x v="55"/>
    <s v="Noble Cant"/>
    <x v="1"/>
    <x v="3"/>
    <x v="116"/>
    <x v="220"/>
    <x v="14"/>
    <x v="31"/>
  </r>
  <r>
    <x v="91"/>
    <s v="Elenore Slides"/>
    <x v="0"/>
    <x v="9"/>
    <x v="120"/>
    <x v="221"/>
    <x v="0"/>
    <x v="0"/>
  </r>
  <r>
    <x v="69"/>
    <s v="Solomon Phayre"/>
    <x v="1"/>
    <x v="0"/>
    <x v="77"/>
    <x v="222"/>
    <x v="2"/>
    <x v="19"/>
  </r>
  <r>
    <x v="11"/>
    <s v="Carlyle Batterton"/>
    <x v="7"/>
    <x v="5"/>
    <x v="2"/>
    <x v="223"/>
    <x v="3"/>
    <x v="0"/>
  </r>
  <r>
    <x v="75"/>
    <s v="Carmelina Kemet"/>
    <x v="0"/>
    <x v="9"/>
    <x v="34"/>
    <x v="224"/>
    <x v="56"/>
    <x v="26"/>
  </r>
  <r>
    <x v="17"/>
    <s v="Karlee Widdall"/>
    <x v="0"/>
    <x v="6"/>
    <x v="121"/>
    <x v="225"/>
    <x v="7"/>
    <x v="35"/>
  </r>
  <r>
    <x v="48"/>
    <s v="Dud Hawkyens"/>
    <x v="1"/>
    <x v="4"/>
    <x v="31"/>
    <x v="226"/>
    <x v="0"/>
    <x v="0"/>
  </r>
  <r>
    <x v="87"/>
    <s v="Geoffrey Fossett"/>
    <x v="1"/>
    <x v="3"/>
    <x v="113"/>
    <x v="227"/>
    <x v="27"/>
    <x v="31"/>
  </r>
  <r>
    <x v="20"/>
    <s v="Davey Jellyman"/>
    <x v="1"/>
    <x v="8"/>
    <x v="67"/>
    <x v="56"/>
    <x v="32"/>
    <x v="3"/>
  </r>
  <r>
    <x v="58"/>
    <s v="Cris Ceney"/>
    <x v="1"/>
    <x v="11"/>
    <x v="78"/>
    <x v="228"/>
    <x v="3"/>
    <x v="37"/>
  </r>
  <r>
    <x v="58"/>
    <s v="Karel Baldcock"/>
    <x v="0"/>
    <x v="9"/>
    <x v="122"/>
    <x v="229"/>
    <x v="55"/>
    <x v="42"/>
  </r>
  <r>
    <x v="42"/>
    <s v="Carolin Olivia"/>
    <x v="0"/>
    <x v="4"/>
    <x v="38"/>
    <x v="230"/>
    <x v="5"/>
    <x v="35"/>
  </r>
  <r>
    <x v="70"/>
    <s v="Marietta de Merida"/>
    <x v="1"/>
    <x v="3"/>
    <x v="123"/>
    <x v="124"/>
    <x v="44"/>
    <x v="19"/>
  </r>
  <r>
    <x v="83"/>
    <s v="Tadd Bernolet"/>
    <x v="1"/>
    <x v="3"/>
    <x v="66"/>
    <x v="231"/>
    <x v="41"/>
    <x v="46"/>
  </r>
  <r>
    <x v="81"/>
    <s v="Hester Brosnan"/>
    <x v="0"/>
    <x v="2"/>
    <x v="64"/>
    <x v="232"/>
    <x v="18"/>
    <x v="62"/>
  </r>
  <r>
    <x v="5"/>
    <s v="Chuck Gush"/>
    <x v="1"/>
    <x v="8"/>
    <x v="120"/>
    <x v="190"/>
    <x v="33"/>
    <x v="23"/>
  </r>
  <r>
    <x v="40"/>
    <s v="Trisha Paulack"/>
    <x v="0"/>
    <x v="4"/>
    <x v="98"/>
    <x v="233"/>
    <x v="66"/>
    <x v="25"/>
  </r>
  <r>
    <x v="7"/>
    <s v="Dyanna Grannell"/>
    <x v="0"/>
    <x v="7"/>
    <x v="124"/>
    <x v="234"/>
    <x v="67"/>
    <x v="3"/>
  </r>
  <r>
    <x v="82"/>
    <s v="Bartholomew Beddall"/>
    <x v="1"/>
    <x v="2"/>
    <x v="109"/>
    <x v="235"/>
    <x v="68"/>
    <x v="54"/>
  </r>
  <r>
    <x v="51"/>
    <s v="Arluene Abberley"/>
    <x v="0"/>
    <x v="2"/>
    <x v="100"/>
    <x v="236"/>
    <x v="69"/>
    <x v="3"/>
  </r>
  <r>
    <x v="92"/>
    <s v="Caresa Ivakhin"/>
    <x v="0"/>
    <x v="9"/>
    <x v="125"/>
    <x v="237"/>
    <x v="21"/>
    <x v="65"/>
  </r>
  <r>
    <x v="82"/>
    <s v="Mariette Gudgion"/>
    <x v="0"/>
    <x v="10"/>
    <x v="65"/>
    <x v="238"/>
    <x v="19"/>
    <x v="49"/>
  </r>
  <r>
    <x v="57"/>
    <s v="Zena Vicary"/>
    <x v="0"/>
    <x v="3"/>
    <x v="126"/>
    <x v="183"/>
    <x v="35"/>
    <x v="58"/>
  </r>
  <r>
    <x v="49"/>
    <s v="Kit Barniss"/>
    <x v="1"/>
    <x v="7"/>
    <x v="32"/>
    <x v="239"/>
    <x v="0"/>
    <x v="13"/>
  </r>
  <r>
    <x v="68"/>
    <s v="Westbrook Ossipenko"/>
    <x v="1"/>
    <x v="3"/>
    <x v="11"/>
    <x v="240"/>
    <x v="19"/>
    <x v="27"/>
  </r>
  <r>
    <x v="64"/>
    <s v="Dorry Heugh"/>
    <x v="0"/>
    <x v="11"/>
    <x v="96"/>
    <x v="241"/>
    <x v="70"/>
    <x v="11"/>
  </r>
  <r>
    <x v="79"/>
    <s v="Mikael Kaasman"/>
    <x v="1"/>
    <x v="10"/>
    <x v="2"/>
    <x v="242"/>
    <x v="29"/>
    <x v="48"/>
  </r>
  <r>
    <x v="79"/>
    <s v="Cinderella Ginman"/>
    <x v="0"/>
    <x v="11"/>
    <x v="127"/>
    <x v="243"/>
    <x v="48"/>
    <x v="6"/>
  </r>
  <r>
    <x v="44"/>
    <s v="Merl Fiorentino"/>
    <x v="0"/>
    <x v="1"/>
    <x v="12"/>
    <x v="244"/>
    <x v="40"/>
    <x v="13"/>
  </r>
  <r>
    <x v="39"/>
    <s v="Mervin Riccioppo"/>
    <x v="1"/>
    <x v="4"/>
    <x v="34"/>
    <x v="245"/>
    <x v="25"/>
    <x v="13"/>
  </r>
  <r>
    <x v="93"/>
    <s v="Flin Bonin"/>
    <x v="1"/>
    <x v="8"/>
    <x v="97"/>
    <x v="246"/>
    <x v="71"/>
    <x v="47"/>
  </r>
  <r>
    <x v="70"/>
    <s v="Lindy Barabisch"/>
    <x v="0"/>
    <x v="10"/>
    <x v="128"/>
    <x v="247"/>
    <x v="6"/>
    <x v="46"/>
  </r>
  <r>
    <x v="94"/>
    <s v="Joelie Jarret"/>
    <x v="0"/>
    <x v="10"/>
    <x v="67"/>
    <x v="248"/>
    <x v="13"/>
    <x v="41"/>
  </r>
  <r>
    <x v="12"/>
    <s v="Quintilla Flux"/>
    <x v="0"/>
    <x v="2"/>
    <x v="50"/>
    <x v="249"/>
    <x v="3"/>
    <x v="3"/>
  </r>
  <r>
    <x v="46"/>
    <s v="Stirling Wackley"/>
    <x v="1"/>
    <x v="10"/>
    <x v="52"/>
    <x v="250"/>
    <x v="11"/>
    <x v="13"/>
  </r>
  <r>
    <x v="48"/>
    <s v="Nicol Dun"/>
    <x v="3"/>
    <x v="8"/>
    <x v="28"/>
    <x v="251"/>
    <x v="2"/>
    <x v="62"/>
  </r>
  <r>
    <x v="79"/>
    <s v="Shandy Jennings"/>
    <x v="0"/>
    <x v="2"/>
    <x v="23"/>
    <x v="252"/>
    <x v="14"/>
    <x v="66"/>
  </r>
  <r>
    <x v="48"/>
    <s v="Maison Le Lievre"/>
    <x v="7"/>
    <x v="8"/>
    <x v="6"/>
    <x v="253"/>
    <x v="21"/>
    <x v="10"/>
  </r>
  <r>
    <x v="43"/>
    <s v="Merrel Canwell"/>
    <x v="6"/>
    <x v="7"/>
    <x v="84"/>
    <x v="254"/>
    <x v="61"/>
    <x v="47"/>
  </r>
  <r>
    <x v="34"/>
    <s v="Prince Dodle"/>
    <x v="1"/>
    <x v="0"/>
    <x v="101"/>
    <x v="255"/>
    <x v="68"/>
    <x v="31"/>
  </r>
  <r>
    <x v="21"/>
    <s v="Dora Mettericke"/>
    <x v="0"/>
    <x v="11"/>
    <x v="92"/>
    <x v="256"/>
    <x v="72"/>
    <x v="3"/>
  </r>
  <r>
    <x v="2"/>
    <s v="Herbert Gresly"/>
    <x v="1"/>
    <x v="0"/>
    <x v="124"/>
    <x v="257"/>
    <x v="1"/>
    <x v="25"/>
  </r>
  <r>
    <x v="8"/>
    <s v="Rhetta Edwin"/>
    <x v="0"/>
    <x v="4"/>
    <x v="28"/>
    <x v="258"/>
    <x v="27"/>
    <x v="27"/>
  </r>
  <r>
    <x v="21"/>
    <s v="Mariejeanne Childe"/>
    <x v="0"/>
    <x v="11"/>
    <x v="129"/>
    <x v="259"/>
    <x v="24"/>
    <x v="27"/>
  </r>
  <r>
    <x v="71"/>
    <s v="Alyda Kencott"/>
    <x v="0"/>
    <x v="2"/>
    <x v="14"/>
    <x v="260"/>
    <x v="33"/>
    <x v="16"/>
  </r>
  <r>
    <x v="39"/>
    <s v="Mariquilla Woolveridge"/>
    <x v="0"/>
    <x v="3"/>
    <x v="13"/>
    <x v="261"/>
    <x v="8"/>
    <x v="48"/>
  </r>
  <r>
    <x v="90"/>
    <s v="Cherida McLemon"/>
    <x v="0"/>
    <x v="5"/>
    <x v="130"/>
    <x v="18"/>
    <x v="8"/>
    <x v="16"/>
  </r>
  <r>
    <x v="53"/>
    <s v="Art Pellman"/>
    <x v="1"/>
    <x v="11"/>
    <x v="98"/>
    <x v="262"/>
    <x v="39"/>
    <x v="38"/>
  </r>
  <r>
    <x v="53"/>
    <s v="Christyna Pischel"/>
    <x v="0"/>
    <x v="4"/>
    <x v="6"/>
    <x v="263"/>
    <x v="24"/>
    <x v="10"/>
  </r>
  <r>
    <x v="34"/>
    <s v="Linnet Whittek"/>
    <x v="0"/>
    <x v="3"/>
    <x v="45"/>
    <x v="264"/>
    <x v="8"/>
    <x v="19"/>
  </r>
  <r>
    <x v="29"/>
    <s v="Shalne Bembrick"/>
    <x v="0"/>
    <x v="1"/>
    <x v="131"/>
    <x v="265"/>
    <x v="1"/>
    <x v="11"/>
  </r>
  <r>
    <x v="36"/>
    <s v="Orly Sheeran"/>
    <x v="6"/>
    <x v="5"/>
    <x v="69"/>
    <x v="266"/>
    <x v="2"/>
    <x v="20"/>
  </r>
  <r>
    <x v="5"/>
    <s v="Neysa Kolczynski"/>
    <x v="0"/>
    <x v="1"/>
    <x v="82"/>
    <x v="267"/>
    <x v="11"/>
    <x v="13"/>
  </r>
  <r>
    <x v="37"/>
    <s v="Cornie Sandbatch"/>
    <x v="1"/>
    <x v="10"/>
    <x v="42"/>
    <x v="130"/>
    <x v="18"/>
    <x v="35"/>
  </r>
  <r>
    <x v="29"/>
    <s v="Judon Teall"/>
    <x v="1"/>
    <x v="8"/>
    <x v="100"/>
    <x v="268"/>
    <x v="19"/>
    <x v="1"/>
  </r>
  <r>
    <x v="67"/>
    <s v="Maury Trainer"/>
    <x v="1"/>
    <x v="2"/>
    <x v="52"/>
    <x v="269"/>
    <x v="8"/>
    <x v="2"/>
  </r>
  <r>
    <x v="40"/>
    <s v="Elisabetta MacGille"/>
    <x v="0"/>
    <x v="9"/>
    <x v="47"/>
    <x v="270"/>
    <x v="9"/>
    <x v="67"/>
  </r>
  <r>
    <x v="91"/>
    <s v="Langsdon McCandless"/>
    <x v="1"/>
    <x v="11"/>
    <x v="48"/>
    <x v="271"/>
    <x v="35"/>
    <x v="49"/>
  </r>
  <r>
    <x v="93"/>
    <s v="Austine Munns"/>
    <x v="0"/>
    <x v="1"/>
    <x v="51"/>
    <x v="272"/>
    <x v="7"/>
    <x v="2"/>
  </r>
  <r>
    <x v="85"/>
    <s v="Sandy Jacobsen"/>
    <x v="5"/>
    <x v="7"/>
    <x v="128"/>
    <x v="273"/>
    <x v="73"/>
    <x v="15"/>
  </r>
  <r>
    <x v="43"/>
    <s v="Nikki Neath"/>
    <x v="0"/>
    <x v="11"/>
    <x v="122"/>
    <x v="274"/>
    <x v="41"/>
    <x v="39"/>
  </r>
  <r>
    <x v="63"/>
    <s v="Mureil Milella"/>
    <x v="0"/>
    <x v="2"/>
    <x v="132"/>
    <x v="275"/>
    <x v="74"/>
    <x v="6"/>
  </r>
  <r>
    <x v="59"/>
    <s v="Robers Adenot"/>
    <x v="1"/>
    <x v="10"/>
    <x v="42"/>
    <x v="276"/>
    <x v="0"/>
    <x v="13"/>
  </r>
  <r>
    <x v="26"/>
    <s v="Rosalyn Winton"/>
    <x v="5"/>
    <x v="7"/>
    <x v="100"/>
    <x v="277"/>
    <x v="2"/>
    <x v="3"/>
  </r>
  <r>
    <x v="32"/>
    <s v="Trudy Salmon"/>
    <x v="4"/>
    <x v="8"/>
    <x v="101"/>
    <x v="197"/>
    <x v="64"/>
    <x v="0"/>
  </r>
  <r>
    <x v="72"/>
    <s v="Guthrey Frank"/>
    <x v="3"/>
    <x v="2"/>
    <x v="133"/>
    <x v="278"/>
    <x v="14"/>
    <x v="49"/>
  </r>
  <r>
    <x v="23"/>
    <s v="Bessy Autry"/>
    <x v="0"/>
    <x v="5"/>
    <x v="100"/>
    <x v="279"/>
    <x v="51"/>
    <x v="19"/>
  </r>
  <r>
    <x v="33"/>
    <s v="Iggy Biswell"/>
    <x v="1"/>
    <x v="9"/>
    <x v="127"/>
    <x v="280"/>
    <x v="33"/>
    <x v="42"/>
  </r>
  <r>
    <x v="90"/>
    <s v="Cammie Christian"/>
    <x v="0"/>
    <x v="10"/>
    <x v="87"/>
    <x v="281"/>
    <x v="0"/>
    <x v="3"/>
  </r>
  <r>
    <x v="95"/>
    <s v="Ambros Hablet"/>
    <x v="1"/>
    <x v="11"/>
    <x v="134"/>
    <x v="282"/>
    <x v="1"/>
    <x v="27"/>
  </r>
  <r>
    <x v="13"/>
    <s v="Beatrisa Simister"/>
    <x v="0"/>
    <x v="3"/>
    <x v="5"/>
    <x v="283"/>
    <x v="75"/>
    <x v="51"/>
  </r>
  <r>
    <x v="32"/>
    <s v="Paulie Sterland"/>
    <x v="1"/>
    <x v="9"/>
    <x v="19"/>
    <x v="284"/>
    <x v="2"/>
    <x v="0"/>
  </r>
  <r>
    <x v="58"/>
    <s v="Tades Emlin"/>
    <x v="1"/>
    <x v="3"/>
    <x v="5"/>
    <x v="285"/>
    <x v="2"/>
    <x v="3"/>
  </r>
  <r>
    <x v="64"/>
    <s v="Adolphe Lendon"/>
    <x v="4"/>
    <x v="7"/>
    <x v="96"/>
    <x v="286"/>
    <x v="34"/>
    <x v="7"/>
  </r>
  <r>
    <x v="38"/>
    <s v="Hernando Flury"/>
    <x v="1"/>
    <x v="5"/>
    <x v="69"/>
    <x v="287"/>
    <x v="0"/>
    <x v="3"/>
  </r>
  <r>
    <x v="96"/>
    <s v="Barrett Fenge"/>
    <x v="1"/>
    <x v="10"/>
    <x v="17"/>
    <x v="288"/>
    <x v="7"/>
    <x v="8"/>
  </r>
  <r>
    <x v="11"/>
    <s v="Devonne Krink"/>
    <x v="0"/>
    <x v="0"/>
    <x v="11"/>
    <x v="289"/>
    <x v="76"/>
    <x v="25"/>
  </r>
  <r>
    <x v="61"/>
    <s v="Merci Houldin"/>
    <x v="0"/>
    <x v="8"/>
    <x v="80"/>
    <x v="290"/>
    <x v="77"/>
    <x v="24"/>
  </r>
  <r>
    <x v="2"/>
    <s v="Tye Teresi"/>
    <x v="1"/>
    <x v="11"/>
    <x v="108"/>
    <x v="291"/>
    <x v="0"/>
    <x v="14"/>
  </r>
  <r>
    <x v="63"/>
    <s v="Odetta Eisak"/>
    <x v="0"/>
    <x v="7"/>
    <x v="40"/>
    <x v="292"/>
    <x v="2"/>
    <x v="13"/>
  </r>
  <r>
    <x v="25"/>
    <s v="Ynes Liggins"/>
    <x v="0"/>
    <x v="6"/>
    <x v="76"/>
    <x v="222"/>
    <x v="2"/>
    <x v="19"/>
  </r>
  <r>
    <x v="75"/>
    <s v="Vania Sambell"/>
    <x v="0"/>
    <x v="4"/>
    <x v="135"/>
    <x v="293"/>
    <x v="11"/>
    <x v="53"/>
  </r>
  <r>
    <x v="45"/>
    <s v="Julietta Rodda"/>
    <x v="0"/>
    <x v="4"/>
    <x v="55"/>
    <x v="294"/>
    <x v="2"/>
    <x v="42"/>
  </r>
  <r>
    <x v="82"/>
    <s v="Misha McPhillips"/>
    <x v="0"/>
    <x v="4"/>
    <x v="136"/>
    <x v="295"/>
    <x v="17"/>
    <x v="25"/>
  </r>
  <r>
    <x v="88"/>
    <s v="Magda Robertacci"/>
    <x v="0"/>
    <x v="9"/>
    <x v="12"/>
    <x v="296"/>
    <x v="78"/>
    <x v="10"/>
  </r>
  <r>
    <x v="74"/>
    <s v="Shelton Westmerland"/>
    <x v="1"/>
    <x v="5"/>
    <x v="62"/>
    <x v="173"/>
    <x v="0"/>
    <x v="19"/>
  </r>
  <r>
    <x v="1"/>
    <s v="Vance Turland"/>
    <x v="1"/>
    <x v="2"/>
    <x v="26"/>
    <x v="297"/>
    <x v="7"/>
    <x v="57"/>
  </r>
  <r>
    <x v="97"/>
    <s v="Llywellyn Rawcliffe"/>
    <x v="4"/>
    <x v="4"/>
    <x v="137"/>
    <x v="298"/>
    <x v="8"/>
    <x v="48"/>
  </r>
  <r>
    <x v="95"/>
    <s v="Jackie Hug"/>
    <x v="0"/>
    <x v="8"/>
    <x v="126"/>
    <x v="299"/>
    <x v="79"/>
    <x v="13"/>
  </r>
  <r>
    <x v="83"/>
    <s v="Farly Comettoi"/>
    <x v="1"/>
    <x v="0"/>
    <x v="50"/>
    <x v="300"/>
    <x v="1"/>
    <x v="41"/>
  </r>
  <r>
    <x v="0"/>
    <s v="Horst Ianizzi"/>
    <x v="1"/>
    <x v="3"/>
    <x v="138"/>
    <x v="89"/>
    <x v="17"/>
    <x v="25"/>
  </r>
  <r>
    <x v="20"/>
    <s v="Doroteya McInnes"/>
    <x v="0"/>
    <x v="11"/>
    <x v="94"/>
    <x v="56"/>
    <x v="32"/>
    <x v="3"/>
  </r>
  <r>
    <x v="83"/>
    <s v="Kevan Gabbotts"/>
    <x v="1"/>
    <x v="3"/>
    <x v="65"/>
    <x v="212"/>
    <x v="19"/>
    <x v="24"/>
  </r>
  <r>
    <x v="53"/>
    <s v="Frederique Halliburton"/>
    <x v="6"/>
    <x v="0"/>
    <x v="82"/>
    <x v="301"/>
    <x v="80"/>
    <x v="8"/>
  </r>
  <r>
    <x v="55"/>
    <s v="Garwin Klink"/>
    <x v="4"/>
    <x v="6"/>
    <x v="134"/>
    <x v="302"/>
    <x v="2"/>
    <x v="47"/>
  </r>
  <r>
    <x v="42"/>
    <s v="Tirrell Woolen"/>
    <x v="1"/>
    <x v="8"/>
    <x v="92"/>
    <x v="303"/>
    <x v="5"/>
    <x v="6"/>
  </r>
  <r>
    <x v="65"/>
    <s v="Shawna Couttes"/>
    <x v="0"/>
    <x v="11"/>
    <x v="52"/>
    <x v="304"/>
    <x v="22"/>
    <x v="20"/>
  </r>
  <r>
    <x v="35"/>
    <s v="Patience Amis"/>
    <x v="0"/>
    <x v="11"/>
    <x v="57"/>
    <x v="212"/>
    <x v="19"/>
    <x v="24"/>
  </r>
  <r>
    <x v="56"/>
    <s v="Barty Torfin"/>
    <x v="1"/>
    <x v="7"/>
    <x v="64"/>
    <x v="305"/>
    <x v="8"/>
    <x v="68"/>
  </r>
  <r>
    <x v="25"/>
    <s v="Lorita Brunicke"/>
    <x v="0"/>
    <x v="9"/>
    <x v="77"/>
    <x v="188"/>
    <x v="54"/>
    <x v="1"/>
  </r>
  <r>
    <x v="46"/>
    <s v="Christiana Haburne"/>
    <x v="0"/>
    <x v="0"/>
    <x v="121"/>
    <x v="42"/>
    <x v="15"/>
    <x v="29"/>
  </r>
  <r>
    <x v="9"/>
    <s v="Tanya Suggitt"/>
    <x v="0"/>
    <x v="9"/>
    <x v="3"/>
    <x v="306"/>
    <x v="78"/>
    <x v="4"/>
  </r>
  <r>
    <x v="85"/>
    <s v="Skip Guyonneau"/>
    <x v="1"/>
    <x v="8"/>
    <x v="138"/>
    <x v="307"/>
    <x v="81"/>
    <x v="67"/>
  </r>
  <r>
    <x v="37"/>
    <s v="Elwyn Presdee"/>
    <x v="1"/>
    <x v="2"/>
    <x v="65"/>
    <x v="308"/>
    <x v="60"/>
    <x v="20"/>
  </r>
  <r>
    <x v="70"/>
    <s v="Brantley Yarrington"/>
    <x v="1"/>
    <x v="0"/>
    <x v="134"/>
    <x v="16"/>
    <x v="11"/>
    <x v="14"/>
  </r>
  <r>
    <x v="55"/>
    <s v="Gallard Hilbourne"/>
    <x v="2"/>
    <x v="6"/>
    <x v="52"/>
    <x v="309"/>
    <x v="39"/>
    <x v="10"/>
  </r>
  <r>
    <x v="51"/>
    <s v="Reena Fortin"/>
    <x v="0"/>
    <x v="7"/>
    <x v="13"/>
    <x v="310"/>
    <x v="1"/>
    <x v="24"/>
  </r>
  <r>
    <x v="3"/>
    <s v="Roze Josephy"/>
    <x v="0"/>
    <x v="4"/>
    <x v="26"/>
    <x v="311"/>
    <x v="78"/>
    <x v="15"/>
  </r>
  <r>
    <x v="84"/>
    <s v="Fanya Durbann"/>
    <x v="0"/>
    <x v="10"/>
    <x v="26"/>
    <x v="312"/>
    <x v="2"/>
    <x v="16"/>
  </r>
  <r>
    <x v="48"/>
    <s v="Joscelin Darbyshire"/>
    <x v="0"/>
    <x v="9"/>
    <x v="99"/>
    <x v="308"/>
    <x v="60"/>
    <x v="20"/>
  </r>
  <r>
    <x v="27"/>
    <s v="Evyn Gaudon"/>
    <x v="1"/>
    <x v="9"/>
    <x v="106"/>
    <x v="313"/>
    <x v="9"/>
    <x v="24"/>
  </r>
  <r>
    <x v="21"/>
    <s v="Olivero Paddy"/>
    <x v="1"/>
    <x v="0"/>
    <x v="38"/>
    <x v="314"/>
    <x v="8"/>
    <x v="8"/>
  </r>
  <r>
    <x v="97"/>
    <s v="Birk Twopenny"/>
    <x v="1"/>
    <x v="10"/>
    <x v="69"/>
    <x v="315"/>
    <x v="7"/>
    <x v="13"/>
  </r>
  <r>
    <x v="25"/>
    <s v="Kathrine Meuse"/>
    <x v="0"/>
    <x v="5"/>
    <x v="81"/>
    <x v="316"/>
    <x v="1"/>
    <x v="10"/>
  </r>
  <r>
    <x v="6"/>
    <s v="Vikki Dutt"/>
    <x v="0"/>
    <x v="4"/>
    <x v="10"/>
    <x v="204"/>
    <x v="34"/>
    <x v="8"/>
  </r>
  <r>
    <x v="48"/>
    <s v="Sorcha Bugbird"/>
    <x v="0"/>
    <x v="10"/>
    <x v="44"/>
    <x v="317"/>
    <x v="1"/>
    <x v="31"/>
  </r>
  <r>
    <x v="88"/>
    <s v="Albert Garner"/>
    <x v="1"/>
    <x v="5"/>
    <x v="87"/>
    <x v="318"/>
    <x v="9"/>
    <x v="39"/>
  </r>
  <r>
    <x v="4"/>
    <s v="Emlen Caudray"/>
    <x v="1"/>
    <x v="8"/>
    <x v="22"/>
    <x v="319"/>
    <x v="9"/>
    <x v="31"/>
  </r>
  <r>
    <x v="76"/>
    <s v="Lucille Larchiere"/>
    <x v="0"/>
    <x v="9"/>
    <x v="139"/>
    <x v="320"/>
    <x v="8"/>
    <x v="19"/>
  </r>
  <r>
    <x v="1"/>
    <s v="Marv Willsmore"/>
    <x v="4"/>
    <x v="0"/>
    <x v="38"/>
    <x v="210"/>
    <x v="21"/>
    <x v="39"/>
  </r>
  <r>
    <x v="33"/>
    <s v="Nikki Baumadier"/>
    <x v="0"/>
    <x v="10"/>
    <x v="27"/>
    <x v="321"/>
    <x v="7"/>
    <x v="16"/>
  </r>
  <r>
    <x v="91"/>
    <s v="Sula Binfield"/>
    <x v="2"/>
    <x v="1"/>
    <x v="13"/>
    <x v="322"/>
    <x v="19"/>
    <x v="39"/>
  </r>
  <r>
    <x v="87"/>
    <s v="Hedvig Abele"/>
    <x v="0"/>
    <x v="6"/>
    <x v="101"/>
    <x v="243"/>
    <x v="48"/>
    <x v="6"/>
  </r>
  <r>
    <x v="87"/>
    <s v="Evangelia Sugden"/>
    <x v="0"/>
    <x v="5"/>
    <x v="32"/>
    <x v="323"/>
    <x v="64"/>
    <x v="13"/>
  </r>
  <r>
    <x v="84"/>
    <s v="Marlow Guerri"/>
    <x v="1"/>
    <x v="3"/>
    <x v="75"/>
    <x v="324"/>
    <x v="70"/>
    <x v="6"/>
  </r>
  <r>
    <x v="28"/>
    <s v="Gaspard Beggio"/>
    <x v="1"/>
    <x v="9"/>
    <x v="20"/>
    <x v="235"/>
    <x v="68"/>
    <x v="54"/>
  </r>
  <r>
    <x v="32"/>
    <s v="Yetta Horick"/>
    <x v="0"/>
    <x v="0"/>
    <x v="127"/>
    <x v="325"/>
    <x v="35"/>
    <x v="6"/>
  </r>
  <r>
    <x v="30"/>
    <s v="Gavin Hamstead"/>
    <x v="1"/>
    <x v="6"/>
    <x v="55"/>
    <x v="326"/>
    <x v="12"/>
    <x v="19"/>
  </r>
  <r>
    <x v="9"/>
    <s v="Sheilah Van der Linde"/>
    <x v="0"/>
    <x v="2"/>
    <x v="88"/>
    <x v="327"/>
    <x v="10"/>
    <x v="25"/>
  </r>
  <r>
    <x v="73"/>
    <s v="Hartley Gwinnel"/>
    <x v="2"/>
    <x v="3"/>
    <x v="77"/>
    <x v="298"/>
    <x v="8"/>
    <x v="48"/>
  </r>
  <r>
    <x v="32"/>
    <s v="Janeen Stepney"/>
    <x v="6"/>
    <x v="11"/>
    <x v="107"/>
    <x v="328"/>
    <x v="47"/>
    <x v="11"/>
  </r>
  <r>
    <x v="97"/>
    <s v="Risa Hurton"/>
    <x v="5"/>
    <x v="0"/>
    <x v="71"/>
    <x v="329"/>
    <x v="7"/>
    <x v="0"/>
  </r>
  <r>
    <x v="22"/>
    <s v="Zacharias Dunckley"/>
    <x v="1"/>
    <x v="9"/>
    <x v="67"/>
    <x v="94"/>
    <x v="9"/>
    <x v="6"/>
  </r>
  <r>
    <x v="48"/>
    <s v="Teddie Critchell"/>
    <x v="4"/>
    <x v="6"/>
    <x v="68"/>
    <x v="330"/>
    <x v="35"/>
    <x v="15"/>
  </r>
  <r>
    <x v="83"/>
    <s v="Hadria Fossick"/>
    <x v="4"/>
    <x v="9"/>
    <x v="55"/>
    <x v="331"/>
    <x v="48"/>
    <x v="31"/>
  </r>
  <r>
    <x v="72"/>
    <s v="Johannah Wiggett"/>
    <x v="0"/>
    <x v="9"/>
    <x v="82"/>
    <x v="332"/>
    <x v="66"/>
    <x v="4"/>
  </r>
  <r>
    <x v="71"/>
    <s v="Sybilla Lawlings"/>
    <x v="0"/>
    <x v="5"/>
    <x v="3"/>
    <x v="333"/>
    <x v="74"/>
    <x v="23"/>
  </r>
  <r>
    <x v="29"/>
    <s v="Hinda Gethouse"/>
    <x v="5"/>
    <x v="0"/>
    <x v="21"/>
    <x v="334"/>
    <x v="10"/>
    <x v="15"/>
  </r>
  <r>
    <x v="35"/>
    <s v="Emmeline Leadley"/>
    <x v="0"/>
    <x v="5"/>
    <x v="55"/>
    <x v="335"/>
    <x v="31"/>
    <x v="19"/>
  </r>
  <r>
    <x v="5"/>
    <s v="Loraine Soane"/>
    <x v="0"/>
    <x v="4"/>
    <x v="87"/>
    <x v="336"/>
    <x v="19"/>
    <x v="31"/>
  </r>
  <r>
    <x v="65"/>
    <s v="Ardisj Fortoun"/>
    <x v="0"/>
    <x v="3"/>
    <x v="115"/>
    <x v="337"/>
    <x v="82"/>
    <x v="15"/>
  </r>
  <r>
    <x v="45"/>
    <s v="Sylvan Biner"/>
    <x v="3"/>
    <x v="1"/>
    <x v="70"/>
    <x v="338"/>
    <x v="29"/>
    <x v="3"/>
  </r>
  <r>
    <x v="78"/>
    <s v="Sam Dann"/>
    <x v="1"/>
    <x v="9"/>
    <x v="13"/>
    <x v="339"/>
    <x v="21"/>
    <x v="58"/>
  </r>
  <r>
    <x v="20"/>
    <s v="Gael Grassick"/>
    <x v="1"/>
    <x v="5"/>
    <x v="62"/>
    <x v="340"/>
    <x v="44"/>
    <x v="33"/>
  </r>
  <r>
    <x v="12"/>
    <s v="Michail Beves"/>
    <x v="1"/>
    <x v="0"/>
    <x v="17"/>
    <x v="341"/>
    <x v="60"/>
    <x v="8"/>
  </r>
  <r>
    <x v="67"/>
    <s v="Pincus Meriot"/>
    <x v="1"/>
    <x v="8"/>
    <x v="136"/>
    <x v="342"/>
    <x v="19"/>
    <x v="31"/>
  </r>
  <r>
    <x v="98"/>
    <s v="Rhetta Lobell"/>
    <x v="0"/>
    <x v="8"/>
    <x v="11"/>
    <x v="304"/>
    <x v="22"/>
    <x v="20"/>
  </r>
  <r>
    <x v="45"/>
    <s v="Isidor Probey"/>
    <x v="1"/>
    <x v="3"/>
    <x v="14"/>
    <x v="343"/>
    <x v="8"/>
    <x v="19"/>
  </r>
  <r>
    <x v="12"/>
    <s v="Charlena Shilliday"/>
    <x v="0"/>
    <x v="2"/>
    <x v="69"/>
    <x v="338"/>
    <x v="29"/>
    <x v="3"/>
  </r>
  <r>
    <x v="21"/>
    <s v="Bernhard Bownes"/>
    <x v="1"/>
    <x v="2"/>
    <x v="140"/>
    <x v="344"/>
    <x v="19"/>
    <x v="11"/>
  </r>
  <r>
    <x v="71"/>
    <s v="Stephie Father"/>
    <x v="0"/>
    <x v="11"/>
    <x v="40"/>
    <x v="76"/>
    <x v="37"/>
    <x v="8"/>
  </r>
  <r>
    <x v="16"/>
    <s v="George Dober"/>
    <x v="1"/>
    <x v="1"/>
    <x v="1"/>
    <x v="345"/>
    <x v="11"/>
    <x v="2"/>
  </r>
  <r>
    <x v="65"/>
    <s v="Earlie Quakley"/>
    <x v="4"/>
    <x v="1"/>
    <x v="12"/>
    <x v="346"/>
    <x v="14"/>
    <x v="6"/>
  </r>
  <r>
    <x v="41"/>
    <s v="Mead Annon"/>
    <x v="1"/>
    <x v="8"/>
    <x v="99"/>
    <x v="347"/>
    <x v="48"/>
    <x v="15"/>
  </r>
  <r>
    <x v="33"/>
    <s v="Van Vila"/>
    <x v="1"/>
    <x v="3"/>
    <x v="76"/>
    <x v="348"/>
    <x v="0"/>
    <x v="62"/>
  </r>
  <r>
    <x v="37"/>
    <s v="Lars Govey"/>
    <x v="1"/>
    <x v="3"/>
    <x v="57"/>
    <x v="349"/>
    <x v="83"/>
    <x v="11"/>
  </r>
  <r>
    <x v="51"/>
    <s v="Sloane Ales"/>
    <x v="3"/>
    <x v="5"/>
    <x v="44"/>
    <x v="170"/>
    <x v="2"/>
    <x v="8"/>
  </r>
  <r>
    <x v="47"/>
    <s v="Dulciana Aynscombe"/>
    <x v="0"/>
    <x v="9"/>
    <x v="133"/>
    <x v="350"/>
    <x v="11"/>
    <x v="26"/>
  </r>
  <r>
    <x v="95"/>
    <s v="Lindsey Crocetti"/>
    <x v="1"/>
    <x v="6"/>
    <x v="69"/>
    <x v="351"/>
    <x v="2"/>
    <x v="47"/>
  </r>
  <r>
    <x v="0"/>
    <s v="Biron Sweynson"/>
    <x v="5"/>
    <x v="0"/>
    <x v="65"/>
    <x v="352"/>
    <x v="8"/>
    <x v="45"/>
  </r>
  <r>
    <x v="18"/>
    <s v="Francklin Coultar"/>
    <x v="1"/>
    <x v="5"/>
    <x v="19"/>
    <x v="353"/>
    <x v="2"/>
    <x v="8"/>
  </r>
  <r>
    <x v="27"/>
    <s v="Gerda Berrigan"/>
    <x v="0"/>
    <x v="11"/>
    <x v="141"/>
    <x v="354"/>
    <x v="83"/>
    <x v="27"/>
  </r>
  <r>
    <x v="41"/>
    <s v="Anissa Carnow"/>
    <x v="0"/>
    <x v="6"/>
    <x v="12"/>
    <x v="61"/>
    <x v="2"/>
    <x v="2"/>
  </r>
  <r>
    <x v="78"/>
    <s v="Pier Mell"/>
    <x v="0"/>
    <x v="2"/>
    <x v="108"/>
    <x v="355"/>
    <x v="25"/>
    <x v="19"/>
  </r>
  <r>
    <x v="23"/>
    <s v="Evelina Ciccerale"/>
    <x v="0"/>
    <x v="7"/>
    <x v="68"/>
    <x v="356"/>
    <x v="27"/>
    <x v="46"/>
  </r>
  <r>
    <x v="51"/>
    <s v="Janith Forbear"/>
    <x v="2"/>
    <x v="11"/>
    <x v="65"/>
    <x v="130"/>
    <x v="18"/>
    <x v="35"/>
  </r>
  <r>
    <x v="73"/>
    <s v="Storm Von Der Empten"/>
    <x v="0"/>
    <x v="2"/>
    <x v="100"/>
    <x v="156"/>
    <x v="18"/>
    <x v="7"/>
  </r>
  <r>
    <x v="30"/>
    <s v="Ericha Mallan"/>
    <x v="0"/>
    <x v="7"/>
    <x v="123"/>
    <x v="357"/>
    <x v="19"/>
    <x v="6"/>
  </r>
  <r>
    <x v="45"/>
    <s v="Chastity Guard"/>
    <x v="0"/>
    <x v="8"/>
    <x v="97"/>
    <x v="358"/>
    <x v="6"/>
    <x v="23"/>
  </r>
  <r>
    <x v="55"/>
    <s v="Wilt Paolicchi"/>
    <x v="1"/>
    <x v="3"/>
    <x v="69"/>
    <x v="359"/>
    <x v="2"/>
    <x v="62"/>
  </r>
  <r>
    <x v="12"/>
    <s v="Worthington Alsop"/>
    <x v="3"/>
    <x v="0"/>
    <x v="6"/>
    <x v="360"/>
    <x v="2"/>
    <x v="8"/>
  </r>
  <r>
    <x v="38"/>
    <s v="Shae Clapton"/>
    <x v="3"/>
    <x v="5"/>
    <x v="110"/>
    <x v="361"/>
    <x v="2"/>
    <x v="8"/>
  </r>
  <r>
    <x v="79"/>
    <s v="Currie MacCracken"/>
    <x v="1"/>
    <x v="5"/>
    <x v="18"/>
    <x v="362"/>
    <x v="84"/>
    <x v="53"/>
  </r>
  <r>
    <x v="72"/>
    <s v="Camilla Carleman"/>
    <x v="0"/>
    <x v="10"/>
    <x v="54"/>
    <x v="363"/>
    <x v="2"/>
    <x v="8"/>
  </r>
  <r>
    <x v="3"/>
    <s v="Zorine Soreau"/>
    <x v="0"/>
    <x v="5"/>
    <x v="0"/>
    <x v="364"/>
    <x v="1"/>
    <x v="29"/>
  </r>
  <r>
    <x v="49"/>
    <s v="Natividad Olivella"/>
    <x v="0"/>
    <x v="4"/>
    <x v="127"/>
    <x v="365"/>
    <x v="70"/>
    <x v="15"/>
  </r>
  <r>
    <x v="69"/>
    <s v="Paule Chalcot"/>
    <x v="0"/>
    <x v="5"/>
    <x v="119"/>
    <x v="366"/>
    <x v="14"/>
    <x v="6"/>
  </r>
  <r>
    <x v="30"/>
    <s v="Zachery Clifforth"/>
    <x v="1"/>
    <x v="6"/>
    <x v="142"/>
    <x v="367"/>
    <x v="9"/>
    <x v="25"/>
  </r>
  <r>
    <x v="68"/>
    <s v="Marena Brandom"/>
    <x v="0"/>
    <x v="0"/>
    <x v="55"/>
    <x v="76"/>
    <x v="37"/>
    <x v="8"/>
  </r>
  <r>
    <x v="22"/>
    <s v="Onida Stendell"/>
    <x v="0"/>
    <x v="7"/>
    <x v="68"/>
    <x v="368"/>
    <x v="29"/>
    <x v="19"/>
  </r>
  <r>
    <x v="5"/>
    <s v="Lynde Beaument"/>
    <x v="0"/>
    <x v="2"/>
    <x v="87"/>
    <x v="141"/>
    <x v="0"/>
    <x v="53"/>
  </r>
  <r>
    <x v="89"/>
    <s v="Billie MacKegg"/>
    <x v="1"/>
    <x v="1"/>
    <x v="50"/>
    <x v="369"/>
    <x v="7"/>
    <x v="8"/>
  </r>
  <r>
    <x v="92"/>
    <s v="Ferdinand Zelake"/>
    <x v="1"/>
    <x v="11"/>
    <x v="14"/>
    <x v="370"/>
    <x v="37"/>
    <x v="33"/>
  </r>
  <r>
    <x v="51"/>
    <s v="Patricio Crampin"/>
    <x v="1"/>
    <x v="2"/>
    <x v="99"/>
    <x v="371"/>
    <x v="7"/>
    <x v="2"/>
  </r>
  <r>
    <x v="92"/>
    <s v="Elena Bartley"/>
    <x v="6"/>
    <x v="8"/>
    <x v="74"/>
    <x v="372"/>
    <x v="85"/>
    <x v="8"/>
  </r>
  <r>
    <x v="5"/>
    <s v="Joya Desorts"/>
    <x v="0"/>
    <x v="4"/>
    <x v="143"/>
    <x v="373"/>
    <x v="17"/>
    <x v="6"/>
  </r>
  <r>
    <x v="79"/>
    <s v="Dickie Doick"/>
    <x v="1"/>
    <x v="4"/>
    <x v="108"/>
    <x v="374"/>
    <x v="18"/>
    <x v="8"/>
  </r>
  <r>
    <x v="42"/>
    <s v="Jasun Moulder"/>
    <x v="1"/>
    <x v="2"/>
    <x v="41"/>
    <x v="375"/>
    <x v="19"/>
    <x v="4"/>
  </r>
  <r>
    <x v="24"/>
    <s v="Asher Pendall"/>
    <x v="1"/>
    <x v="9"/>
    <x v="144"/>
    <x v="376"/>
    <x v="29"/>
    <x v="19"/>
  </r>
  <r>
    <x v="52"/>
    <s v="Kathie Barlie"/>
    <x v="0"/>
    <x v="9"/>
    <x v="22"/>
    <x v="377"/>
    <x v="47"/>
    <x v="50"/>
  </r>
  <r>
    <x v="37"/>
    <s v="Edwin Smedmore"/>
    <x v="1"/>
    <x v="6"/>
    <x v="117"/>
    <x v="378"/>
    <x v="86"/>
    <x v="48"/>
  </r>
  <r>
    <x v="24"/>
    <s v="Katee Purselowe"/>
    <x v="0"/>
    <x v="9"/>
    <x v="145"/>
    <x v="75"/>
    <x v="2"/>
    <x v="19"/>
  </r>
  <r>
    <x v="50"/>
    <s v="Meagan Farlowe"/>
    <x v="0"/>
    <x v="8"/>
    <x v="72"/>
    <x v="379"/>
    <x v="2"/>
    <x v="3"/>
  </r>
  <r>
    <x v="12"/>
    <s v="Curran Wraight"/>
    <x v="1"/>
    <x v="7"/>
    <x v="77"/>
    <x v="380"/>
    <x v="27"/>
    <x v="10"/>
  </r>
  <r>
    <x v="22"/>
    <s v="Nels Pedri"/>
    <x v="1"/>
    <x v="1"/>
    <x v="52"/>
    <x v="381"/>
    <x v="11"/>
    <x v="3"/>
  </r>
  <r>
    <x v="75"/>
    <s v="Nolana Fearnall"/>
    <x v="0"/>
    <x v="11"/>
    <x v="111"/>
    <x v="382"/>
    <x v="14"/>
    <x v="27"/>
  </r>
  <r>
    <x v="30"/>
    <s v="Reeta Mancell"/>
    <x v="0"/>
    <x v="2"/>
    <x v="50"/>
    <x v="383"/>
    <x v="64"/>
    <x v="47"/>
  </r>
  <r>
    <x v="79"/>
    <s v="Bibby Coggeshall"/>
    <x v="0"/>
    <x v="11"/>
    <x v="22"/>
    <x v="384"/>
    <x v="8"/>
    <x v="35"/>
  </r>
  <r>
    <x v="18"/>
    <s v="Blinni Simeons"/>
    <x v="0"/>
    <x v="2"/>
    <x v="64"/>
    <x v="385"/>
    <x v="87"/>
    <x v="20"/>
  </r>
  <r>
    <x v="98"/>
    <s v="Carie Ricardon"/>
    <x v="0"/>
    <x v="10"/>
    <x v="100"/>
    <x v="386"/>
    <x v="6"/>
    <x v="54"/>
  </r>
  <r>
    <x v="92"/>
    <s v="Viviana Notman"/>
    <x v="0"/>
    <x v="11"/>
    <x v="116"/>
    <x v="387"/>
    <x v="77"/>
    <x v="29"/>
  </r>
  <r>
    <x v="71"/>
    <s v="Rolland Kinny"/>
    <x v="1"/>
    <x v="8"/>
    <x v="63"/>
    <x v="388"/>
    <x v="88"/>
    <x v="69"/>
  </r>
  <r>
    <x v="36"/>
    <s v="Marsh Burwood"/>
    <x v="7"/>
    <x v="11"/>
    <x v="99"/>
    <x v="389"/>
    <x v="2"/>
    <x v="35"/>
  </r>
  <r>
    <x v="94"/>
    <s v="Garfield Fowell"/>
    <x v="7"/>
    <x v="7"/>
    <x v="46"/>
    <x v="390"/>
    <x v="69"/>
    <x v="64"/>
  </r>
  <r>
    <x v="41"/>
    <s v="Lorine Inglish"/>
    <x v="0"/>
    <x v="3"/>
    <x v="42"/>
    <x v="391"/>
    <x v="21"/>
    <x v="58"/>
  </r>
  <r>
    <x v="21"/>
    <s v="Howey Wooddisse"/>
    <x v="1"/>
    <x v="1"/>
    <x v="80"/>
    <x v="392"/>
    <x v="7"/>
    <x v="2"/>
  </r>
  <r>
    <x v="0"/>
    <s v="Betteann Chattey"/>
    <x v="0"/>
    <x v="4"/>
    <x v="146"/>
    <x v="29"/>
    <x v="20"/>
    <x v="6"/>
  </r>
  <r>
    <x v="76"/>
    <s v="Josiah Evitts"/>
    <x v="1"/>
    <x v="10"/>
    <x v="46"/>
    <x v="42"/>
    <x v="15"/>
    <x v="29"/>
  </r>
  <r>
    <x v="70"/>
    <s v="Elwood Thornewill"/>
    <x v="1"/>
    <x v="5"/>
    <x v="8"/>
    <x v="393"/>
    <x v="48"/>
    <x v="49"/>
  </r>
  <r>
    <x v="85"/>
    <s v="Rochette Emer"/>
    <x v="0"/>
    <x v="4"/>
    <x v="54"/>
    <x v="394"/>
    <x v="89"/>
    <x v="27"/>
  </r>
  <r>
    <x v="68"/>
    <s v="Querida Hawkey"/>
    <x v="0"/>
    <x v="2"/>
    <x v="11"/>
    <x v="395"/>
    <x v="1"/>
    <x v="70"/>
  </r>
  <r>
    <x v="85"/>
    <s v="Ynes Gabites"/>
    <x v="0"/>
    <x v="0"/>
    <x v="47"/>
    <x v="396"/>
    <x v="2"/>
    <x v="13"/>
  </r>
  <r>
    <x v="48"/>
    <s v="Lenee Crawcour"/>
    <x v="0"/>
    <x v="9"/>
    <x v="115"/>
    <x v="397"/>
    <x v="33"/>
    <x v="14"/>
  </r>
  <r>
    <x v="17"/>
    <s v="Beitris de Glanville"/>
    <x v="0"/>
    <x v="2"/>
    <x v="120"/>
    <x v="398"/>
    <x v="2"/>
    <x v="0"/>
  </r>
  <r>
    <x v="72"/>
    <s v="Anne-marie Gobeau"/>
    <x v="0"/>
    <x v="9"/>
    <x v="37"/>
    <x v="399"/>
    <x v="22"/>
    <x v="13"/>
  </r>
  <r>
    <x v="98"/>
    <s v="Lemmie Franca"/>
    <x v="1"/>
    <x v="2"/>
    <x v="83"/>
    <x v="19"/>
    <x v="14"/>
    <x v="11"/>
  </r>
  <r>
    <x v="85"/>
    <s v="Allyn Blackwell"/>
    <x v="1"/>
    <x v="11"/>
    <x v="147"/>
    <x v="400"/>
    <x v="29"/>
    <x v="2"/>
  </r>
  <r>
    <x v="44"/>
    <s v="Eolanda Vannoort"/>
    <x v="0"/>
    <x v="6"/>
    <x v="136"/>
    <x v="401"/>
    <x v="1"/>
    <x v="24"/>
  </r>
  <r>
    <x v="43"/>
    <s v="Grantley Janodet"/>
    <x v="1"/>
    <x v="3"/>
    <x v="97"/>
    <x v="227"/>
    <x v="27"/>
    <x v="31"/>
  </r>
  <r>
    <x v="87"/>
    <s v="Charley Saul"/>
    <x v="1"/>
    <x v="8"/>
    <x v="31"/>
    <x v="402"/>
    <x v="37"/>
    <x v="19"/>
  </r>
  <r>
    <x v="69"/>
    <s v="Barbette Seiter"/>
    <x v="0"/>
    <x v="2"/>
    <x v="21"/>
    <x v="403"/>
    <x v="19"/>
    <x v="10"/>
  </r>
  <r>
    <x v="59"/>
    <s v="Cordy Hardison"/>
    <x v="0"/>
    <x v="6"/>
    <x v="6"/>
    <x v="404"/>
    <x v="39"/>
    <x v="52"/>
  </r>
  <r>
    <x v="45"/>
    <s v="Chryste Causon"/>
    <x v="0"/>
    <x v="2"/>
    <x v="49"/>
    <x v="405"/>
    <x v="48"/>
    <x v="71"/>
  </r>
  <r>
    <x v="14"/>
    <s v="Farrand Fulcher"/>
    <x v="5"/>
    <x v="5"/>
    <x v="62"/>
    <x v="406"/>
    <x v="15"/>
    <x v="58"/>
  </r>
  <r>
    <x v="49"/>
    <s v="Hermon Pawden"/>
    <x v="1"/>
    <x v="11"/>
    <x v="2"/>
    <x v="407"/>
    <x v="18"/>
    <x v="19"/>
  </r>
  <r>
    <x v="12"/>
    <s v="Deena Sprigings"/>
    <x v="0"/>
    <x v="4"/>
    <x v="23"/>
    <x v="408"/>
    <x v="17"/>
    <x v="72"/>
  </r>
  <r>
    <x v="63"/>
    <s v="Perice De la Barre"/>
    <x v="1"/>
    <x v="4"/>
    <x v="4"/>
    <x v="409"/>
    <x v="19"/>
    <x v="25"/>
  </r>
  <r>
    <x v="1"/>
    <s v="Virgilio Coppins"/>
    <x v="4"/>
    <x v="6"/>
    <x v="12"/>
    <x v="410"/>
    <x v="90"/>
    <x v="69"/>
  </r>
  <r>
    <x v="67"/>
    <s v="Lucias Worlidge"/>
    <x v="1"/>
    <x v="9"/>
    <x v="79"/>
    <x v="303"/>
    <x v="5"/>
    <x v="6"/>
  </r>
  <r>
    <x v="83"/>
    <s v="Jeniffer Morais"/>
    <x v="4"/>
    <x v="0"/>
    <x v="94"/>
    <x v="411"/>
    <x v="40"/>
    <x v="43"/>
  </r>
  <r>
    <x v="86"/>
    <s v="Sybila Ghidoli"/>
    <x v="0"/>
    <x v="8"/>
    <x v="20"/>
    <x v="412"/>
    <x v="35"/>
    <x v="46"/>
  </r>
  <r>
    <x v="63"/>
    <s v="Jean Gheerhaert"/>
    <x v="1"/>
    <x v="1"/>
    <x v="147"/>
    <x v="413"/>
    <x v="72"/>
    <x v="16"/>
  </r>
  <r>
    <x v="43"/>
    <s v="Aida MacGow"/>
    <x v="0"/>
    <x v="1"/>
    <x v="136"/>
    <x v="414"/>
    <x v="0"/>
    <x v="13"/>
  </r>
  <r>
    <x v="7"/>
    <s v="Rolfe Akrigg"/>
    <x v="1"/>
    <x v="5"/>
    <x v="148"/>
    <x v="415"/>
    <x v="19"/>
    <x v="41"/>
  </r>
  <r>
    <x v="38"/>
    <s v="Gwenette Willishire"/>
    <x v="4"/>
    <x v="1"/>
    <x v="4"/>
    <x v="416"/>
    <x v="29"/>
    <x v="3"/>
  </r>
  <r>
    <x v="30"/>
    <s v="Ludwig Tuttiett"/>
    <x v="1"/>
    <x v="1"/>
    <x v="37"/>
    <x v="417"/>
    <x v="7"/>
    <x v="12"/>
  </r>
  <r>
    <x v="52"/>
    <s v="Erl Wegenen"/>
    <x v="1"/>
    <x v="9"/>
    <x v="62"/>
    <x v="418"/>
    <x v="39"/>
    <x v="39"/>
  </r>
  <r>
    <x v="35"/>
    <s v="Farrah Tesoe"/>
    <x v="0"/>
    <x v="2"/>
    <x v="42"/>
    <x v="419"/>
    <x v="4"/>
    <x v="62"/>
  </r>
  <r>
    <x v="66"/>
    <s v="Rowena Sall"/>
    <x v="0"/>
    <x v="0"/>
    <x v="52"/>
    <x v="420"/>
    <x v="10"/>
    <x v="50"/>
  </r>
  <r>
    <x v="84"/>
    <s v="Tommie Geer"/>
    <x v="0"/>
    <x v="4"/>
    <x v="82"/>
    <x v="421"/>
    <x v="19"/>
    <x v="10"/>
  </r>
  <r>
    <x v="99"/>
    <s v="Gillan Broadbear"/>
    <x v="0"/>
    <x v="2"/>
    <x v="18"/>
    <x v="422"/>
    <x v="46"/>
    <x v="27"/>
  </r>
  <r>
    <x v="22"/>
    <s v="Humfrid Skettles"/>
    <x v="1"/>
    <x v="3"/>
    <x v="98"/>
    <x v="276"/>
    <x v="0"/>
    <x v="13"/>
  </r>
  <r>
    <x v="20"/>
    <s v="Angelo Miere"/>
    <x v="1"/>
    <x v="10"/>
    <x v="105"/>
    <x v="423"/>
    <x v="8"/>
    <x v="7"/>
  </r>
  <r>
    <x v="61"/>
    <s v="Cecilio Nusche"/>
    <x v="1"/>
    <x v="9"/>
    <x v="69"/>
    <x v="424"/>
    <x v="1"/>
    <x v="51"/>
  </r>
  <r>
    <x v="93"/>
    <s v="Francine Sevitt"/>
    <x v="0"/>
    <x v="8"/>
    <x v="34"/>
    <x v="425"/>
    <x v="85"/>
    <x v="48"/>
  </r>
  <r>
    <x v="19"/>
    <s v="Melita Jacquemy"/>
    <x v="0"/>
    <x v="0"/>
    <x v="149"/>
    <x v="426"/>
    <x v="19"/>
    <x v="10"/>
  </r>
  <r>
    <x v="93"/>
    <s v="Tito Tukely"/>
    <x v="1"/>
    <x v="7"/>
    <x v="150"/>
    <x v="427"/>
    <x v="14"/>
    <x v="24"/>
  </r>
  <r>
    <x v="86"/>
    <s v="Marshall Hebditch"/>
    <x v="1"/>
    <x v="4"/>
    <x v="50"/>
    <x v="1"/>
    <x v="1"/>
    <x v="1"/>
  </r>
  <r>
    <x v="54"/>
    <s v="Fons Davioud"/>
    <x v="1"/>
    <x v="9"/>
    <x v="69"/>
    <x v="428"/>
    <x v="9"/>
    <x v="31"/>
  </r>
  <r>
    <x v="6"/>
    <s v="Alonzo Simao"/>
    <x v="1"/>
    <x v="1"/>
    <x v="82"/>
    <x v="429"/>
    <x v="91"/>
    <x v="23"/>
  </r>
  <r>
    <x v="16"/>
    <s v="Antoinette Burbridge"/>
    <x v="0"/>
    <x v="10"/>
    <x v="115"/>
    <x v="284"/>
    <x v="2"/>
    <x v="0"/>
  </r>
  <r>
    <x v="20"/>
    <s v="Zebulen Murricanes"/>
    <x v="1"/>
    <x v="4"/>
    <x v="51"/>
    <x v="430"/>
    <x v="5"/>
    <x v="6"/>
  </r>
  <r>
    <x v="33"/>
    <s v="Lizette Frunks"/>
    <x v="0"/>
    <x v="5"/>
    <x v="73"/>
    <x v="431"/>
    <x v="19"/>
    <x v="11"/>
  </r>
  <r>
    <x v="44"/>
    <s v="Purcell Cusack"/>
    <x v="1"/>
    <x v="8"/>
    <x v="151"/>
    <x v="432"/>
    <x v="1"/>
    <x v="27"/>
  </r>
  <r>
    <x v="31"/>
    <s v="Georgina Chastel"/>
    <x v="6"/>
    <x v="10"/>
    <x v="126"/>
    <x v="433"/>
    <x v="15"/>
    <x v="39"/>
  </r>
  <r>
    <x v="12"/>
    <s v="Winnie Olennikov"/>
    <x v="0"/>
    <x v="3"/>
    <x v="2"/>
    <x v="434"/>
    <x v="2"/>
    <x v="8"/>
  </r>
  <r>
    <x v="10"/>
    <s v="Eudora Puddifer"/>
    <x v="0"/>
    <x v="8"/>
    <x v="76"/>
    <x v="435"/>
    <x v="19"/>
    <x v="10"/>
  </r>
  <r>
    <x v="48"/>
    <s v="Gilda Shevlane"/>
    <x v="0"/>
    <x v="9"/>
    <x v="147"/>
    <x v="436"/>
    <x v="14"/>
    <x v="31"/>
  </r>
  <r>
    <x v="75"/>
    <s v="Mel Duffet"/>
    <x v="1"/>
    <x v="0"/>
    <x v="39"/>
    <x v="437"/>
    <x v="81"/>
    <x v="6"/>
  </r>
  <r>
    <x v="40"/>
    <s v="Ernestus Han"/>
    <x v="1"/>
    <x v="0"/>
    <x v="12"/>
    <x v="294"/>
    <x v="2"/>
    <x v="42"/>
  </r>
  <r>
    <x v="91"/>
    <s v="Birgit Eden"/>
    <x v="0"/>
    <x v="0"/>
    <x v="69"/>
    <x v="438"/>
    <x v="1"/>
    <x v="11"/>
  </r>
  <r>
    <x v="52"/>
    <s v="Meara Skrzynski"/>
    <x v="0"/>
    <x v="0"/>
    <x v="127"/>
    <x v="439"/>
    <x v="10"/>
    <x v="67"/>
  </r>
  <r>
    <x v="26"/>
    <s v="Northrup Sowman"/>
    <x v="1"/>
    <x v="1"/>
    <x v="152"/>
    <x v="440"/>
    <x v="1"/>
    <x v="25"/>
  </r>
  <r>
    <x v="0"/>
    <s v="Nollie De Anesy"/>
    <x v="1"/>
    <x v="6"/>
    <x v="12"/>
    <x v="356"/>
    <x v="27"/>
    <x v="46"/>
  </r>
  <r>
    <x v="75"/>
    <s v="Leonie Mannix"/>
    <x v="0"/>
    <x v="1"/>
    <x v="71"/>
    <x v="441"/>
    <x v="65"/>
    <x v="73"/>
  </r>
  <r>
    <x v="52"/>
    <s v="Steffane Scoon"/>
    <x v="0"/>
    <x v="10"/>
    <x v="29"/>
    <x v="442"/>
    <x v="40"/>
    <x v="20"/>
  </r>
  <r>
    <x v="50"/>
    <s v="Lita Coode"/>
    <x v="0"/>
    <x v="9"/>
    <x v="97"/>
    <x v="443"/>
    <x v="7"/>
    <x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255EEF-1944-41D5-A6B1-A0510559A525}" name="PivotTable4" cacheId="1438" applyNumberFormats="0" applyBorderFormats="0" applyFontFormats="0" applyPatternFormats="0" applyAlignmentFormats="0" applyWidthHeightFormats="1" dataCaption="Değerler" updatedVersion="8" minRefreshableVersion="3" useAutoFormatting="1" itemPrintTitles="1" createdVersion="8" indent="0" compact="0" compactData="0" multipleFieldFilters="0">
  <location ref="J4:L43" firstHeaderRow="1" firstDataRow="1" firstDataCol="2" rowPageCount="2" colPageCount="1"/>
  <pivotFields count="8">
    <pivotField compact="0" outline="0" showAll="0">
      <items count="101">
        <item x="65"/>
        <item x="7"/>
        <item x="55"/>
        <item x="59"/>
        <item x="1"/>
        <item x="47"/>
        <item x="88"/>
        <item x="61"/>
        <item x="18"/>
        <item x="54"/>
        <item x="49"/>
        <item x="80"/>
        <item x="87"/>
        <item x="30"/>
        <item x="43"/>
        <item x="25"/>
        <item x="92"/>
        <item x="38"/>
        <item x="3"/>
        <item x="66"/>
        <item x="26"/>
        <item x="34"/>
        <item x="91"/>
        <item x="16"/>
        <item x="79"/>
        <item x="44"/>
        <item x="69"/>
        <item x="62"/>
        <item x="74"/>
        <item x="35"/>
        <item x="48"/>
        <item x="97"/>
        <item x="5"/>
        <item x="82"/>
        <item x="93"/>
        <item x="58"/>
        <item x="60"/>
        <item x="27"/>
        <item x="46"/>
        <item x="51"/>
        <item x="90"/>
        <item x="95"/>
        <item x="57"/>
        <item x="11"/>
        <item x="13"/>
        <item x="14"/>
        <item x="75"/>
        <item x="77"/>
        <item x="86"/>
        <item x="68"/>
        <item x="64"/>
        <item x="9"/>
        <item x="94"/>
        <item x="45"/>
        <item x="78"/>
        <item x="23"/>
        <item x="15"/>
        <item x="6"/>
        <item x="98"/>
        <item x="70"/>
        <item x="28"/>
        <item x="24"/>
        <item x="89"/>
        <item x="20"/>
        <item x="41"/>
        <item x="67"/>
        <item x="53"/>
        <item x="71"/>
        <item x="8"/>
        <item x="33"/>
        <item x="40"/>
        <item x="96"/>
        <item x="2"/>
        <item x="39"/>
        <item x="29"/>
        <item x="31"/>
        <item x="17"/>
        <item x="22"/>
        <item x="73"/>
        <item x="63"/>
        <item x="37"/>
        <item x="76"/>
        <item x="10"/>
        <item x="19"/>
        <item x="42"/>
        <item x="50"/>
        <item x="32"/>
        <item x="4"/>
        <item x="0"/>
        <item x="36"/>
        <item x="99"/>
        <item x="72"/>
        <item x="52"/>
        <item x="21"/>
        <item x="85"/>
        <item x="81"/>
        <item x="83"/>
        <item x="56"/>
        <item x="84"/>
        <item x="12"/>
        <item t="default"/>
      </items>
    </pivotField>
    <pivotField compact="0" outline="0" showAll="0"/>
    <pivotField axis="axisPage" compact="0" outline="0" showAll="0">
      <items count="9">
        <item h="1" x="2"/>
        <item h="1" x="6"/>
        <item h="1" x="0"/>
        <item h="1" x="7"/>
        <item h="1" x="3"/>
        <item x="1"/>
        <item h="1" x="5"/>
        <item h="1" x="4"/>
        <item t="default"/>
      </items>
    </pivotField>
    <pivotField axis="axisPage" compact="0" outline="0" showAll="0">
      <items count="13">
        <item h="1" x="9"/>
        <item h="1" x="1"/>
        <item h="1" x="7"/>
        <item h="1" x="2"/>
        <item h="1" x="4"/>
        <item x="10"/>
        <item h="1" x="5"/>
        <item h="1" x="0"/>
        <item h="1" x="6"/>
        <item h="1" x="3"/>
        <item h="1" x="11"/>
        <item h="1" x="8"/>
        <item t="default"/>
      </items>
    </pivotField>
    <pivotField compact="0" outline="0" showAll="0">
      <items count="154">
        <item x="66"/>
        <item x="70"/>
        <item x="15"/>
        <item x="145"/>
        <item x="95"/>
        <item x="130"/>
        <item x="16"/>
        <item x="89"/>
        <item x="29"/>
        <item x="25"/>
        <item x="33"/>
        <item x="68"/>
        <item x="128"/>
        <item x="38"/>
        <item x="41"/>
        <item x="77"/>
        <item x="21"/>
        <item x="76"/>
        <item x="1"/>
        <item x="45"/>
        <item x="122"/>
        <item x="104"/>
        <item x="90"/>
        <item x="119"/>
        <item x="103"/>
        <item x="36"/>
        <item x="112"/>
        <item x="54"/>
        <item x="12"/>
        <item x="115"/>
        <item x="98"/>
        <item x="55"/>
        <item x="149"/>
        <item x="8"/>
        <item x="51"/>
        <item x="132"/>
        <item x="81"/>
        <item x="42"/>
        <item x="102"/>
        <item x="141"/>
        <item x="152"/>
        <item x="43"/>
        <item x="52"/>
        <item x="78"/>
        <item x="108"/>
        <item x="105"/>
        <item x="4"/>
        <item x="9"/>
        <item x="151"/>
        <item x="106"/>
        <item x="62"/>
        <item x="50"/>
        <item x="150"/>
        <item x="124"/>
        <item x="39"/>
        <item x="17"/>
        <item x="127"/>
        <item x="27"/>
        <item x="133"/>
        <item x="65"/>
        <item x="71"/>
        <item x="88"/>
        <item x="144"/>
        <item x="129"/>
        <item x="7"/>
        <item x="138"/>
        <item x="110"/>
        <item x="79"/>
        <item x="84"/>
        <item x="20"/>
        <item x="148"/>
        <item x="99"/>
        <item x="14"/>
        <item x="2"/>
        <item x="6"/>
        <item x="5"/>
        <item x="11"/>
        <item x="64"/>
        <item x="101"/>
        <item x="74"/>
        <item x="18"/>
        <item x="85"/>
        <item x="109"/>
        <item x="114"/>
        <item x="30"/>
        <item x="97"/>
        <item x="136"/>
        <item x="26"/>
        <item x="10"/>
        <item x="46"/>
        <item x="113"/>
        <item x="137"/>
        <item x="35"/>
        <item x="116"/>
        <item x="28"/>
        <item x="13"/>
        <item x="48"/>
        <item x="24"/>
        <item x="34"/>
        <item x="58"/>
        <item x="19"/>
        <item x="56"/>
        <item x="146"/>
        <item x="111"/>
        <item x="94"/>
        <item x="47"/>
        <item x="117"/>
        <item x="69"/>
        <item x="83"/>
        <item x="134"/>
        <item x="143"/>
        <item x="61"/>
        <item x="93"/>
        <item x="72"/>
        <item x="23"/>
        <item x="125"/>
        <item x="63"/>
        <item x="80"/>
        <item x="22"/>
        <item x="31"/>
        <item x="40"/>
        <item x="57"/>
        <item x="120"/>
        <item x="49"/>
        <item x="87"/>
        <item x="100"/>
        <item x="140"/>
        <item x="131"/>
        <item x="73"/>
        <item x="91"/>
        <item x="107"/>
        <item x="82"/>
        <item x="118"/>
        <item x="121"/>
        <item x="135"/>
        <item x="59"/>
        <item x="75"/>
        <item x="92"/>
        <item x="3"/>
        <item x="53"/>
        <item x="37"/>
        <item x="67"/>
        <item x="123"/>
        <item x="44"/>
        <item x="96"/>
        <item x="126"/>
        <item x="147"/>
        <item x="0"/>
        <item x="32"/>
        <item x="139"/>
        <item x="142"/>
        <item x="86"/>
        <item x="60"/>
        <item t="default"/>
      </items>
    </pivotField>
    <pivotField axis="axisRow" compact="0" outline="0" showAll="0">
      <items count="445">
        <item x="164"/>
        <item x="297"/>
        <item x="280"/>
        <item x="26"/>
        <item x="155"/>
        <item x="50"/>
        <item x="397"/>
        <item x="225"/>
        <item x="180"/>
        <item x="373"/>
        <item x="311"/>
        <item x="426"/>
        <item x="35"/>
        <item x="169"/>
        <item x="151"/>
        <item x="99"/>
        <item x="185"/>
        <item x="218"/>
        <item x="256"/>
        <item x="104"/>
        <item x="43"/>
        <item x="385"/>
        <item x="45"/>
        <item x="150"/>
        <item x="127"/>
        <item x="83"/>
        <item x="79"/>
        <item x="72"/>
        <item x="217"/>
        <item x="322"/>
        <item x="199"/>
        <item x="124"/>
        <item x="393"/>
        <item x="109"/>
        <item x="96"/>
        <item x="97"/>
        <item x="189"/>
        <item x="419"/>
        <item x="391"/>
        <item x="414"/>
        <item x="49"/>
        <item x="1"/>
        <item x="384"/>
        <item x="80"/>
        <item x="262"/>
        <item x="21"/>
        <item x="44"/>
        <item x="319"/>
        <item x="188"/>
        <item x="168"/>
        <item x="25"/>
        <item x="197"/>
        <item x="126"/>
        <item x="335"/>
        <item x="149"/>
        <item x="195"/>
        <item x="301"/>
        <item x="5"/>
        <item x="117"/>
        <item x="330"/>
        <item x="20"/>
        <item x="268"/>
        <item x="270"/>
        <item x="378"/>
        <item x="230"/>
        <item x="23"/>
        <item x="64"/>
        <item x="440"/>
        <item x="88"/>
        <item x="241"/>
        <item x="51"/>
        <item x="89"/>
        <item x="70"/>
        <item x="431"/>
        <item x="29"/>
        <item x="236"/>
        <item x="408"/>
        <item x="435"/>
        <item x="357"/>
        <item x="334"/>
        <item x="182"/>
        <item x="129"/>
        <item x="136"/>
        <item x="360"/>
        <item x="40"/>
        <item x="296"/>
        <item x="175"/>
        <item x="37"/>
        <item x="389"/>
        <item x="352"/>
        <item x="272"/>
        <item x="125"/>
        <item x="277"/>
        <item x="84"/>
        <item x="369"/>
        <item x="110"/>
        <item x="162"/>
        <item x="244"/>
        <item x="439"/>
        <item x="252"/>
        <item x="48"/>
        <item x="154"/>
        <item x="193"/>
        <item x="403"/>
        <item x="273"/>
        <item x="10"/>
        <item x="421"/>
        <item x="41"/>
        <item x="140"/>
        <item x="147"/>
        <item x="186"/>
        <item x="207"/>
        <item x="16"/>
        <item x="285"/>
        <item x="39"/>
        <item x="115"/>
        <item x="407"/>
        <item x="202"/>
        <item x="158"/>
        <item x="190"/>
        <item x="390"/>
        <item x="198"/>
        <item x="396"/>
        <item x="118"/>
        <item x="351"/>
        <item x="254"/>
        <item x="105"/>
        <item x="178"/>
        <item x="434"/>
        <item x="33"/>
        <item x="170"/>
        <item x="75"/>
        <item x="359"/>
        <item x="363"/>
        <item x="66"/>
        <item x="246"/>
        <item x="87"/>
        <item x="82"/>
        <item x="139"/>
        <item x="32"/>
        <item x="306"/>
        <item x="320"/>
        <item x="56"/>
        <item x="399"/>
        <item x="329"/>
        <item x="315"/>
        <item x="409"/>
        <item x="131"/>
        <item x="227"/>
        <item x="53"/>
        <item x="327"/>
        <item x="377"/>
        <item x="113"/>
        <item x="406"/>
        <item x="412"/>
        <item x="433"/>
        <item x="65"/>
        <item x="417"/>
        <item x="425"/>
        <item x="332"/>
        <item x="223"/>
        <item x="8"/>
        <item x="228"/>
        <item x="422"/>
        <item x="424"/>
        <item x="220"/>
        <item x="90"/>
        <item x="437"/>
        <item x="313"/>
        <item x="7"/>
        <item x="366"/>
        <item x="76"/>
        <item x="57"/>
        <item x="245"/>
        <item x="355"/>
        <item x="371"/>
        <item x="302"/>
        <item x="383"/>
        <item x="224"/>
        <item x="235"/>
        <item x="60"/>
        <item x="112"/>
        <item x="336"/>
        <item x="265"/>
        <item x="176"/>
        <item x="333"/>
        <item x="240"/>
        <item x="30"/>
        <item x="172"/>
        <item x="239"/>
        <item x="100"/>
        <item x="379"/>
        <item x="148"/>
        <item x="416"/>
        <item x="328"/>
        <item x="358"/>
        <item x="12"/>
        <item x="146"/>
        <item x="392"/>
        <item x="324"/>
        <item x="365"/>
        <item x="134"/>
        <item x="376"/>
        <item x="14"/>
        <item x="326"/>
        <item x="293"/>
        <item x="213"/>
        <item x="122"/>
        <item x="382"/>
        <item x="242"/>
        <item x="92"/>
        <item x="15"/>
        <item x="264"/>
        <item x="130"/>
        <item x="116"/>
        <item x="163"/>
        <item x="107"/>
        <item x="337"/>
        <item x="290"/>
        <item x="309"/>
        <item x="141"/>
        <item x="204"/>
        <item x="411"/>
        <item x="380"/>
        <item x="203"/>
        <item x="402"/>
        <item x="400"/>
        <item x="269"/>
        <item x="260"/>
        <item x="432"/>
        <item x="132"/>
        <item x="11"/>
        <item x="63"/>
        <item x="101"/>
        <item x="201"/>
        <item x="298"/>
        <item x="78"/>
        <item x="27"/>
        <item x="6"/>
        <item x="184"/>
        <item x="345"/>
        <item x="398"/>
        <item x="161"/>
        <item x="249"/>
        <item x="59"/>
        <item x="31"/>
        <item x="36"/>
        <item x="177"/>
        <item x="47"/>
        <item x="441"/>
        <item x="81"/>
        <item x="353"/>
        <item x="283"/>
        <item x="289"/>
        <item x="238"/>
        <item x="253"/>
        <item x="103"/>
        <item x="231"/>
        <item x="295"/>
        <item x="34"/>
        <item x="307"/>
        <item x="145"/>
        <item x="94"/>
        <item x="278"/>
        <item x="274"/>
        <item x="210"/>
        <item x="276"/>
        <item x="226"/>
        <item x="287"/>
        <item x="219"/>
        <item x="375"/>
        <item x="108"/>
        <item x="54"/>
        <item x="294"/>
        <item x="212"/>
        <item x="187"/>
        <item x="346"/>
        <item x="300"/>
        <item x="123"/>
        <item x="28"/>
        <item x="258"/>
        <item x="325"/>
        <item x="364"/>
        <item x="156"/>
        <item x="85"/>
        <item x="174"/>
        <item x="374"/>
        <item x="93"/>
        <item x="71"/>
        <item x="98"/>
        <item x="299"/>
        <item x="181"/>
        <item x="308"/>
        <item x="427"/>
        <item x="22"/>
        <item x="102"/>
        <item x="216"/>
        <item x="24"/>
        <item x="281"/>
        <item x="192"/>
        <item x="58"/>
        <item x="232"/>
        <item x="55"/>
        <item x="291"/>
        <item x="250"/>
        <item x="206"/>
        <item x="362"/>
        <item x="350"/>
        <item x="179"/>
        <item x="428"/>
        <item x="263"/>
        <item x="135"/>
        <item x="159"/>
        <item x="243"/>
        <item x="344"/>
        <item x="436"/>
        <item x="144"/>
        <item x="215"/>
        <item x="221"/>
        <item x="418"/>
        <item x="214"/>
        <item x="404"/>
        <item x="73"/>
        <item x="171"/>
        <item x="354"/>
        <item x="68"/>
        <item x="413"/>
        <item x="166"/>
        <item x="318"/>
        <item x="367"/>
        <item x="121"/>
        <item x="343"/>
        <item x="13"/>
        <item x="52"/>
        <item x="211"/>
        <item x="9"/>
        <item x="395"/>
        <item x="18"/>
        <item x="61"/>
        <item x="284"/>
        <item x="196"/>
        <item x="247"/>
        <item x="160"/>
        <item x="167"/>
        <item x="338"/>
        <item x="323"/>
        <item x="3"/>
        <item x="288"/>
        <item x="191"/>
        <item x="91"/>
        <item x="152"/>
        <item x="267"/>
        <item x="381"/>
        <item x="120"/>
        <item x="257"/>
        <item x="356"/>
        <item x="312"/>
        <item x="266"/>
        <item x="143"/>
        <item x="255"/>
        <item x="342"/>
        <item x="394"/>
        <item x="106"/>
        <item x="46"/>
        <item x="405"/>
        <item x="430"/>
        <item x="347"/>
        <item x="95"/>
        <item x="0"/>
        <item x="292"/>
        <item x="205"/>
        <item x="222"/>
        <item x="38"/>
        <item x="303"/>
        <item x="423"/>
        <item x="341"/>
        <item x="133"/>
        <item x="4"/>
        <item x="208"/>
        <item x="316"/>
        <item x="137"/>
        <item x="119"/>
        <item x="248"/>
        <item x="271"/>
        <item x="348"/>
        <item x="442"/>
        <item x="386"/>
        <item x="111"/>
        <item x="67"/>
        <item x="443"/>
        <item x="387"/>
        <item x="282"/>
        <item x="229"/>
        <item x="317"/>
        <item x="17"/>
        <item x="194"/>
        <item x="429"/>
        <item x="438"/>
        <item x="259"/>
        <item x="349"/>
        <item x="142"/>
        <item x="368"/>
        <item x="286"/>
        <item x="370"/>
        <item x="62"/>
        <item x="74"/>
        <item x="321"/>
        <item x="19"/>
        <item x="77"/>
        <item x="388"/>
        <item x="251"/>
        <item x="234"/>
        <item x="331"/>
        <item x="420"/>
        <item x="401"/>
        <item x="233"/>
        <item x="42"/>
        <item x="183"/>
        <item x="275"/>
        <item x="339"/>
        <item x="69"/>
        <item x="415"/>
        <item x="340"/>
        <item x="361"/>
        <item x="200"/>
        <item x="305"/>
        <item x="314"/>
        <item x="165"/>
        <item x="157"/>
        <item x="304"/>
        <item x="138"/>
        <item x="2"/>
        <item x="114"/>
        <item x="128"/>
        <item x="86"/>
        <item x="173"/>
        <item x="209"/>
        <item x="261"/>
        <item x="372"/>
        <item x="279"/>
        <item x="410"/>
        <item x="310"/>
        <item x="237"/>
        <item x="153"/>
        <item t="default"/>
      </items>
    </pivotField>
    <pivotField axis="axisRow" compact="0" outline="0" showAll="0">
      <items count="93">
        <item x="29"/>
        <item x="30"/>
        <item x="65"/>
        <item x="31"/>
        <item x="87"/>
        <item x="37"/>
        <item x="79"/>
        <item x="32"/>
        <item x="50"/>
        <item x="72"/>
        <item x="40"/>
        <item x="60"/>
        <item x="64"/>
        <item x="90"/>
        <item x="55"/>
        <item x="4"/>
        <item x="88"/>
        <item x="38"/>
        <item x="86"/>
        <item x="80"/>
        <item x="44"/>
        <item x="61"/>
        <item x="11"/>
        <item x="7"/>
        <item x="25"/>
        <item x="10"/>
        <item x="17"/>
        <item x="78"/>
        <item x="81"/>
        <item x="14"/>
        <item x="9"/>
        <item x="24"/>
        <item x="68"/>
        <item x="76"/>
        <item x="1"/>
        <item x="59"/>
        <item x="27"/>
        <item x="89"/>
        <item x="58"/>
        <item x="52"/>
        <item x="83"/>
        <item x="62"/>
        <item x="16"/>
        <item x="15"/>
        <item x="82"/>
        <item x="74"/>
        <item x="35"/>
        <item x="5"/>
        <item x="41"/>
        <item x="39"/>
        <item x="67"/>
        <item x="91"/>
        <item x="43"/>
        <item x="6"/>
        <item x="36"/>
        <item x="23"/>
        <item x="75"/>
        <item x="13"/>
        <item x="48"/>
        <item x="77"/>
        <item x="21"/>
        <item x="73"/>
        <item x="70"/>
        <item x="47"/>
        <item x="28"/>
        <item x="46"/>
        <item x="19"/>
        <item x="63"/>
        <item x="66"/>
        <item x="20"/>
        <item x="69"/>
        <item x="54"/>
        <item x="56"/>
        <item x="85"/>
        <item x="3"/>
        <item x="42"/>
        <item x="22"/>
        <item x="8"/>
        <item x="45"/>
        <item x="26"/>
        <item x="2"/>
        <item x="33"/>
        <item x="0"/>
        <item x="18"/>
        <item x="49"/>
        <item x="71"/>
        <item x="51"/>
        <item x="84"/>
        <item x="53"/>
        <item x="12"/>
        <item x="34"/>
        <item x="57"/>
        <item t="default"/>
      </items>
    </pivotField>
    <pivotField dataField="1" compact="0" numFmtId="166" outline="0" showAll="0">
      <items count="75">
        <item x="65"/>
        <item x="63"/>
        <item x="38"/>
        <item x="22"/>
        <item x="39"/>
        <item x="1"/>
        <item x="32"/>
        <item x="25"/>
        <item x="52"/>
        <item x="4"/>
        <item x="10"/>
        <item x="11"/>
        <item x="27"/>
        <item x="61"/>
        <item x="51"/>
        <item x="66"/>
        <item x="41"/>
        <item x="31"/>
        <item x="70"/>
        <item x="67"/>
        <item x="49"/>
        <item x="24"/>
        <item x="55"/>
        <item x="50"/>
        <item x="15"/>
        <item x="30"/>
        <item x="46"/>
        <item x="40"/>
        <item x="6"/>
        <item x="18"/>
        <item x="29"/>
        <item x="72"/>
        <item x="58"/>
        <item x="28"/>
        <item x="17"/>
        <item x="54"/>
        <item x="71"/>
        <item x="23"/>
        <item x="7"/>
        <item x="36"/>
        <item x="64"/>
        <item x="2"/>
        <item x="35"/>
        <item x="12"/>
        <item x="68"/>
        <item x="45"/>
        <item x="19"/>
        <item x="44"/>
        <item x="37"/>
        <item x="3"/>
        <item x="33"/>
        <item x="13"/>
        <item x="16"/>
        <item x="9"/>
        <item x="34"/>
        <item x="8"/>
        <item x="43"/>
        <item x="60"/>
        <item x="5"/>
        <item x="0"/>
        <item x="69"/>
        <item x="42"/>
        <item x="48"/>
        <item x="20"/>
        <item x="62"/>
        <item x="47"/>
        <item x="21"/>
        <item x="73"/>
        <item x="53"/>
        <item x="56"/>
        <item x="59"/>
        <item x="26"/>
        <item x="57"/>
        <item x="14"/>
        <item t="default"/>
      </items>
    </pivotField>
  </pivotFields>
  <rowFields count="2">
    <field x="6"/>
    <field x="5"/>
  </rowFields>
  <rowItems count="39">
    <i>
      <x/>
      <x v="209"/>
    </i>
    <i t="default">
      <x/>
    </i>
    <i>
      <x v="2"/>
      <x v="296"/>
    </i>
    <i t="default">
      <x v="2"/>
    </i>
    <i>
      <x v="7"/>
      <x v="436"/>
    </i>
    <i t="default">
      <x v="7"/>
    </i>
    <i>
      <x v="22"/>
      <x v="304"/>
    </i>
    <i t="default">
      <x v="22"/>
    </i>
    <i>
      <x v="23"/>
      <x v="145"/>
    </i>
    <i r="1">
      <x v="347"/>
    </i>
    <i r="1">
      <x v="349"/>
    </i>
    <i t="default">
      <x v="23"/>
    </i>
    <i>
      <x v="25"/>
      <x v="234"/>
    </i>
    <i t="default">
      <x v="25"/>
    </i>
    <i>
      <x v="29"/>
      <x v="180"/>
    </i>
    <i r="1">
      <x v="275"/>
    </i>
    <i t="default">
      <x v="29"/>
    </i>
    <i>
      <x v="31"/>
      <x v="13"/>
    </i>
    <i t="default">
      <x v="31"/>
    </i>
    <i>
      <x v="34"/>
      <x v="46"/>
    </i>
    <i t="default">
      <x v="34"/>
    </i>
    <i>
      <x v="43"/>
      <x v="380"/>
    </i>
    <i r="1">
      <x v="416"/>
    </i>
    <i t="default">
      <x v="43"/>
    </i>
    <i>
      <x v="46"/>
      <x v="417"/>
    </i>
    <i t="default">
      <x v="46"/>
    </i>
    <i>
      <x v="60"/>
      <x v="100"/>
    </i>
    <i t="default">
      <x v="60"/>
    </i>
    <i>
      <x v="77"/>
      <x v="374"/>
    </i>
    <i t="default">
      <x v="77"/>
    </i>
    <i>
      <x v="80"/>
      <x v="25"/>
    </i>
    <i t="default">
      <x v="80"/>
    </i>
    <i>
      <x v="82"/>
      <x v="266"/>
    </i>
    <i t="default">
      <x v="82"/>
    </i>
    <i>
      <x v="83"/>
      <x v="213"/>
    </i>
    <i t="default">
      <x v="83"/>
    </i>
    <i>
      <x v="88"/>
      <x v="147"/>
    </i>
    <i t="default">
      <x v="88"/>
    </i>
    <i t="grand">
      <x/>
    </i>
  </rowItems>
  <colItems count="1">
    <i/>
  </colItems>
  <pageFields count="2">
    <pageField fld="2" item="5" hier="-1"/>
    <pageField fld="3" item="5" hier="-1"/>
  </pageFields>
  <dataFields count="1">
    <dataField name="Toplam Product Price" fld="7" baseField="0" baseItem="0" numFmtId="166"/>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07DC145-F6C7-408A-898E-3D407FC2881A}" name="Tablo6" displayName="Tablo6" ref="B16:G28" totalsRowShown="0" headerRowDxfId="63" dataDxfId="62" headerRowBorderDxfId="60" tableBorderDxfId="61" totalsRowBorderDxfId="59">
  <autoFilter ref="B16:G28" xr:uid="{C07DC145-F6C7-408A-898E-3D407FC2881A}"/>
  <tableColumns count="6">
    <tableColumn id="1" xr3:uid="{947DAA70-200D-40E8-9D78-EEEF4128FA3B}" name="Sıralı Gün/Tekrar Eden Ay" dataDxfId="58"/>
    <tableColumn id="2" xr3:uid="{FAA9DB72-8BED-4D90-ACDF-02C0AA8C04B3}" name="Tekrar Eden Gün/Sıralı Ay" dataDxfId="57"/>
    <tableColumn id="3" xr3:uid="{44C3020F-9B87-4126-84A1-D47C9C400B92}" name="G/A/Y Kısaltma" dataDxfId="56"/>
    <tableColumn id="4" xr3:uid="{BF5A95B3-7752-4044-9309-B3493B390788}" name="Sayıyla Tarih (Sıralı Ay)" dataDxfId="55"/>
    <tableColumn id="5" xr3:uid="{9BDE257E-9298-4BAE-B02D-48A511FA05FF}" name="Sıralı Gün ve Ay - Yıl" dataDxfId="54"/>
    <tableColumn id="6" xr3:uid="{A1DAC470-D202-4543-9EAE-006E6E4ED17E}" name="Tekrar Eden Ay - Sıralı Gün - Yıl" dataDxfId="53"/>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BC6D97-642E-45AD-9E5D-BE2A7D835E96}" name="Tablo9" displayName="Tablo9" ref="B2:G14" totalsRowShown="0" headerRowDxfId="52" dataDxfId="51">
  <autoFilter ref="B2:G14" xr:uid="{31BC6D97-642E-45AD-9E5D-BE2A7D835E96}"/>
  <tableColumns count="6">
    <tableColumn id="1" xr3:uid="{2FCD026C-571E-4B83-9733-BDBDCF535F06}" name="Sıralı Sayılar" dataDxfId="50"/>
    <tableColumn id="2" xr3:uid="{2FC7043B-C544-4351-A6A0-3F6249BD1C33}" name="Sıralı Tek Sayılar" dataDxfId="49"/>
    <tableColumn id="3" xr3:uid="{407C8D7C-7F5F-4BD6-AB94-6B5AE69CDA79}" name="Sıralı Çift Sayılar" dataDxfId="48"/>
    <tableColumn id="4" xr3:uid="{9C9BFDC9-E1D9-4C0B-A4F5-45EBE3A477A0}" name="Tekrar Eden Günler" dataDxfId="47"/>
    <tableColumn id="5" xr3:uid="{56442098-7FB5-4FF9-AE74-E0342FE58C7D}" name="Sıralı Günler" dataDxfId="46"/>
    <tableColumn id="6" xr3:uid="{344703FC-B336-4FF3-B7D9-190644B1A6EC}" name="Sıralı Günler (Kısaltma)" dataDxfId="45"/>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065F15-7CF9-4EFD-A190-AC6C18347449}" name="Tablo10" displayName="Tablo10" ref="B30:G42" totalsRowShown="0" headerRowDxfId="44" dataDxfId="43" headerRowBorderDxfId="41" tableBorderDxfId="42" totalsRowBorderDxfId="40">
  <autoFilter ref="B30:G42" xr:uid="{54065F15-7CF9-4EFD-A190-AC6C18347449}"/>
  <tableColumns count="6">
    <tableColumn id="1" xr3:uid="{20653294-4738-4986-98AE-05DF9F86D76E}" name="Ardışık Tam Sayı (TL)" dataDxfId="39"/>
    <tableColumn id="2" xr3:uid="{F5F4FFA9-D30E-488A-82BE-2DA806415BEB}" name="Tekrar Eden Sayı (TL)" dataDxfId="38"/>
    <tableColumn id="3" xr3:uid="{DC4ECE28-733A-46D2-868A-3C43BFD1B500}" name="Ardışık Sayı (+75) (TL)" dataDxfId="37"/>
    <tableColumn id="4" xr3:uid="{A8B1A49F-E4BC-492F-96C3-2E710F2A17BD}" name="Ardışık Sayı (+32,5) ($)" dataDxfId="36"/>
    <tableColumn id="5" xr3:uid="{F794E6CF-5DBC-4A04-9C54-0EED05231962}" name="Ardışık Sayı (+18,65) (Euro)" dataDxfId="35"/>
    <tableColumn id="6" xr3:uid="{660D3611-660B-4A63-B8A2-2D01848387D1}" name="Ardışık Sayı (+200) (Bitcoin)" dataDxfId="34"/>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C77567B-97CA-4228-BE6C-8C0BF9E6FA52}" name="Tablo11" displayName="Tablo11" ref="B44:G56" totalsRowShown="0" headerRowDxfId="33" dataDxfId="32" headerRowBorderDxfId="30" tableBorderDxfId="31" totalsRowBorderDxfId="29">
  <autoFilter ref="B44:G56" xr:uid="{CC77567B-97CA-4228-BE6C-8C0BF9E6FA52}"/>
  <tableColumns count="6">
    <tableColumn id="1" xr3:uid="{A8080043-A3B0-459D-956E-548947DD55C2}" name="Ardışık Saatler (+1)" dataDxfId="28"/>
    <tableColumn id="2" xr3:uid="{1BCC5F60-FE4B-464D-84DE-BC762DE7C7B0}" name="Ardışık Saat ve Dakika (+1)" dataDxfId="27"/>
    <tableColumn id="3" xr3:uid="{4ACD1083-02E8-4110-839A-B0AD87F66892}" name="Ardışık Saatler (+30 dakika)" dataDxfId="26"/>
    <tableColumn id="4" xr3:uid="{E29A010B-1129-458A-878E-94C4E73EA144}" name="Ardışık Saatler (+15 dakika)" dataDxfId="25"/>
    <tableColumn id="5" xr3:uid="{431CCD14-28E5-4C67-9897-0427EE766BA6}" name="Ardışık Saat, Dakika ve Saniye" dataDxfId="24"/>
    <tableColumn id="6" xr3:uid="{89C269FC-945E-4D57-982E-2D7240CB7DC1}" name="Ardışık Tarih Ve Saatler" dataDxfId="23"/>
  </tableColumns>
  <tableStyleInfo name="TableStyleLight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84CEF9-5E63-4D05-85CA-C17A0553FFA0}" name="Tablo1" displayName="Tablo1" ref="B2:I102" totalsRowShown="0" headerRowDxfId="22" dataDxfId="21">
  <autoFilter ref="B2:I102" xr:uid="{DCD92510-497A-4D9F-9DE9-175E01E21D5F}"/>
  <tableColumns count="8">
    <tableColumn id="1" xr3:uid="{9360FF1B-5F7E-4B76-B330-A90EEAA550D0}" name="#" dataDxfId="20"/>
    <tableColumn id="2" xr3:uid="{07B5DE08-CFCC-4A04-B5E2-9803AC336EA9}" name="Name" dataDxfId="19"/>
    <tableColumn id="3" xr3:uid="{0DE154D4-8877-45F0-BEA8-259C36E0B186}" name="Surname" dataDxfId="18"/>
    <tableColumn id="4" xr3:uid="{62C8EE24-51CF-4C94-BE27-A2F337A37DD8}" name="Gender" dataDxfId="17"/>
    <tableColumn id="5" xr3:uid="{16A427B8-D7B9-477B-9B18-F0EEF021D200}" name="E-Mail" dataDxfId="16"/>
    <tableColumn id="6" xr3:uid="{D2D730BF-339E-4EE7-9DFF-FED37C34967C}" name="Product Name" dataDxfId="15"/>
    <tableColumn id="7" xr3:uid="{C277ADF1-9DD6-4130-891A-113EDC00D3DD}" name="Product Price" dataDxfId="14"/>
    <tableColumn id="8" xr3:uid="{7A8E6573-439C-4B48-AF08-F98B780BCC20}" name="Product Category" dataDxfId="13"/>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5-09-03T21:26:07.30" personId="{B8514303-43A4-4F67-B150-BF67B0ECBB84}" id="{ACA8D255-9510-4AB4-BE69-0D599CC4E005}">
    <text>Hatay mutfağı, dünyanın bir numarasıdır. Bir künefeye ne dersin? 🤙</text>
  </threadedComment>
  <threadedComment ref="F10" dT="2025-09-03T21:24:29.03" personId="{B8514303-43A4-4F67-B150-BF67B0ECBB84}" id="{DCEFE6FA-FB28-4A62-8A95-85A01FA4A30D}">
    <text>Üniversiteyi Düzce'de okudum; orada çok anılarım var.</text>
  </threadedComment>
  <threadedComment ref="F12" dT="2025-09-03T21:28:00.06" personId="{B8514303-43A4-4F67-B150-BF67B0ECBB84}" id="{F529B971-FC56-4782-8933-A93868A264EA}">
    <text>En kaliteli çay yaprakları, toplanır toplanmaz başka ülkelere ihraç ediliyormuş. Bu doğru mu acaba?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2:G59"/>
  <sheetViews>
    <sheetView topLeftCell="A51" workbookViewId="0">
      <selection activeCell="H2" sqref="H2"/>
    </sheetView>
  </sheetViews>
  <sheetFormatPr defaultColWidth="13.5703125" defaultRowHeight="17.25" customHeight="1"/>
  <cols>
    <col min="1" max="1" width="5.85546875" style="1" customWidth="1"/>
    <col min="2" max="19" width="25.7109375" style="1" customWidth="1"/>
    <col min="20" max="22" width="28.7109375" style="1" customWidth="1"/>
    <col min="23" max="25" width="20.42578125" style="1" customWidth="1"/>
    <col min="26" max="16384" width="13.5703125" style="1"/>
  </cols>
  <sheetData>
    <row r="2" spans="2:7" ht="17.25" customHeight="1">
      <c r="B2" s="33" t="s">
        <v>0</v>
      </c>
      <c r="C2" s="33" t="s">
        <v>1</v>
      </c>
      <c r="D2" s="33" t="s">
        <v>2</v>
      </c>
      <c r="E2" s="33" t="s">
        <v>3</v>
      </c>
      <c r="F2" s="33" t="s">
        <v>4</v>
      </c>
      <c r="G2" s="34" t="s">
        <v>5</v>
      </c>
    </row>
    <row r="3" spans="2:7" ht="17.25" customHeight="1">
      <c r="B3" s="1">
        <v>1</v>
      </c>
      <c r="C3" s="1">
        <v>1</v>
      </c>
      <c r="D3" s="1">
        <v>2</v>
      </c>
      <c r="E3" s="1" t="s">
        <v>6</v>
      </c>
      <c r="F3" s="1" t="s">
        <v>6</v>
      </c>
      <c r="G3" s="1" t="s">
        <v>7</v>
      </c>
    </row>
    <row r="4" spans="2:7" ht="17.25" customHeight="1">
      <c r="B4" s="1">
        <v>2</v>
      </c>
      <c r="C4" s="1">
        <v>3</v>
      </c>
      <c r="D4" s="1">
        <v>4</v>
      </c>
      <c r="E4" s="1" t="s">
        <v>6</v>
      </c>
      <c r="F4" s="1" t="s">
        <v>8</v>
      </c>
      <c r="G4" s="1" t="s">
        <v>9</v>
      </c>
    </row>
    <row r="5" spans="2:7" ht="17.25" customHeight="1">
      <c r="B5" s="1">
        <v>3</v>
      </c>
      <c r="C5" s="1">
        <v>5</v>
      </c>
      <c r="D5" s="1">
        <v>6</v>
      </c>
      <c r="E5" s="1" t="s">
        <v>6</v>
      </c>
      <c r="F5" s="1" t="s">
        <v>10</v>
      </c>
      <c r="G5" s="1" t="s">
        <v>11</v>
      </c>
    </row>
    <row r="6" spans="2:7" ht="17.25" customHeight="1">
      <c r="B6" s="1">
        <v>4</v>
      </c>
      <c r="C6" s="1">
        <v>7</v>
      </c>
      <c r="D6" s="1">
        <v>8</v>
      </c>
      <c r="E6" s="1" t="s">
        <v>6</v>
      </c>
      <c r="F6" s="1" t="s">
        <v>12</v>
      </c>
      <c r="G6" s="1" t="s">
        <v>13</v>
      </c>
    </row>
    <row r="7" spans="2:7" ht="17.25" customHeight="1">
      <c r="B7" s="1">
        <v>5</v>
      </c>
      <c r="C7" s="1">
        <v>9</v>
      </c>
      <c r="D7" s="1">
        <v>10</v>
      </c>
      <c r="E7" s="1" t="s">
        <v>6</v>
      </c>
      <c r="F7" s="1" t="s">
        <v>14</v>
      </c>
      <c r="G7" s="1" t="s">
        <v>15</v>
      </c>
    </row>
    <row r="8" spans="2:7" ht="17.25" customHeight="1">
      <c r="B8" s="1">
        <v>6</v>
      </c>
      <c r="C8" s="1">
        <v>11</v>
      </c>
      <c r="D8" s="1">
        <v>12</v>
      </c>
      <c r="E8" s="1" t="s">
        <v>6</v>
      </c>
      <c r="F8" s="1" t="s">
        <v>16</v>
      </c>
      <c r="G8" s="1" t="s">
        <v>17</v>
      </c>
    </row>
    <row r="9" spans="2:7" ht="17.25" customHeight="1">
      <c r="B9" s="1">
        <v>7</v>
      </c>
      <c r="C9" s="1">
        <v>13</v>
      </c>
      <c r="D9" s="1">
        <v>14</v>
      </c>
      <c r="E9" s="1" t="s">
        <v>6</v>
      </c>
      <c r="F9" s="1" t="s">
        <v>18</v>
      </c>
      <c r="G9" s="1" t="s">
        <v>19</v>
      </c>
    </row>
    <row r="10" spans="2:7" ht="17.25" customHeight="1">
      <c r="B10" s="1">
        <v>8</v>
      </c>
      <c r="C10" s="1">
        <v>15</v>
      </c>
      <c r="D10" s="1">
        <v>16</v>
      </c>
      <c r="E10" s="1" t="s">
        <v>6</v>
      </c>
      <c r="F10" s="1" t="s">
        <v>6</v>
      </c>
      <c r="G10" s="1" t="s">
        <v>7</v>
      </c>
    </row>
    <row r="11" spans="2:7" ht="17.25" customHeight="1">
      <c r="B11" s="1">
        <v>9</v>
      </c>
      <c r="C11" s="1">
        <v>17</v>
      </c>
      <c r="D11" s="1">
        <v>18</v>
      </c>
      <c r="E11" s="1" t="s">
        <v>6</v>
      </c>
      <c r="F11" s="1" t="s">
        <v>8</v>
      </c>
      <c r="G11" s="1" t="s">
        <v>9</v>
      </c>
    </row>
    <row r="12" spans="2:7" ht="17.25" customHeight="1">
      <c r="B12" s="1">
        <v>10</v>
      </c>
      <c r="C12" s="1">
        <v>19</v>
      </c>
      <c r="D12" s="1">
        <v>20</v>
      </c>
      <c r="E12" s="1" t="s">
        <v>6</v>
      </c>
      <c r="F12" s="1" t="s">
        <v>10</v>
      </c>
      <c r="G12" s="1" t="s">
        <v>11</v>
      </c>
    </row>
    <row r="13" spans="2:7" ht="17.25" customHeight="1">
      <c r="B13" s="1">
        <v>11</v>
      </c>
      <c r="C13" s="1">
        <v>21</v>
      </c>
      <c r="D13" s="1">
        <v>22</v>
      </c>
      <c r="E13" s="1" t="s">
        <v>6</v>
      </c>
      <c r="F13" s="1" t="s">
        <v>12</v>
      </c>
      <c r="G13" s="1" t="s">
        <v>13</v>
      </c>
    </row>
    <row r="14" spans="2:7" ht="17.25" customHeight="1">
      <c r="B14" s="1">
        <v>12</v>
      </c>
      <c r="C14" s="1">
        <v>23</v>
      </c>
      <c r="D14" s="1">
        <v>24</v>
      </c>
      <c r="E14" s="1" t="s">
        <v>6</v>
      </c>
      <c r="F14" s="1" t="s">
        <v>14</v>
      </c>
      <c r="G14" s="1" t="s">
        <v>15</v>
      </c>
    </row>
    <row r="16" spans="2:7" ht="17.25" customHeight="1">
      <c r="B16" s="35" t="s">
        <v>20</v>
      </c>
      <c r="C16" s="36" t="s">
        <v>21</v>
      </c>
      <c r="D16" s="36" t="s">
        <v>22</v>
      </c>
      <c r="E16" s="36" t="s">
        <v>23</v>
      </c>
      <c r="F16" s="36" t="s">
        <v>24</v>
      </c>
      <c r="G16" s="37" t="s">
        <v>25</v>
      </c>
    </row>
    <row r="17" spans="2:7" ht="17.25" customHeight="1">
      <c r="B17" s="11">
        <v>45658</v>
      </c>
      <c r="C17" s="2">
        <v>45658</v>
      </c>
      <c r="D17" s="3">
        <v>45658</v>
      </c>
      <c r="E17" s="4">
        <v>45658</v>
      </c>
      <c r="F17" s="4">
        <v>45658</v>
      </c>
      <c r="G17" s="12">
        <v>45658</v>
      </c>
    </row>
    <row r="18" spans="2:7" ht="17.25" customHeight="1">
      <c r="B18" s="11">
        <v>45659</v>
      </c>
      <c r="C18" s="2">
        <v>45689</v>
      </c>
      <c r="D18" s="3">
        <v>45689</v>
      </c>
      <c r="E18" s="4">
        <v>45689</v>
      </c>
      <c r="F18" s="4">
        <v>45690</v>
      </c>
      <c r="G18" s="12">
        <v>45659</v>
      </c>
    </row>
    <row r="19" spans="2:7" ht="17.25" customHeight="1">
      <c r="B19" s="11">
        <v>45660</v>
      </c>
      <c r="C19" s="2">
        <v>45717</v>
      </c>
      <c r="D19" s="3">
        <v>45717</v>
      </c>
      <c r="E19" s="4">
        <v>45717</v>
      </c>
      <c r="F19" s="4">
        <v>45722</v>
      </c>
      <c r="G19" s="12">
        <v>45660</v>
      </c>
    </row>
    <row r="20" spans="2:7" ht="17.25" customHeight="1">
      <c r="B20" s="11">
        <v>45661</v>
      </c>
      <c r="C20" s="2">
        <v>45748</v>
      </c>
      <c r="D20" s="3">
        <v>45748</v>
      </c>
      <c r="E20" s="4">
        <v>45748</v>
      </c>
      <c r="F20" s="4">
        <v>45754</v>
      </c>
      <c r="G20" s="12">
        <v>45661</v>
      </c>
    </row>
    <row r="21" spans="2:7" ht="17.25" customHeight="1">
      <c r="B21" s="11">
        <v>45662</v>
      </c>
      <c r="C21" s="2">
        <v>45778</v>
      </c>
      <c r="D21" s="3">
        <v>45778</v>
      </c>
      <c r="E21" s="4">
        <v>45778</v>
      </c>
      <c r="F21" s="4">
        <v>45786</v>
      </c>
      <c r="G21" s="12">
        <v>45662</v>
      </c>
    </row>
    <row r="22" spans="2:7" ht="17.25" customHeight="1">
      <c r="B22" s="11">
        <v>45663</v>
      </c>
      <c r="C22" s="2">
        <v>45809</v>
      </c>
      <c r="D22" s="3">
        <v>45809</v>
      </c>
      <c r="E22" s="4">
        <v>45809</v>
      </c>
      <c r="F22" s="4">
        <v>45818</v>
      </c>
      <c r="G22" s="12">
        <v>45663</v>
      </c>
    </row>
    <row r="23" spans="2:7" ht="17.25" customHeight="1">
      <c r="B23" s="11">
        <v>45664</v>
      </c>
      <c r="C23" s="2">
        <v>45839</v>
      </c>
      <c r="D23" s="3">
        <v>45839</v>
      </c>
      <c r="E23" s="4">
        <v>45839</v>
      </c>
      <c r="F23" s="4">
        <v>45850</v>
      </c>
      <c r="G23" s="12">
        <v>45664</v>
      </c>
    </row>
    <row r="24" spans="2:7" ht="17.25" customHeight="1">
      <c r="B24" s="11">
        <v>45665</v>
      </c>
      <c r="C24" s="2">
        <v>45870</v>
      </c>
      <c r="D24" s="3">
        <v>45870</v>
      </c>
      <c r="E24" s="4">
        <v>45870</v>
      </c>
      <c r="F24" s="4">
        <v>45882</v>
      </c>
      <c r="G24" s="12">
        <v>45665</v>
      </c>
    </row>
    <row r="25" spans="2:7" ht="17.25" customHeight="1">
      <c r="B25" s="11">
        <v>45666</v>
      </c>
      <c r="C25" s="2">
        <v>45901</v>
      </c>
      <c r="D25" s="3">
        <v>45901</v>
      </c>
      <c r="E25" s="4">
        <v>45901</v>
      </c>
      <c r="F25" s="4">
        <v>45914</v>
      </c>
      <c r="G25" s="12">
        <v>45666</v>
      </c>
    </row>
    <row r="26" spans="2:7" ht="17.25" customHeight="1">
      <c r="B26" s="11">
        <v>45667</v>
      </c>
      <c r="C26" s="2">
        <v>45931</v>
      </c>
      <c r="D26" s="3">
        <v>45931</v>
      </c>
      <c r="E26" s="4">
        <v>45931</v>
      </c>
      <c r="F26" s="4">
        <v>45946</v>
      </c>
      <c r="G26" s="12">
        <v>45667</v>
      </c>
    </row>
    <row r="27" spans="2:7" ht="17.25" customHeight="1">
      <c r="B27" s="11">
        <v>45668</v>
      </c>
      <c r="C27" s="2">
        <v>45962</v>
      </c>
      <c r="D27" s="3">
        <v>45962</v>
      </c>
      <c r="E27" s="4">
        <v>45962</v>
      </c>
      <c r="F27" s="4">
        <v>45978</v>
      </c>
      <c r="G27" s="12">
        <v>45668</v>
      </c>
    </row>
    <row r="28" spans="2:7" ht="17.25" customHeight="1">
      <c r="B28" s="13">
        <v>45669</v>
      </c>
      <c r="C28" s="14">
        <v>45992</v>
      </c>
      <c r="D28" s="15">
        <v>45992</v>
      </c>
      <c r="E28" s="16">
        <v>45992</v>
      </c>
      <c r="F28" s="16">
        <v>46010</v>
      </c>
      <c r="G28" s="17">
        <v>45669</v>
      </c>
    </row>
    <row r="30" spans="2:7" ht="17.25" customHeight="1">
      <c r="B30" s="35" t="s">
        <v>26</v>
      </c>
      <c r="C30" s="36" t="s">
        <v>27</v>
      </c>
      <c r="D30" s="36" t="s">
        <v>28</v>
      </c>
      <c r="E30" s="36" t="s">
        <v>29</v>
      </c>
      <c r="F30" s="38" t="s">
        <v>30</v>
      </c>
      <c r="G30" s="37" t="s">
        <v>31</v>
      </c>
    </row>
    <row r="31" spans="2:7" ht="17.25" customHeight="1">
      <c r="B31" s="18">
        <v>1</v>
      </c>
      <c r="C31" s="5">
        <v>5</v>
      </c>
      <c r="D31" s="5">
        <v>75</v>
      </c>
      <c r="E31" s="6">
        <v>32.5</v>
      </c>
      <c r="F31" s="7">
        <v>18.649999999999999</v>
      </c>
      <c r="G31" s="19">
        <v>100</v>
      </c>
    </row>
    <row r="32" spans="2:7" ht="17.25" customHeight="1">
      <c r="B32" s="18">
        <v>2</v>
      </c>
      <c r="C32" s="5">
        <v>5</v>
      </c>
      <c r="D32" s="5">
        <v>150</v>
      </c>
      <c r="E32" s="6">
        <v>65</v>
      </c>
      <c r="F32" s="7">
        <v>37.299999999999997</v>
      </c>
      <c r="G32" s="19">
        <v>300</v>
      </c>
    </row>
    <row r="33" spans="2:7" ht="17.25" customHeight="1">
      <c r="B33" s="18">
        <v>3</v>
      </c>
      <c r="C33" s="5">
        <v>5</v>
      </c>
      <c r="D33" s="5">
        <v>225</v>
      </c>
      <c r="E33" s="6">
        <v>97.5</v>
      </c>
      <c r="F33" s="7">
        <v>55.95</v>
      </c>
      <c r="G33" s="19">
        <v>500</v>
      </c>
    </row>
    <row r="34" spans="2:7" ht="17.25" customHeight="1">
      <c r="B34" s="18">
        <v>4</v>
      </c>
      <c r="C34" s="5">
        <v>5</v>
      </c>
      <c r="D34" s="5">
        <v>300</v>
      </c>
      <c r="E34" s="6">
        <v>130</v>
      </c>
      <c r="F34" s="7">
        <v>74.599999999999994</v>
      </c>
      <c r="G34" s="19">
        <v>700</v>
      </c>
    </row>
    <row r="35" spans="2:7" ht="17.25" customHeight="1">
      <c r="B35" s="18">
        <v>5</v>
      </c>
      <c r="C35" s="5">
        <v>5</v>
      </c>
      <c r="D35" s="5">
        <v>375</v>
      </c>
      <c r="E35" s="6">
        <v>162.5</v>
      </c>
      <c r="F35" s="7">
        <v>93.25</v>
      </c>
      <c r="G35" s="19">
        <v>900</v>
      </c>
    </row>
    <row r="36" spans="2:7" ht="17.25" customHeight="1">
      <c r="B36" s="18">
        <v>6</v>
      </c>
      <c r="C36" s="5">
        <v>5</v>
      </c>
      <c r="D36" s="5">
        <v>450</v>
      </c>
      <c r="E36" s="6">
        <v>195</v>
      </c>
      <c r="F36" s="7">
        <v>111.9</v>
      </c>
      <c r="G36" s="19">
        <v>1100</v>
      </c>
    </row>
    <row r="37" spans="2:7" ht="17.25" customHeight="1">
      <c r="B37" s="18">
        <v>7</v>
      </c>
      <c r="C37" s="5">
        <v>5</v>
      </c>
      <c r="D37" s="5">
        <v>525</v>
      </c>
      <c r="E37" s="6">
        <v>227.5</v>
      </c>
      <c r="F37" s="7">
        <v>130.55000000000001</v>
      </c>
      <c r="G37" s="19">
        <v>1300</v>
      </c>
    </row>
    <row r="38" spans="2:7" ht="17.25" customHeight="1">
      <c r="B38" s="18">
        <v>8</v>
      </c>
      <c r="C38" s="5">
        <v>5</v>
      </c>
      <c r="D38" s="5">
        <v>600</v>
      </c>
      <c r="E38" s="6">
        <v>260</v>
      </c>
      <c r="F38" s="7">
        <v>149.19999999999999</v>
      </c>
      <c r="G38" s="19">
        <v>1500</v>
      </c>
    </row>
    <row r="39" spans="2:7" ht="17.25" customHeight="1">
      <c r="B39" s="18">
        <v>9</v>
      </c>
      <c r="C39" s="5">
        <v>5</v>
      </c>
      <c r="D39" s="5">
        <v>675</v>
      </c>
      <c r="E39" s="6">
        <v>292.5</v>
      </c>
      <c r="F39" s="7">
        <v>167.85</v>
      </c>
      <c r="G39" s="19">
        <v>1700</v>
      </c>
    </row>
    <row r="40" spans="2:7" ht="17.25" customHeight="1">
      <c r="B40" s="18">
        <v>10</v>
      </c>
      <c r="C40" s="5">
        <v>5</v>
      </c>
      <c r="D40" s="5">
        <v>750</v>
      </c>
      <c r="E40" s="6">
        <v>325</v>
      </c>
      <c r="F40" s="7">
        <v>186.5</v>
      </c>
      <c r="G40" s="19">
        <v>1900</v>
      </c>
    </row>
    <row r="41" spans="2:7" ht="17.25" customHeight="1">
      <c r="B41" s="18">
        <v>11</v>
      </c>
      <c r="C41" s="5">
        <v>5</v>
      </c>
      <c r="D41" s="5">
        <v>825</v>
      </c>
      <c r="E41" s="6">
        <v>357.5</v>
      </c>
      <c r="F41" s="7">
        <v>205.15</v>
      </c>
      <c r="G41" s="19">
        <v>2100</v>
      </c>
    </row>
    <row r="42" spans="2:7" ht="17.25" customHeight="1">
      <c r="B42" s="20">
        <v>12</v>
      </c>
      <c r="C42" s="21">
        <v>5</v>
      </c>
      <c r="D42" s="21">
        <v>900</v>
      </c>
      <c r="E42" s="22">
        <v>390</v>
      </c>
      <c r="F42" s="23">
        <v>223.8</v>
      </c>
      <c r="G42" s="24">
        <v>2300</v>
      </c>
    </row>
    <row r="44" spans="2:7" ht="17.25" customHeight="1">
      <c r="B44" s="35" t="s">
        <v>32</v>
      </c>
      <c r="C44" s="38" t="s">
        <v>33</v>
      </c>
      <c r="D44" s="38" t="s">
        <v>34</v>
      </c>
      <c r="E44" s="38" t="s">
        <v>35</v>
      </c>
      <c r="F44" s="38" t="s">
        <v>36</v>
      </c>
      <c r="G44" s="39" t="s">
        <v>37</v>
      </c>
    </row>
    <row r="45" spans="2:7" ht="17.25" customHeight="1">
      <c r="B45" s="25">
        <v>4.1666666666666664E-2</v>
      </c>
      <c r="C45" s="9">
        <v>4.2361111111111113E-2</v>
      </c>
      <c r="D45" s="8">
        <v>0.10416666666666667</v>
      </c>
      <c r="E45" s="8">
        <v>0.26041666666666669</v>
      </c>
      <c r="F45" s="10">
        <v>0.26045138888888891</v>
      </c>
      <c r="G45" s="26">
        <v>42005.128472222219</v>
      </c>
    </row>
    <row r="46" spans="2:7" ht="17.25" customHeight="1">
      <c r="B46" s="25">
        <v>8.3333333333333329E-2</v>
      </c>
      <c r="C46" s="9">
        <v>8.4722222222222227E-2</v>
      </c>
      <c r="D46" s="8">
        <v>0.125</v>
      </c>
      <c r="E46" s="8">
        <v>0.27083333333333331</v>
      </c>
      <c r="F46" s="10">
        <v>0.27090277777777777</v>
      </c>
      <c r="G46" s="26">
        <v>42037.131944444445</v>
      </c>
    </row>
    <row r="47" spans="2:7" ht="17.25" customHeight="1">
      <c r="B47" s="25">
        <v>0.125</v>
      </c>
      <c r="C47" s="9">
        <v>0.12708333333333299</v>
      </c>
      <c r="D47" s="8">
        <v>0.14583333333333334</v>
      </c>
      <c r="E47" s="8">
        <v>0.28125</v>
      </c>
      <c r="F47" s="10">
        <v>0.28135416666666668</v>
      </c>
      <c r="G47" s="26">
        <v>42069.135416724537</v>
      </c>
    </row>
    <row r="48" spans="2:7" ht="17.25" customHeight="1">
      <c r="B48" s="25">
        <v>0.16666666666666699</v>
      </c>
      <c r="C48" s="9">
        <v>0.16944444444444401</v>
      </c>
      <c r="D48" s="8">
        <v>0.16666666666666699</v>
      </c>
      <c r="E48" s="8">
        <v>0.29166666666666669</v>
      </c>
      <c r="F48" s="10">
        <v>0.29180555555555598</v>
      </c>
      <c r="G48" s="26">
        <v>42101.138889004629</v>
      </c>
    </row>
    <row r="49" spans="2:7" ht="17.25" customHeight="1">
      <c r="B49" s="25">
        <v>0.20833333333333401</v>
      </c>
      <c r="C49" s="9">
        <v>0.211805555555555</v>
      </c>
      <c r="D49" s="8">
        <v>0.1875</v>
      </c>
      <c r="E49" s="8">
        <v>0.30208333333333298</v>
      </c>
      <c r="F49" s="10">
        <v>0.30225694444444401</v>
      </c>
      <c r="G49" s="26">
        <v>42133.142361284721</v>
      </c>
    </row>
    <row r="50" spans="2:7" ht="17.25" customHeight="1">
      <c r="B50" s="25">
        <v>0.25</v>
      </c>
      <c r="C50" s="9">
        <v>0.25416666666666698</v>
      </c>
      <c r="D50" s="8">
        <v>0.20833333333333401</v>
      </c>
      <c r="E50" s="8">
        <v>0.3125</v>
      </c>
      <c r="F50" s="10">
        <v>0.31270833333333298</v>
      </c>
      <c r="G50" s="26">
        <v>42165.145833564813</v>
      </c>
    </row>
    <row r="51" spans="2:7" ht="17.25" customHeight="1">
      <c r="B51" s="25">
        <v>0.29166666666666702</v>
      </c>
      <c r="C51" s="9">
        <v>0.296527777777778</v>
      </c>
      <c r="D51" s="8">
        <v>0.22916666666666699</v>
      </c>
      <c r="E51" s="8">
        <v>0.32291666666666602</v>
      </c>
      <c r="F51" s="10">
        <v>0.323159722222222</v>
      </c>
      <c r="G51" s="26">
        <v>42197.149305844905</v>
      </c>
    </row>
    <row r="52" spans="2:7" ht="17.25" customHeight="1">
      <c r="B52" s="25">
        <v>0.33333333333333398</v>
      </c>
      <c r="C52" s="9">
        <v>0.33888888888888902</v>
      </c>
      <c r="D52" s="8">
        <v>0.25</v>
      </c>
      <c r="E52" s="8">
        <v>0.33333333333333298</v>
      </c>
      <c r="F52" s="10">
        <v>0.33361111111111103</v>
      </c>
      <c r="G52" s="26">
        <v>42229.152778124997</v>
      </c>
    </row>
    <row r="53" spans="2:7" ht="17.25" customHeight="1">
      <c r="B53" s="25">
        <v>0.375</v>
      </c>
      <c r="C53" s="9">
        <v>0.38124999999999998</v>
      </c>
      <c r="D53" s="8">
        <v>0.27083333333333398</v>
      </c>
      <c r="E53" s="8">
        <v>0.34375</v>
      </c>
      <c r="F53" s="10">
        <v>0.34406249999999999</v>
      </c>
      <c r="G53" s="26">
        <v>42261.156250405096</v>
      </c>
    </row>
    <row r="54" spans="2:7" ht="17.25" customHeight="1">
      <c r="B54" s="25">
        <v>0.41666666666666702</v>
      </c>
      <c r="C54" s="9">
        <v>0.42361111111111099</v>
      </c>
      <c r="D54" s="8">
        <v>0.29166666666666702</v>
      </c>
      <c r="E54" s="8">
        <v>0.35416666666666602</v>
      </c>
      <c r="F54" s="10">
        <v>0.35451388888888902</v>
      </c>
      <c r="G54" s="26">
        <v>42293.159722685188</v>
      </c>
    </row>
    <row r="55" spans="2:7" ht="17.25" customHeight="1">
      <c r="B55" s="25">
        <v>0.45833333333333398</v>
      </c>
      <c r="C55" s="9">
        <v>0.46597222222222201</v>
      </c>
      <c r="D55" s="8">
        <v>0.3125</v>
      </c>
      <c r="E55" s="8">
        <v>0.36458333333333298</v>
      </c>
      <c r="F55" s="10">
        <v>0.36496527777777799</v>
      </c>
      <c r="G55" s="26">
        <v>42325.16319496528</v>
      </c>
    </row>
    <row r="56" spans="2:7" ht="17.25" customHeight="1">
      <c r="B56" s="27">
        <v>0.5</v>
      </c>
      <c r="C56" s="28">
        <v>0.50833333333333297</v>
      </c>
      <c r="D56" s="29">
        <v>0.33333333333333398</v>
      </c>
      <c r="E56" s="29">
        <v>0.375</v>
      </c>
      <c r="F56" s="30">
        <v>0.37541666666666601</v>
      </c>
      <c r="G56" s="31">
        <v>42357.166667245372</v>
      </c>
    </row>
    <row r="59" spans="2:7" ht="17.25" customHeight="1">
      <c r="B59" s="32"/>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575A6-5427-4817-832B-939BDBF9219F}">
  <sheetPr>
    <tabColor theme="3" tint="0.749992370372631"/>
    <pageSetUpPr fitToPage="1"/>
  </sheetPr>
  <dimension ref="B3:F17"/>
  <sheetViews>
    <sheetView topLeftCell="A9" workbookViewId="0">
      <selection activeCell="L11" sqref="L11"/>
    </sheetView>
  </sheetViews>
  <sheetFormatPr defaultRowHeight="15"/>
  <cols>
    <col min="2" max="6" width="12.140625" customWidth="1"/>
  </cols>
  <sheetData>
    <row r="3" spans="2:6" ht="22.5" customHeight="1">
      <c r="B3" s="43" t="s">
        <v>38</v>
      </c>
      <c r="C3" s="42" t="s">
        <v>39</v>
      </c>
      <c r="D3" s="42" t="s">
        <v>40</v>
      </c>
      <c r="E3" s="42" t="s">
        <v>41</v>
      </c>
      <c r="F3" s="42" t="s">
        <v>42</v>
      </c>
    </row>
    <row r="4" spans="2:6" ht="22.5" customHeight="1">
      <c r="B4" s="42" t="s">
        <v>43</v>
      </c>
      <c r="C4" s="40" t="s">
        <v>44</v>
      </c>
      <c r="D4" s="41" t="s">
        <v>45</v>
      </c>
      <c r="E4" s="40">
        <v>45</v>
      </c>
      <c r="F4" s="41" t="s">
        <v>46</v>
      </c>
    </row>
    <row r="5" spans="2:6" ht="22.5" customHeight="1">
      <c r="B5" s="42" t="s">
        <v>47</v>
      </c>
      <c r="C5" s="40" t="s">
        <v>48</v>
      </c>
      <c r="D5" s="41" t="s">
        <v>49</v>
      </c>
      <c r="E5" s="40">
        <v>65</v>
      </c>
      <c r="F5" s="41" t="s">
        <v>50</v>
      </c>
    </row>
    <row r="6" spans="2:6" ht="22.5" customHeight="1">
      <c r="B6" s="42" t="s">
        <v>51</v>
      </c>
      <c r="C6" s="40" t="s">
        <v>52</v>
      </c>
      <c r="D6" s="41" t="s">
        <v>53</v>
      </c>
      <c r="E6" s="40">
        <v>32</v>
      </c>
      <c r="F6" s="41" t="s">
        <v>54</v>
      </c>
    </row>
    <row r="7" spans="2:6" ht="22.5" customHeight="1">
      <c r="B7" s="42" t="s">
        <v>55</v>
      </c>
      <c r="C7" s="40" t="s">
        <v>56</v>
      </c>
      <c r="D7" s="41" t="s">
        <v>57</v>
      </c>
      <c r="E7" s="40">
        <v>12</v>
      </c>
      <c r="F7" s="41" t="s">
        <v>58</v>
      </c>
    </row>
    <row r="8" spans="2:6" ht="22.5" customHeight="1">
      <c r="B8" s="42" t="s">
        <v>59</v>
      </c>
      <c r="C8" s="40" t="s">
        <v>60</v>
      </c>
      <c r="D8" s="41" t="s">
        <v>61</v>
      </c>
      <c r="E8" s="40">
        <v>45</v>
      </c>
      <c r="F8" s="41" t="s">
        <v>62</v>
      </c>
    </row>
    <row r="9" spans="2:6" ht="22.5" customHeight="1">
      <c r="B9" s="42" t="s">
        <v>63</v>
      </c>
      <c r="C9" s="40" t="s">
        <v>64</v>
      </c>
      <c r="D9" s="41" t="s">
        <v>65</v>
      </c>
      <c r="E9" s="40">
        <v>55</v>
      </c>
      <c r="F9" s="41" t="s">
        <v>66</v>
      </c>
    </row>
    <row r="10" spans="2:6" ht="22.5" customHeight="1">
      <c r="B10" s="42" t="s">
        <v>67</v>
      </c>
      <c r="C10" s="40" t="s">
        <v>68</v>
      </c>
      <c r="D10" s="41" t="s">
        <v>69</v>
      </c>
      <c r="E10" s="40">
        <v>77</v>
      </c>
      <c r="F10" s="41" t="s">
        <v>70</v>
      </c>
    </row>
    <row r="11" spans="2:6" ht="22.5" customHeight="1">
      <c r="B11" s="42" t="s">
        <v>71</v>
      </c>
      <c r="C11" s="40" t="s">
        <v>61</v>
      </c>
      <c r="D11" s="41" t="s">
        <v>72</v>
      </c>
      <c r="E11" s="40">
        <v>24</v>
      </c>
      <c r="F11" s="41" t="s">
        <v>73</v>
      </c>
    </row>
    <row r="12" spans="2:6" ht="22.5" customHeight="1">
      <c r="B12" s="42" t="s">
        <v>74</v>
      </c>
      <c r="C12" s="40" t="s">
        <v>75</v>
      </c>
      <c r="D12" s="41" t="s">
        <v>76</v>
      </c>
      <c r="E12" s="40">
        <v>31</v>
      </c>
      <c r="F12" s="41" t="s">
        <v>77</v>
      </c>
    </row>
    <row r="13" spans="2:6" ht="22.5" customHeight="1">
      <c r="B13" s="42" t="s">
        <v>78</v>
      </c>
      <c r="C13" s="40" t="s">
        <v>79</v>
      </c>
      <c r="D13" s="41" t="s">
        <v>80</v>
      </c>
      <c r="E13" s="40">
        <v>14</v>
      </c>
      <c r="F13" s="41" t="s">
        <v>81</v>
      </c>
    </row>
    <row r="14" spans="2:6" ht="22.5" customHeight="1">
      <c r="B14" s="42" t="s">
        <v>82</v>
      </c>
      <c r="C14" s="40" t="s">
        <v>83</v>
      </c>
      <c r="D14" s="41" t="s">
        <v>84</v>
      </c>
      <c r="E14" s="40">
        <v>85</v>
      </c>
      <c r="F14" s="41" t="s">
        <v>85</v>
      </c>
    </row>
    <row r="15" spans="2:6" ht="22.5" customHeight="1">
      <c r="B15" s="42" t="s">
        <v>86</v>
      </c>
      <c r="C15" s="40" t="s">
        <v>87</v>
      </c>
      <c r="D15" s="41" t="s">
        <v>88</v>
      </c>
      <c r="E15" s="40">
        <v>84</v>
      </c>
      <c r="F15" s="41" t="s">
        <v>89</v>
      </c>
    </row>
    <row r="16" spans="2:6" ht="22.5" customHeight="1">
      <c r="B16" s="42" t="s">
        <v>90</v>
      </c>
      <c r="C16" s="40" t="s">
        <v>91</v>
      </c>
      <c r="D16" s="41" t="s">
        <v>92</v>
      </c>
      <c r="E16" s="40">
        <v>44</v>
      </c>
      <c r="F16" s="41" t="s">
        <v>93</v>
      </c>
    </row>
    <row r="17" spans="2:6" ht="22.5" customHeight="1">
      <c r="B17" s="42" t="s">
        <v>94</v>
      </c>
      <c r="C17" s="40" t="s">
        <v>45</v>
      </c>
      <c r="D17" s="41" t="s">
        <v>95</v>
      </c>
      <c r="E17" s="40">
        <v>27</v>
      </c>
      <c r="F17" s="41" t="s">
        <v>96</v>
      </c>
    </row>
  </sheetData>
  <printOptions verticalCentered="1"/>
  <pageMargins left="0.7" right="0.7" top="0.75" bottom="0.75" header="0.3" footer="0.3"/>
  <pageSetup paperSize="9" fitToHeight="0"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040DA-7139-4898-B960-E4A0F74964A1}">
  <sheetPr>
    <tabColor rgb="FFFFC000"/>
  </sheetPr>
  <dimension ref="B2:G14"/>
  <sheetViews>
    <sheetView workbookViewId="0">
      <selection activeCell="I6" sqref="I6"/>
    </sheetView>
  </sheetViews>
  <sheetFormatPr defaultRowHeight="15"/>
  <cols>
    <col min="2" max="7" width="13.42578125" customWidth="1"/>
  </cols>
  <sheetData>
    <row r="2" spans="2:7" ht="11.25" customHeight="1"/>
    <row r="3" spans="2:7" ht="28.5" customHeight="1">
      <c r="B3" s="115" t="s">
        <v>97</v>
      </c>
      <c r="C3" s="116"/>
      <c r="D3" s="116"/>
      <c r="E3" s="116"/>
      <c r="F3" s="116"/>
      <c r="G3" s="117"/>
    </row>
    <row r="4" spans="2:7" ht="30.75" customHeight="1">
      <c r="B4" s="44" t="s">
        <v>98</v>
      </c>
      <c r="C4" s="44" t="s">
        <v>99</v>
      </c>
      <c r="D4" s="44" t="s">
        <v>100</v>
      </c>
      <c r="E4" s="44" t="s">
        <v>101</v>
      </c>
      <c r="F4" s="44" t="s">
        <v>102</v>
      </c>
      <c r="G4" s="44" t="s">
        <v>103</v>
      </c>
    </row>
    <row r="5" spans="2:7" ht="19.5" customHeight="1">
      <c r="B5" s="45">
        <v>1</v>
      </c>
      <c r="C5" s="46">
        <v>24</v>
      </c>
      <c r="D5" s="47">
        <f>B5+C5</f>
        <v>25</v>
      </c>
      <c r="E5" s="48">
        <f>B5-C5</f>
        <v>-23</v>
      </c>
      <c r="F5" s="47">
        <f>B5*C5</f>
        <v>24</v>
      </c>
      <c r="G5" s="48">
        <f>B5/C5</f>
        <v>4.1666666666666664E-2</v>
      </c>
    </row>
    <row r="6" spans="2:7" ht="19.5" customHeight="1">
      <c r="B6" s="45">
        <v>2</v>
      </c>
      <c r="C6" s="46">
        <v>22</v>
      </c>
      <c r="D6" s="47">
        <f t="shared" ref="D6:D14" si="0">B6+C6</f>
        <v>24</v>
      </c>
      <c r="E6" s="48">
        <f t="shared" ref="E6:E14" si="1">B6-C6</f>
        <v>-20</v>
      </c>
      <c r="F6" s="47">
        <f t="shared" ref="F6:F14" si="2">B6*C6</f>
        <v>44</v>
      </c>
      <c r="G6" s="48">
        <f t="shared" ref="G6:G14" si="3">B6/C6</f>
        <v>9.0909090909090912E-2</v>
      </c>
    </row>
    <row r="7" spans="2:7" ht="19.5" customHeight="1">
      <c r="B7" s="45">
        <v>3</v>
      </c>
      <c r="C7" s="46">
        <v>20</v>
      </c>
      <c r="D7" s="47">
        <f t="shared" si="0"/>
        <v>23</v>
      </c>
      <c r="E7" s="48">
        <f t="shared" si="1"/>
        <v>-17</v>
      </c>
      <c r="F7" s="47">
        <f t="shared" si="2"/>
        <v>60</v>
      </c>
      <c r="G7" s="48">
        <f>B7/C7</f>
        <v>0.15</v>
      </c>
    </row>
    <row r="8" spans="2:7" ht="19.5" customHeight="1">
      <c r="B8" s="45">
        <v>4</v>
      </c>
      <c r="C8" s="46">
        <v>18</v>
      </c>
      <c r="D8" s="47">
        <f t="shared" si="0"/>
        <v>22</v>
      </c>
      <c r="E8" s="48">
        <f t="shared" si="1"/>
        <v>-14</v>
      </c>
      <c r="F8" s="47">
        <f t="shared" si="2"/>
        <v>72</v>
      </c>
      <c r="G8" s="48">
        <f t="shared" si="3"/>
        <v>0.22222222222222221</v>
      </c>
    </row>
    <row r="9" spans="2:7" ht="19.5" customHeight="1">
      <c r="B9" s="45">
        <v>5</v>
      </c>
      <c r="C9" s="46">
        <v>16</v>
      </c>
      <c r="D9" s="47">
        <f t="shared" si="0"/>
        <v>21</v>
      </c>
      <c r="E9" s="48">
        <f t="shared" si="1"/>
        <v>-11</v>
      </c>
      <c r="F9" s="47">
        <f t="shared" si="2"/>
        <v>80</v>
      </c>
      <c r="G9" s="48">
        <f t="shared" si="3"/>
        <v>0.3125</v>
      </c>
    </row>
    <row r="10" spans="2:7" ht="19.5" customHeight="1">
      <c r="B10" s="45">
        <v>6</v>
      </c>
      <c r="C10" s="46">
        <v>14</v>
      </c>
      <c r="D10" s="47">
        <f t="shared" si="0"/>
        <v>20</v>
      </c>
      <c r="E10" s="48">
        <f t="shared" si="1"/>
        <v>-8</v>
      </c>
      <c r="F10" s="47">
        <f t="shared" si="2"/>
        <v>84</v>
      </c>
      <c r="G10" s="48">
        <f t="shared" si="3"/>
        <v>0.42857142857142855</v>
      </c>
    </row>
    <row r="11" spans="2:7" ht="19.5" customHeight="1">
      <c r="B11" s="45">
        <v>7</v>
      </c>
      <c r="C11" s="46">
        <v>12</v>
      </c>
      <c r="D11" s="47">
        <f t="shared" si="0"/>
        <v>19</v>
      </c>
      <c r="E11" s="48">
        <f t="shared" si="1"/>
        <v>-5</v>
      </c>
      <c r="F11" s="47">
        <f t="shared" si="2"/>
        <v>84</v>
      </c>
      <c r="G11" s="48">
        <f t="shared" si="3"/>
        <v>0.58333333333333337</v>
      </c>
    </row>
    <row r="12" spans="2:7" ht="19.5" customHeight="1">
      <c r="B12" s="45">
        <v>8</v>
      </c>
      <c r="C12" s="46">
        <v>10</v>
      </c>
      <c r="D12" s="47">
        <f t="shared" si="0"/>
        <v>18</v>
      </c>
      <c r="E12" s="48">
        <f t="shared" si="1"/>
        <v>-2</v>
      </c>
      <c r="F12" s="47">
        <f t="shared" si="2"/>
        <v>80</v>
      </c>
      <c r="G12" s="48">
        <f t="shared" si="3"/>
        <v>0.8</v>
      </c>
    </row>
    <row r="13" spans="2:7" ht="19.5" customHeight="1">
      <c r="B13" s="45">
        <v>9</v>
      </c>
      <c r="C13" s="46">
        <v>8</v>
      </c>
      <c r="D13" s="47">
        <f t="shared" si="0"/>
        <v>17</v>
      </c>
      <c r="E13" s="48">
        <f t="shared" si="1"/>
        <v>1</v>
      </c>
      <c r="F13" s="47">
        <f t="shared" si="2"/>
        <v>72</v>
      </c>
      <c r="G13" s="48">
        <f t="shared" si="3"/>
        <v>1.125</v>
      </c>
    </row>
    <row r="14" spans="2:7" ht="19.5" customHeight="1">
      <c r="B14" s="45">
        <v>10</v>
      </c>
      <c r="C14" s="46">
        <v>6</v>
      </c>
      <c r="D14" s="47">
        <f t="shared" si="0"/>
        <v>16</v>
      </c>
      <c r="E14" s="48">
        <f t="shared" si="1"/>
        <v>4</v>
      </c>
      <c r="F14" s="47">
        <f t="shared" si="2"/>
        <v>60</v>
      </c>
      <c r="G14" s="48">
        <f t="shared" si="3"/>
        <v>1.6666666666666667</v>
      </c>
    </row>
  </sheetData>
  <mergeCells count="1">
    <mergeCell ref="B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2F13-AA72-4E65-A04A-21151B7E502F}">
  <sheetPr>
    <tabColor rgb="FFFF0000"/>
  </sheetPr>
  <dimension ref="B3:E8"/>
  <sheetViews>
    <sheetView workbookViewId="0">
      <selection activeCell="B13" sqref="B13"/>
    </sheetView>
  </sheetViews>
  <sheetFormatPr defaultRowHeight="15"/>
  <cols>
    <col min="2" max="5" width="24.28515625" customWidth="1"/>
  </cols>
  <sheetData>
    <row r="3" spans="2:5" ht="21.75" customHeight="1">
      <c r="B3" s="49" t="s">
        <v>104</v>
      </c>
      <c r="C3" s="49" t="s">
        <v>105</v>
      </c>
      <c r="D3" s="50">
        <v>0.18</v>
      </c>
      <c r="E3" s="49" t="s">
        <v>106</v>
      </c>
    </row>
    <row r="4" spans="2:5" ht="21.75" customHeight="1">
      <c r="B4" s="56" t="s">
        <v>107</v>
      </c>
      <c r="C4" s="51">
        <v>25250</v>
      </c>
      <c r="D4" s="51">
        <f>C4*$D$3</f>
        <v>4545</v>
      </c>
      <c r="E4" s="51">
        <f>C4+D4</f>
        <v>29795</v>
      </c>
    </row>
    <row r="5" spans="2:5" ht="21.75" customHeight="1">
      <c r="B5" s="56" t="s">
        <v>108</v>
      </c>
      <c r="C5" s="51">
        <v>2400</v>
      </c>
      <c r="D5" s="51">
        <f t="shared" ref="D5:D8" si="0">C5*$D$3</f>
        <v>432</v>
      </c>
      <c r="E5" s="51">
        <f t="shared" ref="E5:E8" si="1">C5+D5</f>
        <v>2832</v>
      </c>
    </row>
    <row r="6" spans="2:5" ht="21.75" customHeight="1">
      <c r="B6" s="56" t="s">
        <v>109</v>
      </c>
      <c r="C6" s="51">
        <v>940</v>
      </c>
      <c r="D6" s="51">
        <f t="shared" si="0"/>
        <v>169.2</v>
      </c>
      <c r="E6" s="51">
        <f t="shared" si="1"/>
        <v>1109.2</v>
      </c>
    </row>
    <row r="7" spans="2:5" ht="21.75" customHeight="1">
      <c r="B7" s="56" t="s">
        <v>110</v>
      </c>
      <c r="C7" s="51">
        <v>14330</v>
      </c>
      <c r="D7" s="51">
        <f t="shared" si="0"/>
        <v>2579.4</v>
      </c>
      <c r="E7" s="51">
        <f t="shared" si="1"/>
        <v>16909.400000000001</v>
      </c>
    </row>
    <row r="8" spans="2:5" ht="21.75" customHeight="1">
      <c r="B8" s="56" t="s">
        <v>111</v>
      </c>
      <c r="C8" s="51">
        <v>3125</v>
      </c>
      <c r="D8" s="51">
        <f t="shared" si="0"/>
        <v>562.5</v>
      </c>
      <c r="E8" s="51">
        <f t="shared" si="1"/>
        <v>3687.5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1F8E6-907F-4927-A992-D9512937248B}">
  <sheetPr>
    <tabColor theme="7" tint="-0.249977111117893"/>
  </sheetPr>
  <dimension ref="B2:K12"/>
  <sheetViews>
    <sheetView workbookViewId="0">
      <pane xSplit="2" ySplit="3" topLeftCell="C4" activePane="bottomRight" state="frozen"/>
      <selection pane="bottomRight" activeCell="N4" sqref="N4"/>
      <selection pane="bottomLeft"/>
      <selection pane="topRight"/>
    </sheetView>
  </sheetViews>
  <sheetFormatPr defaultRowHeight="15"/>
  <cols>
    <col min="2" max="11" width="9.5703125" customWidth="1"/>
  </cols>
  <sheetData>
    <row r="2" spans="2:11" s="1" customFormat="1" ht="39" customHeight="1">
      <c r="B2" s="118" t="s">
        <v>112</v>
      </c>
      <c r="C2" s="119"/>
      <c r="D2" s="119"/>
      <c r="E2" s="119"/>
      <c r="F2" s="119"/>
      <c r="G2" s="119"/>
      <c r="H2" s="119"/>
      <c r="I2" s="119"/>
      <c r="J2" s="119"/>
      <c r="K2" s="120"/>
    </row>
    <row r="3" spans="2:11" ht="27.75" customHeight="1">
      <c r="B3" s="55" t="s">
        <v>113</v>
      </c>
      <c r="C3" s="54">
        <v>1</v>
      </c>
      <c r="D3" s="54">
        <v>2</v>
      </c>
      <c r="E3" s="54">
        <v>3</v>
      </c>
      <c r="F3" s="54">
        <v>4</v>
      </c>
      <c r="G3" s="54">
        <v>5</v>
      </c>
      <c r="H3" s="54">
        <v>6</v>
      </c>
      <c r="I3" s="54">
        <v>7</v>
      </c>
      <c r="J3" s="54">
        <v>8</v>
      </c>
      <c r="K3" s="54">
        <v>9</v>
      </c>
    </row>
    <row r="4" spans="2:11" ht="27.75" customHeight="1">
      <c r="B4" s="54">
        <v>1</v>
      </c>
      <c r="C4" s="52">
        <f>$B4*C$3</f>
        <v>1</v>
      </c>
      <c r="D4" s="53">
        <f t="shared" ref="D4:K12" si="0">$B4*D$3</f>
        <v>2</v>
      </c>
      <c r="E4" s="52">
        <f t="shared" si="0"/>
        <v>3</v>
      </c>
      <c r="F4" s="53">
        <f t="shared" si="0"/>
        <v>4</v>
      </c>
      <c r="G4" s="52">
        <f t="shared" si="0"/>
        <v>5</v>
      </c>
      <c r="H4" s="53">
        <f>$B4*H$3</f>
        <v>6</v>
      </c>
      <c r="I4" s="52">
        <f t="shared" si="0"/>
        <v>7</v>
      </c>
      <c r="J4" s="53">
        <f t="shared" si="0"/>
        <v>8</v>
      </c>
      <c r="K4" s="52">
        <f t="shared" si="0"/>
        <v>9</v>
      </c>
    </row>
    <row r="5" spans="2:11" ht="27.75" customHeight="1">
      <c r="B5" s="54">
        <v>2</v>
      </c>
      <c r="C5" s="52">
        <f t="shared" ref="C5:C12" si="1">$B5*C$3</f>
        <v>2</v>
      </c>
      <c r="D5" s="53">
        <f t="shared" si="0"/>
        <v>4</v>
      </c>
      <c r="E5" s="52">
        <f t="shared" si="0"/>
        <v>6</v>
      </c>
      <c r="F5" s="53">
        <f t="shared" si="0"/>
        <v>8</v>
      </c>
      <c r="G5" s="52">
        <f t="shared" si="0"/>
        <v>10</v>
      </c>
      <c r="H5" s="53">
        <f t="shared" si="0"/>
        <v>12</v>
      </c>
      <c r="I5" s="52">
        <f t="shared" si="0"/>
        <v>14</v>
      </c>
      <c r="J5" s="53">
        <f t="shared" si="0"/>
        <v>16</v>
      </c>
      <c r="K5" s="52">
        <f t="shared" si="0"/>
        <v>18</v>
      </c>
    </row>
    <row r="6" spans="2:11" ht="27.75" customHeight="1">
      <c r="B6" s="54">
        <v>3</v>
      </c>
      <c r="C6" s="52">
        <f t="shared" si="1"/>
        <v>3</v>
      </c>
      <c r="D6" s="53">
        <f t="shared" si="0"/>
        <v>6</v>
      </c>
      <c r="E6" s="52">
        <f t="shared" si="0"/>
        <v>9</v>
      </c>
      <c r="F6" s="53">
        <f t="shared" si="0"/>
        <v>12</v>
      </c>
      <c r="G6" s="52">
        <f t="shared" si="0"/>
        <v>15</v>
      </c>
      <c r="H6" s="53">
        <f t="shared" si="0"/>
        <v>18</v>
      </c>
      <c r="I6" s="52">
        <f t="shared" si="0"/>
        <v>21</v>
      </c>
      <c r="J6" s="53">
        <f t="shared" si="0"/>
        <v>24</v>
      </c>
      <c r="K6" s="52">
        <f t="shared" si="0"/>
        <v>27</v>
      </c>
    </row>
    <row r="7" spans="2:11" ht="27.75" customHeight="1">
      <c r="B7" s="54">
        <v>4</v>
      </c>
      <c r="C7" s="52">
        <f t="shared" si="1"/>
        <v>4</v>
      </c>
      <c r="D7" s="53">
        <f t="shared" si="0"/>
        <v>8</v>
      </c>
      <c r="E7" s="52">
        <f t="shared" si="0"/>
        <v>12</v>
      </c>
      <c r="F7" s="53">
        <f t="shared" si="0"/>
        <v>16</v>
      </c>
      <c r="G7" s="52">
        <f t="shared" si="0"/>
        <v>20</v>
      </c>
      <c r="H7" s="53">
        <f t="shared" si="0"/>
        <v>24</v>
      </c>
      <c r="I7" s="52">
        <f t="shared" si="0"/>
        <v>28</v>
      </c>
      <c r="J7" s="53">
        <f t="shared" si="0"/>
        <v>32</v>
      </c>
      <c r="K7" s="52">
        <f t="shared" si="0"/>
        <v>36</v>
      </c>
    </row>
    <row r="8" spans="2:11" ht="27.75" customHeight="1">
      <c r="B8" s="54">
        <v>5</v>
      </c>
      <c r="C8" s="52">
        <f t="shared" si="1"/>
        <v>5</v>
      </c>
      <c r="D8" s="53">
        <f t="shared" si="0"/>
        <v>10</v>
      </c>
      <c r="E8" s="52">
        <f t="shared" si="0"/>
        <v>15</v>
      </c>
      <c r="F8" s="53">
        <f>$B8*F$3</f>
        <v>20</v>
      </c>
      <c r="G8" s="52">
        <f t="shared" si="0"/>
        <v>25</v>
      </c>
      <c r="H8" s="53">
        <f t="shared" si="0"/>
        <v>30</v>
      </c>
      <c r="I8" s="52">
        <f>$B8*I$3</f>
        <v>35</v>
      </c>
      <c r="J8" s="53">
        <f t="shared" si="0"/>
        <v>40</v>
      </c>
      <c r="K8" s="52">
        <f t="shared" si="0"/>
        <v>45</v>
      </c>
    </row>
    <row r="9" spans="2:11" ht="27.75" customHeight="1">
      <c r="B9" s="54">
        <v>6</v>
      </c>
      <c r="C9" s="52">
        <f t="shared" si="1"/>
        <v>6</v>
      </c>
      <c r="D9" s="53">
        <f t="shared" si="0"/>
        <v>12</v>
      </c>
      <c r="E9" s="52">
        <f t="shared" si="0"/>
        <v>18</v>
      </c>
      <c r="F9" s="53">
        <f t="shared" si="0"/>
        <v>24</v>
      </c>
      <c r="G9" s="52">
        <f t="shared" si="0"/>
        <v>30</v>
      </c>
      <c r="H9" s="53">
        <f t="shared" si="0"/>
        <v>36</v>
      </c>
      <c r="I9" s="52">
        <f t="shared" si="0"/>
        <v>42</v>
      </c>
      <c r="J9" s="53">
        <f>$B9*J$3</f>
        <v>48</v>
      </c>
      <c r="K9" s="52">
        <f t="shared" si="0"/>
        <v>54</v>
      </c>
    </row>
    <row r="10" spans="2:11" ht="27.75" customHeight="1">
      <c r="B10" s="54">
        <v>7</v>
      </c>
      <c r="C10" s="52">
        <f t="shared" si="1"/>
        <v>7</v>
      </c>
      <c r="D10" s="53">
        <f t="shared" si="0"/>
        <v>14</v>
      </c>
      <c r="E10" s="52">
        <f t="shared" si="0"/>
        <v>21</v>
      </c>
      <c r="F10" s="53">
        <f t="shared" si="0"/>
        <v>28</v>
      </c>
      <c r="G10" s="52">
        <f t="shared" si="0"/>
        <v>35</v>
      </c>
      <c r="H10" s="53">
        <f t="shared" si="0"/>
        <v>42</v>
      </c>
      <c r="I10" s="52">
        <f t="shared" si="0"/>
        <v>49</v>
      </c>
      <c r="J10" s="53">
        <f t="shared" si="0"/>
        <v>56</v>
      </c>
      <c r="K10" s="52">
        <f t="shared" si="0"/>
        <v>63</v>
      </c>
    </row>
    <row r="11" spans="2:11" ht="27.75" customHeight="1">
      <c r="B11" s="54">
        <v>8</v>
      </c>
      <c r="C11" s="52">
        <f t="shared" si="1"/>
        <v>8</v>
      </c>
      <c r="D11" s="53">
        <f t="shared" si="0"/>
        <v>16</v>
      </c>
      <c r="E11" s="52">
        <f t="shared" si="0"/>
        <v>24</v>
      </c>
      <c r="F11" s="53">
        <f t="shared" si="0"/>
        <v>32</v>
      </c>
      <c r="G11" s="52">
        <f t="shared" si="0"/>
        <v>40</v>
      </c>
      <c r="H11" s="53">
        <f t="shared" si="0"/>
        <v>48</v>
      </c>
      <c r="I11" s="52">
        <f t="shared" si="0"/>
        <v>56</v>
      </c>
      <c r="J11" s="53">
        <f t="shared" si="0"/>
        <v>64</v>
      </c>
      <c r="K11" s="52">
        <f t="shared" si="0"/>
        <v>72</v>
      </c>
    </row>
    <row r="12" spans="2:11" ht="27.75" customHeight="1">
      <c r="B12" s="54">
        <v>9</v>
      </c>
      <c r="C12" s="52">
        <f t="shared" si="1"/>
        <v>9</v>
      </c>
      <c r="D12" s="53">
        <f t="shared" si="0"/>
        <v>18</v>
      </c>
      <c r="E12" s="52">
        <f t="shared" si="0"/>
        <v>27</v>
      </c>
      <c r="F12" s="53">
        <f t="shared" si="0"/>
        <v>36</v>
      </c>
      <c r="G12" s="52">
        <f t="shared" si="0"/>
        <v>45</v>
      </c>
      <c r="H12" s="53">
        <f t="shared" si="0"/>
        <v>54</v>
      </c>
      <c r="I12" s="52">
        <f t="shared" si="0"/>
        <v>63</v>
      </c>
      <c r="J12" s="53">
        <f t="shared" si="0"/>
        <v>72</v>
      </c>
      <c r="K12" s="52">
        <f t="shared" si="0"/>
        <v>81</v>
      </c>
    </row>
  </sheetData>
  <mergeCells count="1">
    <mergeCell ref="B2:K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92510-497A-4D9F-9DE9-175E01E21D5F}">
  <sheetPr>
    <tabColor rgb="FF002060"/>
  </sheetPr>
  <dimension ref="B2:I102"/>
  <sheetViews>
    <sheetView workbookViewId="0">
      <selection activeCell="B4" sqref="B4:I8"/>
    </sheetView>
  </sheetViews>
  <sheetFormatPr defaultRowHeight="15"/>
  <cols>
    <col min="2" max="2" width="7.42578125" style="58" customWidth="1"/>
    <col min="3" max="3" width="14.28515625" style="66" customWidth="1"/>
    <col min="4" max="4" width="12.42578125" style="66" bestFit="1" customWidth="1"/>
    <col min="5" max="5" width="11.7109375" style="1" customWidth="1"/>
    <col min="6" max="6" width="32.85546875" style="1" customWidth="1"/>
    <col min="7" max="7" width="34.42578125" style="1" customWidth="1"/>
    <col min="8" max="8" width="16.28515625" style="61" bestFit="1" customWidth="1"/>
    <col min="9" max="9" width="20.42578125" style="1" bestFit="1" customWidth="1"/>
  </cols>
  <sheetData>
    <row r="2" spans="2:9" s="57" customFormat="1" ht="29.25" customHeight="1">
      <c r="B2" s="67" t="s">
        <v>38</v>
      </c>
      <c r="C2" s="68" t="s">
        <v>114</v>
      </c>
      <c r="D2" s="68" t="s">
        <v>115</v>
      </c>
      <c r="E2" s="67" t="s">
        <v>116</v>
      </c>
      <c r="F2" s="67" t="s">
        <v>117</v>
      </c>
      <c r="G2" s="67" t="s">
        <v>118</v>
      </c>
      <c r="H2" s="69" t="s">
        <v>119</v>
      </c>
      <c r="I2" s="67" t="s">
        <v>120</v>
      </c>
    </row>
    <row r="3" spans="2:9" s="1" customFormat="1" ht="22.5" customHeight="1">
      <c r="B3" s="70">
        <v>1</v>
      </c>
      <c r="C3" s="59" t="s">
        <v>121</v>
      </c>
      <c r="D3" s="59" t="s">
        <v>122</v>
      </c>
      <c r="E3" s="59" t="s">
        <v>123</v>
      </c>
      <c r="F3" s="59" t="s">
        <v>124</v>
      </c>
      <c r="G3" s="59" t="s">
        <v>125</v>
      </c>
      <c r="H3" s="60">
        <v>3.49</v>
      </c>
      <c r="I3" s="59" t="s">
        <v>126</v>
      </c>
    </row>
    <row r="4" spans="2:9" s="1" customFormat="1" ht="22.5" customHeight="1">
      <c r="B4" s="70">
        <v>2</v>
      </c>
      <c r="C4" s="59" t="s">
        <v>127</v>
      </c>
      <c r="D4" s="59" t="s">
        <v>128</v>
      </c>
      <c r="E4" s="59" t="s">
        <v>123</v>
      </c>
      <c r="F4" s="59" t="s">
        <v>129</v>
      </c>
      <c r="G4" s="59" t="s">
        <v>130</v>
      </c>
      <c r="H4" s="60">
        <v>59.99</v>
      </c>
      <c r="I4" s="59" t="s">
        <v>131</v>
      </c>
    </row>
    <row r="5" spans="2:9" s="1" customFormat="1" ht="22.5" customHeight="1">
      <c r="B5" s="70">
        <v>3</v>
      </c>
      <c r="C5" s="59" t="s">
        <v>132</v>
      </c>
      <c r="D5" s="59" t="s">
        <v>133</v>
      </c>
      <c r="E5" s="59" t="s">
        <v>123</v>
      </c>
      <c r="F5" s="59" t="s">
        <v>134</v>
      </c>
      <c r="G5" s="59" t="s">
        <v>135</v>
      </c>
      <c r="H5" s="60">
        <v>12.99</v>
      </c>
      <c r="I5" s="59" t="s">
        <v>136</v>
      </c>
    </row>
    <row r="6" spans="2:9" s="1" customFormat="1" ht="22.5" customHeight="1">
      <c r="B6" s="70">
        <v>4</v>
      </c>
      <c r="C6" s="59" t="s">
        <v>137</v>
      </c>
      <c r="D6" s="59" t="s">
        <v>138</v>
      </c>
      <c r="E6" s="59" t="s">
        <v>139</v>
      </c>
      <c r="F6" s="59" t="s">
        <v>140</v>
      </c>
      <c r="G6" s="59" t="s">
        <v>141</v>
      </c>
      <c r="H6" s="60">
        <v>3.49</v>
      </c>
      <c r="I6" s="59" t="s">
        <v>142</v>
      </c>
    </row>
    <row r="7" spans="2:9" s="1" customFormat="1" ht="22.5" customHeight="1">
      <c r="B7" s="70">
        <v>5</v>
      </c>
      <c r="C7" s="59" t="s">
        <v>143</v>
      </c>
      <c r="D7" s="59" t="s">
        <v>144</v>
      </c>
      <c r="E7" s="59" t="s">
        <v>123</v>
      </c>
      <c r="F7" s="59" t="s">
        <v>145</v>
      </c>
      <c r="G7" s="59" t="s">
        <v>146</v>
      </c>
      <c r="H7" s="60">
        <v>49.99</v>
      </c>
      <c r="I7" s="59" t="s">
        <v>147</v>
      </c>
    </row>
    <row r="8" spans="2:9" s="1" customFormat="1" ht="22.5" customHeight="1">
      <c r="B8" s="70">
        <v>6</v>
      </c>
      <c r="C8" s="59" t="s">
        <v>148</v>
      </c>
      <c r="D8" s="59" t="s">
        <v>149</v>
      </c>
      <c r="E8" s="59" t="s">
        <v>123</v>
      </c>
      <c r="F8" s="59" t="s">
        <v>150</v>
      </c>
      <c r="G8" s="59" t="s">
        <v>151</v>
      </c>
      <c r="H8" s="60">
        <v>29.99</v>
      </c>
      <c r="I8" s="59" t="s">
        <v>152</v>
      </c>
    </row>
    <row r="9" spans="2:9" s="1" customFormat="1" ht="22.5" customHeight="1">
      <c r="B9" s="70">
        <v>7</v>
      </c>
      <c r="C9" s="59" t="s">
        <v>153</v>
      </c>
      <c r="D9" s="59" t="s">
        <v>154</v>
      </c>
      <c r="E9" s="59" t="s">
        <v>123</v>
      </c>
      <c r="F9" s="59" t="s">
        <v>155</v>
      </c>
      <c r="G9" s="59" t="s">
        <v>156</v>
      </c>
      <c r="H9" s="60">
        <v>12.99</v>
      </c>
      <c r="I9" s="59" t="s">
        <v>136</v>
      </c>
    </row>
    <row r="10" spans="2:9" s="1" customFormat="1" ht="22.5" customHeight="1">
      <c r="B10" s="70">
        <v>8</v>
      </c>
      <c r="C10" s="59" t="s">
        <v>157</v>
      </c>
      <c r="D10" s="59" t="s">
        <v>158</v>
      </c>
      <c r="E10" s="59" t="s">
        <v>139</v>
      </c>
      <c r="F10" s="59" t="s">
        <v>159</v>
      </c>
      <c r="G10" s="59" t="s">
        <v>160</v>
      </c>
      <c r="H10" s="60">
        <v>24.99</v>
      </c>
      <c r="I10" s="59" t="s">
        <v>161</v>
      </c>
    </row>
    <row r="11" spans="2:9" s="1" customFormat="1" ht="22.5" customHeight="1">
      <c r="B11" s="70">
        <v>9</v>
      </c>
      <c r="C11" s="59" t="s">
        <v>162</v>
      </c>
      <c r="D11" s="59" t="s">
        <v>163</v>
      </c>
      <c r="E11" s="59" t="s">
        <v>139</v>
      </c>
      <c r="F11" s="59" t="s">
        <v>164</v>
      </c>
      <c r="G11" s="59" t="s">
        <v>165</v>
      </c>
      <c r="H11" s="60">
        <v>109.99</v>
      </c>
      <c r="I11" s="59" t="s">
        <v>166</v>
      </c>
    </row>
    <row r="12" spans="2:9" s="1" customFormat="1" ht="22.5" customHeight="1">
      <c r="B12" s="70">
        <v>10</v>
      </c>
      <c r="C12" s="59" t="s">
        <v>167</v>
      </c>
      <c r="D12" s="59" t="s">
        <v>168</v>
      </c>
      <c r="E12" s="59" t="s">
        <v>139</v>
      </c>
      <c r="F12" s="59" t="s">
        <v>169</v>
      </c>
      <c r="G12" s="59" t="s">
        <v>170</v>
      </c>
      <c r="H12" s="60">
        <v>3.99</v>
      </c>
      <c r="I12" s="59" t="s">
        <v>171</v>
      </c>
    </row>
    <row r="13" spans="2:9" s="1" customFormat="1" ht="22.5" customHeight="1">
      <c r="B13" s="70">
        <v>11</v>
      </c>
      <c r="C13" s="59" t="s">
        <v>172</v>
      </c>
      <c r="D13" s="59" t="s">
        <v>173</v>
      </c>
      <c r="E13" s="59" t="s">
        <v>139</v>
      </c>
      <c r="F13" s="59" t="s">
        <v>174</v>
      </c>
      <c r="G13" s="59" t="s">
        <v>175</v>
      </c>
      <c r="H13" s="60">
        <v>69.989999999999995</v>
      </c>
      <c r="I13" s="59" t="s">
        <v>176</v>
      </c>
    </row>
    <row r="14" spans="2:9" s="1" customFormat="1" ht="22.5" customHeight="1">
      <c r="B14" s="70">
        <v>12</v>
      </c>
      <c r="C14" s="59" t="s">
        <v>177</v>
      </c>
      <c r="D14" s="59" t="s">
        <v>178</v>
      </c>
      <c r="E14" s="59" t="s">
        <v>123</v>
      </c>
      <c r="F14" s="59" t="s">
        <v>179</v>
      </c>
      <c r="G14" s="59" t="s">
        <v>180</v>
      </c>
      <c r="H14" s="60">
        <v>199.99</v>
      </c>
      <c r="I14" s="59" t="s">
        <v>181</v>
      </c>
    </row>
    <row r="15" spans="2:9" s="1" customFormat="1" ht="22.5" customHeight="1">
      <c r="B15" s="70">
        <v>13</v>
      </c>
      <c r="C15" s="64" t="s">
        <v>182</v>
      </c>
      <c r="D15" s="64" t="s">
        <v>183</v>
      </c>
      <c r="E15" s="64" t="s">
        <v>139</v>
      </c>
      <c r="F15" s="64" t="s">
        <v>184</v>
      </c>
      <c r="G15" s="64" t="s">
        <v>185</v>
      </c>
      <c r="H15" s="65">
        <v>12.99</v>
      </c>
      <c r="I15" s="64" t="s">
        <v>186</v>
      </c>
    </row>
    <row r="16" spans="2:9" s="1" customFormat="1" ht="22.5" customHeight="1">
      <c r="B16" s="70">
        <v>14</v>
      </c>
      <c r="C16" s="59" t="s">
        <v>187</v>
      </c>
      <c r="D16" s="59" t="s">
        <v>188</v>
      </c>
      <c r="E16" s="59" t="s">
        <v>123</v>
      </c>
      <c r="F16" s="59" t="s">
        <v>189</v>
      </c>
      <c r="G16" s="59" t="s">
        <v>190</v>
      </c>
      <c r="H16" s="60">
        <v>39.99</v>
      </c>
      <c r="I16" s="59" t="s">
        <v>166</v>
      </c>
    </row>
    <row r="17" spans="2:9" s="1" customFormat="1" ht="22.5" customHeight="1">
      <c r="B17" s="70">
        <v>15</v>
      </c>
      <c r="C17" s="59" t="s">
        <v>191</v>
      </c>
      <c r="D17" s="59" t="s">
        <v>192</v>
      </c>
      <c r="E17" s="59" t="s">
        <v>139</v>
      </c>
      <c r="F17" s="59" t="s">
        <v>193</v>
      </c>
      <c r="G17" s="59" t="s">
        <v>194</v>
      </c>
      <c r="H17" s="60">
        <v>6.49</v>
      </c>
      <c r="I17" s="59" t="s">
        <v>195</v>
      </c>
    </row>
    <row r="18" spans="2:9" s="1" customFormat="1" ht="22.5" customHeight="1">
      <c r="B18" s="70">
        <v>16</v>
      </c>
      <c r="C18" s="59" t="s">
        <v>196</v>
      </c>
      <c r="D18" s="59" t="s">
        <v>197</v>
      </c>
      <c r="E18" s="59" t="s">
        <v>139</v>
      </c>
      <c r="F18" s="59" t="s">
        <v>198</v>
      </c>
      <c r="G18" s="59" t="s">
        <v>199</v>
      </c>
      <c r="H18" s="60">
        <v>2.79</v>
      </c>
      <c r="I18" s="59" t="s">
        <v>200</v>
      </c>
    </row>
    <row r="19" spans="2:9" s="1" customFormat="1" ht="22.5" customHeight="1">
      <c r="B19" s="70">
        <v>17</v>
      </c>
      <c r="C19" s="62" t="s">
        <v>201</v>
      </c>
      <c r="D19" s="62" t="s">
        <v>202</v>
      </c>
      <c r="E19" s="62" t="s">
        <v>123</v>
      </c>
      <c r="F19" s="62" t="s">
        <v>203</v>
      </c>
      <c r="G19" s="62" t="s">
        <v>204</v>
      </c>
      <c r="H19" s="63">
        <v>29.99</v>
      </c>
      <c r="I19" s="62" t="s">
        <v>205</v>
      </c>
    </row>
    <row r="20" spans="2:9" s="1" customFormat="1" ht="22.5" customHeight="1">
      <c r="B20" s="70">
        <v>18</v>
      </c>
      <c r="C20" s="59" t="s">
        <v>206</v>
      </c>
      <c r="D20" s="59" t="s">
        <v>207</v>
      </c>
      <c r="E20" s="59" t="s">
        <v>123</v>
      </c>
      <c r="F20" s="59" t="s">
        <v>208</v>
      </c>
      <c r="G20" s="59" t="s">
        <v>209</v>
      </c>
      <c r="H20" s="60">
        <v>4.29</v>
      </c>
      <c r="I20" s="59" t="s">
        <v>210</v>
      </c>
    </row>
    <row r="21" spans="2:9" s="1" customFormat="1" ht="22.5" customHeight="1">
      <c r="B21" s="70">
        <v>19</v>
      </c>
      <c r="C21" s="59" t="s">
        <v>211</v>
      </c>
      <c r="D21" s="59" t="s">
        <v>212</v>
      </c>
      <c r="E21" s="59" t="s">
        <v>139</v>
      </c>
      <c r="F21" s="59" t="s">
        <v>213</v>
      </c>
      <c r="G21" s="59" t="s">
        <v>214</v>
      </c>
      <c r="H21" s="60">
        <v>3.99</v>
      </c>
      <c r="I21" s="59" t="s">
        <v>215</v>
      </c>
    </row>
    <row r="22" spans="2:9" s="1" customFormat="1" ht="22.5" customHeight="1">
      <c r="B22" s="70">
        <v>20</v>
      </c>
      <c r="C22" s="59" t="s">
        <v>216</v>
      </c>
      <c r="D22" s="59" t="s">
        <v>217</v>
      </c>
      <c r="E22" s="59" t="s">
        <v>123</v>
      </c>
      <c r="F22" s="59" t="s">
        <v>218</v>
      </c>
      <c r="G22" s="59" t="s">
        <v>219</v>
      </c>
      <c r="H22" s="60">
        <v>49.99</v>
      </c>
      <c r="I22" s="59" t="s">
        <v>147</v>
      </c>
    </row>
    <row r="23" spans="2:9" s="1" customFormat="1" ht="22.5" customHeight="1">
      <c r="B23" s="70">
        <v>21</v>
      </c>
      <c r="C23" s="59" t="s">
        <v>220</v>
      </c>
      <c r="D23" s="59" t="s">
        <v>221</v>
      </c>
      <c r="E23" s="59" t="s">
        <v>139</v>
      </c>
      <c r="F23" s="59" t="s">
        <v>222</v>
      </c>
      <c r="G23" s="59" t="s">
        <v>223</v>
      </c>
      <c r="H23" s="60">
        <v>199.99</v>
      </c>
      <c r="I23" s="59" t="s">
        <v>224</v>
      </c>
    </row>
    <row r="24" spans="2:9" s="1" customFormat="1" ht="22.5" customHeight="1">
      <c r="B24" s="70">
        <v>22</v>
      </c>
      <c r="C24" s="59" t="s">
        <v>225</v>
      </c>
      <c r="D24" s="59" t="s">
        <v>226</v>
      </c>
      <c r="E24" s="59" t="s">
        <v>139</v>
      </c>
      <c r="F24" s="59" t="s">
        <v>227</v>
      </c>
      <c r="G24" s="59" t="s">
        <v>228</v>
      </c>
      <c r="H24" s="60">
        <v>4.59</v>
      </c>
      <c r="I24" s="59" t="s">
        <v>142</v>
      </c>
    </row>
    <row r="25" spans="2:9" s="1" customFormat="1" ht="22.5" customHeight="1">
      <c r="B25" s="70">
        <v>23</v>
      </c>
      <c r="C25" s="59" t="s">
        <v>229</v>
      </c>
      <c r="D25" s="59" t="s">
        <v>230</v>
      </c>
      <c r="E25" s="59" t="s">
        <v>231</v>
      </c>
      <c r="F25" s="59" t="s">
        <v>232</v>
      </c>
      <c r="G25" s="59" t="s">
        <v>233</v>
      </c>
      <c r="H25" s="60">
        <v>49.99</v>
      </c>
      <c r="I25" s="59" t="s">
        <v>186</v>
      </c>
    </row>
    <row r="26" spans="2:9" s="1" customFormat="1" ht="22.5" customHeight="1">
      <c r="B26" s="70">
        <v>24</v>
      </c>
      <c r="C26" s="59" t="s">
        <v>234</v>
      </c>
      <c r="D26" s="59" t="s">
        <v>235</v>
      </c>
      <c r="E26" s="59" t="s">
        <v>123</v>
      </c>
      <c r="F26" s="59" t="s">
        <v>236</v>
      </c>
      <c r="G26" s="59" t="s">
        <v>237</v>
      </c>
      <c r="H26" s="60">
        <v>1.99</v>
      </c>
      <c r="I26" s="59" t="s">
        <v>142</v>
      </c>
    </row>
    <row r="27" spans="2:9" s="1" customFormat="1" ht="22.5" customHeight="1">
      <c r="B27" s="70">
        <v>25</v>
      </c>
      <c r="C27" s="59" t="s">
        <v>238</v>
      </c>
      <c r="D27" s="59" t="s">
        <v>239</v>
      </c>
      <c r="E27" s="59" t="s">
        <v>139</v>
      </c>
      <c r="F27" s="59" t="s">
        <v>240</v>
      </c>
      <c r="G27" s="59" t="s">
        <v>241</v>
      </c>
      <c r="H27" s="60">
        <v>3.79</v>
      </c>
      <c r="I27" s="59" t="s">
        <v>210</v>
      </c>
    </row>
    <row r="28" spans="2:9" s="1" customFormat="1" ht="22.5" customHeight="1">
      <c r="B28" s="70">
        <v>26</v>
      </c>
      <c r="C28" s="59" t="s">
        <v>242</v>
      </c>
      <c r="D28" s="59" t="s">
        <v>243</v>
      </c>
      <c r="E28" s="59" t="s">
        <v>139</v>
      </c>
      <c r="F28" s="59" t="s">
        <v>244</v>
      </c>
      <c r="G28" s="59" t="s">
        <v>245</v>
      </c>
      <c r="H28" s="60">
        <v>29.99</v>
      </c>
      <c r="I28" s="59" t="s">
        <v>246</v>
      </c>
    </row>
    <row r="29" spans="2:9" s="1" customFormat="1" ht="22.5" customHeight="1">
      <c r="B29" s="70">
        <v>27</v>
      </c>
      <c r="C29" s="59" t="s">
        <v>247</v>
      </c>
      <c r="D29" s="59" t="s">
        <v>248</v>
      </c>
      <c r="E29" s="59" t="s">
        <v>139</v>
      </c>
      <c r="F29" s="59" t="s">
        <v>249</v>
      </c>
      <c r="G29" s="59" t="s">
        <v>250</v>
      </c>
      <c r="H29" s="60">
        <v>3.29</v>
      </c>
      <c r="I29" s="59" t="s">
        <v>142</v>
      </c>
    </row>
    <row r="30" spans="2:9" s="1" customFormat="1" ht="22.5" customHeight="1">
      <c r="B30" s="70">
        <v>28</v>
      </c>
      <c r="C30" s="59" t="s">
        <v>251</v>
      </c>
      <c r="D30" s="59" t="s">
        <v>252</v>
      </c>
      <c r="E30" s="59" t="s">
        <v>139</v>
      </c>
      <c r="F30" s="59" t="s">
        <v>253</v>
      </c>
      <c r="G30" s="59" t="s">
        <v>254</v>
      </c>
      <c r="H30" s="60">
        <v>59.99</v>
      </c>
      <c r="I30" s="59" t="s">
        <v>246</v>
      </c>
    </row>
    <row r="31" spans="2:9" s="1" customFormat="1" ht="22.5" customHeight="1">
      <c r="B31" s="70">
        <v>29</v>
      </c>
      <c r="C31" s="59" t="s">
        <v>255</v>
      </c>
      <c r="D31" s="59" t="s">
        <v>256</v>
      </c>
      <c r="E31" s="59" t="s">
        <v>139</v>
      </c>
      <c r="F31" s="59" t="s">
        <v>257</v>
      </c>
      <c r="G31" s="59" t="s">
        <v>258</v>
      </c>
      <c r="H31" s="60">
        <v>3.29</v>
      </c>
      <c r="I31" s="59" t="s">
        <v>259</v>
      </c>
    </row>
    <row r="32" spans="2:9" s="1" customFormat="1" ht="22.5" customHeight="1">
      <c r="B32" s="70">
        <v>30</v>
      </c>
      <c r="C32" s="59" t="s">
        <v>260</v>
      </c>
      <c r="D32" s="59" t="s">
        <v>261</v>
      </c>
      <c r="E32" s="59" t="s">
        <v>123</v>
      </c>
      <c r="F32" s="59" t="s">
        <v>262</v>
      </c>
      <c r="G32" s="59" t="s">
        <v>263</v>
      </c>
      <c r="H32" s="60">
        <v>129.99</v>
      </c>
      <c r="I32" s="59" t="s">
        <v>264</v>
      </c>
    </row>
    <row r="33" spans="2:9" s="1" customFormat="1" ht="22.5" customHeight="1">
      <c r="B33" s="70">
        <v>31</v>
      </c>
      <c r="C33" s="59" t="s">
        <v>265</v>
      </c>
      <c r="D33" s="59" t="s">
        <v>266</v>
      </c>
      <c r="E33" s="59" t="s">
        <v>267</v>
      </c>
      <c r="F33" s="59" t="s">
        <v>268</v>
      </c>
      <c r="G33" s="59" t="s">
        <v>269</v>
      </c>
      <c r="H33" s="60">
        <v>4.8899999999999997</v>
      </c>
      <c r="I33" s="59" t="s">
        <v>270</v>
      </c>
    </row>
    <row r="34" spans="2:9" s="1" customFormat="1" ht="22.5" customHeight="1">
      <c r="B34" s="70">
        <v>32</v>
      </c>
      <c r="C34" s="59" t="s">
        <v>271</v>
      </c>
      <c r="D34" s="59" t="s">
        <v>272</v>
      </c>
      <c r="E34" s="59" t="s">
        <v>123</v>
      </c>
      <c r="F34" s="59" t="s">
        <v>273</v>
      </c>
      <c r="G34" s="59" t="s">
        <v>274</v>
      </c>
      <c r="H34" s="60">
        <v>5.29</v>
      </c>
      <c r="I34" s="59" t="s">
        <v>210</v>
      </c>
    </row>
    <row r="35" spans="2:9" s="1" customFormat="1" ht="22.5" customHeight="1">
      <c r="B35" s="70">
        <v>33</v>
      </c>
      <c r="C35" s="62" t="s">
        <v>275</v>
      </c>
      <c r="D35" s="62" t="s">
        <v>276</v>
      </c>
      <c r="E35" s="62" t="s">
        <v>277</v>
      </c>
      <c r="F35" s="62" t="s">
        <v>278</v>
      </c>
      <c r="G35" s="62" t="s">
        <v>279</v>
      </c>
      <c r="H35" s="63">
        <v>54.99</v>
      </c>
      <c r="I35" s="62" t="s">
        <v>152</v>
      </c>
    </row>
    <row r="36" spans="2:9" s="1" customFormat="1" ht="22.5" customHeight="1">
      <c r="B36" s="70">
        <v>34</v>
      </c>
      <c r="C36" s="59" t="s">
        <v>280</v>
      </c>
      <c r="D36" s="59" t="s">
        <v>281</v>
      </c>
      <c r="E36" s="59" t="s">
        <v>123</v>
      </c>
      <c r="F36" s="59" t="s">
        <v>282</v>
      </c>
      <c r="G36" s="59" t="s">
        <v>283</v>
      </c>
      <c r="H36" s="60">
        <v>2.4900000000000002</v>
      </c>
      <c r="I36" s="59" t="s">
        <v>284</v>
      </c>
    </row>
    <row r="37" spans="2:9" s="1" customFormat="1" ht="22.5" customHeight="1">
      <c r="B37" s="70">
        <v>35</v>
      </c>
      <c r="C37" s="59" t="s">
        <v>285</v>
      </c>
      <c r="D37" s="59" t="s">
        <v>286</v>
      </c>
      <c r="E37" s="59" t="s">
        <v>277</v>
      </c>
      <c r="F37" s="59" t="s">
        <v>287</v>
      </c>
      <c r="G37" s="59" t="s">
        <v>288</v>
      </c>
      <c r="H37" s="60">
        <v>24.99</v>
      </c>
      <c r="I37" s="59" t="s">
        <v>147</v>
      </c>
    </row>
    <row r="38" spans="2:9" s="1" customFormat="1" ht="22.5" customHeight="1">
      <c r="B38" s="70">
        <v>36</v>
      </c>
      <c r="C38" s="62" t="s">
        <v>289</v>
      </c>
      <c r="D38" s="62" t="s">
        <v>290</v>
      </c>
      <c r="E38" s="62" t="s">
        <v>139</v>
      </c>
      <c r="F38" s="62" t="s">
        <v>291</v>
      </c>
      <c r="G38" s="62" t="s">
        <v>292</v>
      </c>
      <c r="H38" s="63">
        <v>24.99</v>
      </c>
      <c r="I38" s="62" t="s">
        <v>293</v>
      </c>
    </row>
    <row r="39" spans="2:9" s="1" customFormat="1" ht="22.5" customHeight="1">
      <c r="B39" s="70">
        <v>37</v>
      </c>
      <c r="C39" s="59" t="s">
        <v>294</v>
      </c>
      <c r="D39" s="59" t="s">
        <v>295</v>
      </c>
      <c r="E39" s="59" t="s">
        <v>139</v>
      </c>
      <c r="F39" s="59" t="s">
        <v>296</v>
      </c>
      <c r="G39" s="59" t="s">
        <v>297</v>
      </c>
      <c r="H39" s="60">
        <v>58.99</v>
      </c>
      <c r="I39" s="59" t="s">
        <v>161</v>
      </c>
    </row>
    <row r="40" spans="2:9" s="1" customFormat="1" ht="22.5" customHeight="1">
      <c r="B40" s="70">
        <v>38</v>
      </c>
      <c r="C40" s="59" t="s">
        <v>298</v>
      </c>
      <c r="D40" s="59" t="s">
        <v>299</v>
      </c>
      <c r="E40" s="59" t="s">
        <v>139</v>
      </c>
      <c r="F40" s="59" t="s">
        <v>300</v>
      </c>
      <c r="G40" s="59" t="s">
        <v>301</v>
      </c>
      <c r="H40" s="60">
        <v>22.99</v>
      </c>
      <c r="I40" s="59" t="s">
        <v>147</v>
      </c>
    </row>
    <row r="41" spans="2:9" s="1" customFormat="1" ht="22.5" customHeight="1">
      <c r="B41" s="70">
        <v>39</v>
      </c>
      <c r="C41" s="59" t="s">
        <v>302</v>
      </c>
      <c r="D41" s="59" t="s">
        <v>303</v>
      </c>
      <c r="E41" s="59" t="s">
        <v>139</v>
      </c>
      <c r="F41" s="59" t="s">
        <v>304</v>
      </c>
      <c r="G41" s="59" t="s">
        <v>305</v>
      </c>
      <c r="H41" s="60">
        <v>79.989999999999995</v>
      </c>
      <c r="I41" s="59" t="s">
        <v>306</v>
      </c>
    </row>
    <row r="42" spans="2:9" s="1" customFormat="1" ht="22.5" customHeight="1">
      <c r="B42" s="70">
        <v>40</v>
      </c>
      <c r="C42" s="59" t="s">
        <v>247</v>
      </c>
      <c r="D42" s="59" t="s">
        <v>307</v>
      </c>
      <c r="E42" s="59" t="s">
        <v>139</v>
      </c>
      <c r="F42" s="59" t="s">
        <v>308</v>
      </c>
      <c r="G42" s="59" t="s">
        <v>309</v>
      </c>
      <c r="H42" s="60">
        <v>3.99</v>
      </c>
      <c r="I42" s="59" t="s">
        <v>310</v>
      </c>
    </row>
    <row r="43" spans="2:9" s="1" customFormat="1" ht="22.5" customHeight="1">
      <c r="B43" s="70">
        <v>41</v>
      </c>
      <c r="C43" s="59" t="s">
        <v>311</v>
      </c>
      <c r="D43" s="59" t="s">
        <v>312</v>
      </c>
      <c r="E43" s="59" t="s">
        <v>123</v>
      </c>
      <c r="F43" s="59" t="s">
        <v>313</v>
      </c>
      <c r="G43" s="59" t="s">
        <v>314</v>
      </c>
      <c r="H43" s="60">
        <v>39.99</v>
      </c>
      <c r="I43" s="59" t="s">
        <v>315</v>
      </c>
    </row>
    <row r="44" spans="2:9" s="1" customFormat="1" ht="22.5" customHeight="1">
      <c r="B44" s="70">
        <v>42</v>
      </c>
      <c r="C44" s="59" t="s">
        <v>316</v>
      </c>
      <c r="D44" s="59" t="s">
        <v>317</v>
      </c>
      <c r="E44" s="59" t="s">
        <v>139</v>
      </c>
      <c r="F44" s="59" t="s">
        <v>318</v>
      </c>
      <c r="G44" s="59" t="s">
        <v>319</v>
      </c>
      <c r="H44" s="60">
        <v>3.49</v>
      </c>
      <c r="I44" s="59" t="s">
        <v>320</v>
      </c>
    </row>
    <row r="45" spans="2:9" s="1" customFormat="1" ht="22.5" customHeight="1">
      <c r="B45" s="70">
        <v>43</v>
      </c>
      <c r="C45" s="59" t="s">
        <v>321</v>
      </c>
      <c r="D45" s="59" t="s">
        <v>322</v>
      </c>
      <c r="E45" s="59" t="s">
        <v>123</v>
      </c>
      <c r="F45" s="59" t="s">
        <v>323</v>
      </c>
      <c r="G45" s="59" t="s">
        <v>324</v>
      </c>
      <c r="H45" s="60">
        <v>2.89</v>
      </c>
      <c r="I45" s="59" t="s">
        <v>142</v>
      </c>
    </row>
    <row r="46" spans="2:9" s="1" customFormat="1" ht="22.5" customHeight="1">
      <c r="B46" s="70">
        <v>44</v>
      </c>
      <c r="C46" s="59" t="s">
        <v>325</v>
      </c>
      <c r="D46" s="59" t="s">
        <v>326</v>
      </c>
      <c r="E46" s="59" t="s">
        <v>139</v>
      </c>
      <c r="F46" s="59" t="s">
        <v>327</v>
      </c>
      <c r="G46" s="59" t="s">
        <v>328</v>
      </c>
      <c r="H46" s="60">
        <v>29.99</v>
      </c>
      <c r="I46" s="59" t="s">
        <v>329</v>
      </c>
    </row>
    <row r="47" spans="2:9" s="1" customFormat="1" ht="22.5" customHeight="1">
      <c r="B47" s="70">
        <v>45</v>
      </c>
      <c r="C47" s="59" t="s">
        <v>330</v>
      </c>
      <c r="D47" s="59" t="s">
        <v>331</v>
      </c>
      <c r="E47" s="59" t="s">
        <v>123</v>
      </c>
      <c r="F47" s="59" t="s">
        <v>332</v>
      </c>
      <c r="G47" s="59" t="s">
        <v>333</v>
      </c>
      <c r="H47" s="60">
        <v>3.59</v>
      </c>
      <c r="I47" s="59" t="s">
        <v>334</v>
      </c>
    </row>
    <row r="48" spans="2:9" s="1" customFormat="1" ht="22.5" customHeight="1">
      <c r="B48" s="70">
        <v>46</v>
      </c>
      <c r="C48" s="59" t="s">
        <v>335</v>
      </c>
      <c r="D48" s="59" t="s">
        <v>336</v>
      </c>
      <c r="E48" s="59" t="s">
        <v>139</v>
      </c>
      <c r="F48" s="59" t="s">
        <v>337</v>
      </c>
      <c r="G48" s="59" t="s">
        <v>338</v>
      </c>
      <c r="H48" s="60">
        <v>24.99</v>
      </c>
      <c r="I48" s="59" t="s">
        <v>186</v>
      </c>
    </row>
    <row r="49" spans="2:9" s="1" customFormat="1" ht="22.5" customHeight="1">
      <c r="B49" s="70">
        <v>47</v>
      </c>
      <c r="C49" s="59" t="s">
        <v>339</v>
      </c>
      <c r="D49" s="59" t="s">
        <v>340</v>
      </c>
      <c r="E49" s="59" t="s">
        <v>341</v>
      </c>
      <c r="F49" s="59" t="s">
        <v>342</v>
      </c>
      <c r="G49" s="59" t="s">
        <v>343</v>
      </c>
      <c r="H49" s="60">
        <v>5.99</v>
      </c>
      <c r="I49" s="59" t="s">
        <v>259</v>
      </c>
    </row>
    <row r="50" spans="2:9" s="1" customFormat="1" ht="22.5" customHeight="1">
      <c r="B50" s="70">
        <v>48</v>
      </c>
      <c r="C50" s="59" t="s">
        <v>344</v>
      </c>
      <c r="D50" s="59" t="s">
        <v>345</v>
      </c>
      <c r="E50" s="59" t="s">
        <v>123</v>
      </c>
      <c r="F50" s="59" t="s">
        <v>346</v>
      </c>
      <c r="G50" s="59" t="s">
        <v>347</v>
      </c>
      <c r="H50" s="60">
        <v>24.99</v>
      </c>
      <c r="I50" s="59" t="s">
        <v>147</v>
      </c>
    </row>
    <row r="51" spans="2:9" s="1" customFormat="1" ht="22.5" customHeight="1">
      <c r="B51" s="70">
        <v>49</v>
      </c>
      <c r="C51" s="59" t="s">
        <v>348</v>
      </c>
      <c r="D51" s="59" t="s">
        <v>349</v>
      </c>
      <c r="E51" s="59" t="s">
        <v>123</v>
      </c>
      <c r="F51" s="59" t="s">
        <v>350</v>
      </c>
      <c r="G51" s="59" t="s">
        <v>351</v>
      </c>
      <c r="H51" s="60">
        <v>8.99</v>
      </c>
      <c r="I51" s="59" t="s">
        <v>352</v>
      </c>
    </row>
    <row r="52" spans="2:9" s="1" customFormat="1" ht="22.5" customHeight="1">
      <c r="B52" s="70">
        <v>50</v>
      </c>
      <c r="C52" s="59" t="s">
        <v>353</v>
      </c>
      <c r="D52" s="59" t="s">
        <v>354</v>
      </c>
      <c r="E52" s="59" t="s">
        <v>267</v>
      </c>
      <c r="F52" s="59" t="s">
        <v>355</v>
      </c>
      <c r="G52" s="59" t="s">
        <v>356</v>
      </c>
      <c r="H52" s="60">
        <v>3.99</v>
      </c>
      <c r="I52" s="59" t="s">
        <v>142</v>
      </c>
    </row>
    <row r="53" spans="2:9" s="1" customFormat="1" ht="22.5" customHeight="1">
      <c r="B53" s="70">
        <v>51</v>
      </c>
      <c r="C53" s="59" t="s">
        <v>357</v>
      </c>
      <c r="D53" s="59" t="s">
        <v>358</v>
      </c>
      <c r="E53" s="59" t="s">
        <v>139</v>
      </c>
      <c r="F53" s="59" t="s">
        <v>359</v>
      </c>
      <c r="G53" s="59" t="s">
        <v>360</v>
      </c>
      <c r="H53" s="60">
        <v>4.99</v>
      </c>
      <c r="I53" s="59" t="s">
        <v>320</v>
      </c>
    </row>
    <row r="54" spans="2:9" s="1" customFormat="1" ht="22.5" customHeight="1">
      <c r="B54" s="70">
        <v>52</v>
      </c>
      <c r="C54" s="59" t="s">
        <v>361</v>
      </c>
      <c r="D54" s="59" t="s">
        <v>362</v>
      </c>
      <c r="E54" s="59" t="s">
        <v>139</v>
      </c>
      <c r="F54" s="59" t="s">
        <v>363</v>
      </c>
      <c r="G54" s="59" t="s">
        <v>364</v>
      </c>
      <c r="H54" s="60">
        <v>12.99</v>
      </c>
      <c r="I54" s="59" t="s">
        <v>142</v>
      </c>
    </row>
    <row r="55" spans="2:9" s="1" customFormat="1" ht="22.5" customHeight="1">
      <c r="B55" s="70">
        <v>53</v>
      </c>
      <c r="C55" s="59" t="s">
        <v>365</v>
      </c>
      <c r="D55" s="59" t="s">
        <v>366</v>
      </c>
      <c r="E55" s="59" t="s">
        <v>231</v>
      </c>
      <c r="F55" s="59" t="s">
        <v>367</v>
      </c>
      <c r="G55" s="59" t="s">
        <v>368</v>
      </c>
      <c r="H55" s="60">
        <v>3.49</v>
      </c>
      <c r="I55" s="59" t="s">
        <v>310</v>
      </c>
    </row>
    <row r="56" spans="2:9" s="1" customFormat="1" ht="22.5" customHeight="1">
      <c r="B56" s="70">
        <v>54</v>
      </c>
      <c r="C56" s="59" t="s">
        <v>369</v>
      </c>
      <c r="D56" s="59" t="s">
        <v>370</v>
      </c>
      <c r="E56" s="59" t="s">
        <v>341</v>
      </c>
      <c r="F56" s="59" t="s">
        <v>371</v>
      </c>
      <c r="G56" s="59" t="s">
        <v>372</v>
      </c>
      <c r="H56" s="60">
        <v>19.989999999999998</v>
      </c>
      <c r="I56" s="59" t="s">
        <v>246</v>
      </c>
    </row>
    <row r="57" spans="2:9" s="1" customFormat="1" ht="22.5" customHeight="1">
      <c r="B57" s="70">
        <v>55</v>
      </c>
      <c r="C57" s="59" t="s">
        <v>373</v>
      </c>
      <c r="D57" s="59" t="s">
        <v>374</v>
      </c>
      <c r="E57" s="59" t="s">
        <v>123</v>
      </c>
      <c r="F57" s="59" t="s">
        <v>375</v>
      </c>
      <c r="G57" s="59" t="s">
        <v>376</v>
      </c>
      <c r="H57" s="60">
        <v>39.99</v>
      </c>
      <c r="I57" s="59" t="s">
        <v>152</v>
      </c>
    </row>
    <row r="58" spans="2:9" s="1" customFormat="1" ht="22.5" customHeight="1">
      <c r="B58" s="70">
        <v>56</v>
      </c>
      <c r="C58" s="59" t="s">
        <v>377</v>
      </c>
      <c r="D58" s="59" t="s">
        <v>378</v>
      </c>
      <c r="E58" s="59" t="s">
        <v>123</v>
      </c>
      <c r="F58" s="59" t="s">
        <v>379</v>
      </c>
      <c r="G58" s="59" t="s">
        <v>380</v>
      </c>
      <c r="H58" s="60">
        <v>19.989999999999998</v>
      </c>
      <c r="I58" s="59" t="s">
        <v>381</v>
      </c>
    </row>
    <row r="59" spans="2:9" s="1" customFormat="1" ht="22.5" customHeight="1">
      <c r="B59" s="70">
        <v>57</v>
      </c>
      <c r="C59" s="59" t="s">
        <v>382</v>
      </c>
      <c r="D59" s="59" t="s">
        <v>383</v>
      </c>
      <c r="E59" s="59" t="s">
        <v>139</v>
      </c>
      <c r="F59" s="59" t="s">
        <v>384</v>
      </c>
      <c r="G59" s="59" t="s">
        <v>385</v>
      </c>
      <c r="H59" s="60">
        <v>24.99</v>
      </c>
      <c r="I59" s="59" t="s">
        <v>161</v>
      </c>
    </row>
    <row r="60" spans="2:9" s="1" customFormat="1" ht="22.5" customHeight="1">
      <c r="B60" s="70">
        <v>58</v>
      </c>
      <c r="C60" s="59" t="s">
        <v>386</v>
      </c>
      <c r="D60" s="59" t="s">
        <v>387</v>
      </c>
      <c r="E60" s="59" t="s">
        <v>139</v>
      </c>
      <c r="F60" s="59" t="s">
        <v>388</v>
      </c>
      <c r="G60" s="59" t="s">
        <v>389</v>
      </c>
      <c r="H60" s="60">
        <v>4.99</v>
      </c>
      <c r="I60" s="59" t="s">
        <v>390</v>
      </c>
    </row>
    <row r="61" spans="2:9" s="1" customFormat="1" ht="22.5" customHeight="1">
      <c r="B61" s="70">
        <v>59</v>
      </c>
      <c r="C61" s="59" t="s">
        <v>391</v>
      </c>
      <c r="D61" s="59" t="s">
        <v>392</v>
      </c>
      <c r="E61" s="59" t="s">
        <v>139</v>
      </c>
      <c r="F61" s="59" t="s">
        <v>393</v>
      </c>
      <c r="G61" s="59" t="s">
        <v>394</v>
      </c>
      <c r="H61" s="60">
        <v>19.989999999999998</v>
      </c>
      <c r="I61" s="59" t="s">
        <v>147</v>
      </c>
    </row>
    <row r="62" spans="2:9" s="1" customFormat="1" ht="22.5" customHeight="1">
      <c r="B62" s="70">
        <v>60</v>
      </c>
      <c r="C62" s="64" t="s">
        <v>395</v>
      </c>
      <c r="D62" s="64" t="s">
        <v>396</v>
      </c>
      <c r="E62" s="64" t="s">
        <v>139</v>
      </c>
      <c r="F62" s="64" t="s">
        <v>397</v>
      </c>
      <c r="G62" s="64" t="s">
        <v>398</v>
      </c>
      <c r="H62" s="65">
        <v>12.99</v>
      </c>
      <c r="I62" s="64" t="s">
        <v>186</v>
      </c>
    </row>
    <row r="63" spans="2:9" s="1" customFormat="1" ht="22.5" customHeight="1">
      <c r="B63" s="70">
        <v>61</v>
      </c>
      <c r="C63" s="59" t="s">
        <v>399</v>
      </c>
      <c r="D63" s="59" t="s">
        <v>400</v>
      </c>
      <c r="E63" s="59" t="s">
        <v>139</v>
      </c>
      <c r="F63" s="59" t="s">
        <v>401</v>
      </c>
      <c r="G63" s="59" t="s">
        <v>402</v>
      </c>
      <c r="H63" s="60">
        <v>59.99</v>
      </c>
      <c r="I63" s="59" t="s">
        <v>224</v>
      </c>
    </row>
    <row r="64" spans="2:9" s="1" customFormat="1" ht="22.5" customHeight="1">
      <c r="B64" s="70">
        <v>62</v>
      </c>
      <c r="C64" s="59" t="s">
        <v>403</v>
      </c>
      <c r="D64" s="59" t="s">
        <v>404</v>
      </c>
      <c r="E64" s="59" t="s">
        <v>139</v>
      </c>
      <c r="F64" s="59" t="s">
        <v>405</v>
      </c>
      <c r="G64" s="59" t="s">
        <v>406</v>
      </c>
      <c r="H64" s="60">
        <v>79.989999999999995</v>
      </c>
      <c r="I64" s="59" t="s">
        <v>407</v>
      </c>
    </row>
    <row r="65" spans="2:9" s="1" customFormat="1" ht="22.5" customHeight="1">
      <c r="B65" s="70">
        <v>63</v>
      </c>
      <c r="C65" s="64" t="s">
        <v>408</v>
      </c>
      <c r="D65" s="64" t="s">
        <v>409</v>
      </c>
      <c r="E65" s="64" t="s">
        <v>123</v>
      </c>
      <c r="F65" s="64" t="s">
        <v>410</v>
      </c>
      <c r="G65" s="64" t="s">
        <v>411</v>
      </c>
      <c r="H65" s="65">
        <v>39.99</v>
      </c>
      <c r="I65" s="64" t="s">
        <v>412</v>
      </c>
    </row>
    <row r="66" spans="2:9" s="1" customFormat="1" ht="22.5" customHeight="1">
      <c r="B66" s="70">
        <v>64</v>
      </c>
      <c r="C66" s="59" t="s">
        <v>413</v>
      </c>
      <c r="D66" s="59" t="s">
        <v>414</v>
      </c>
      <c r="E66" s="59" t="s">
        <v>139</v>
      </c>
      <c r="F66" s="59" t="s">
        <v>415</v>
      </c>
      <c r="G66" s="59" t="s">
        <v>416</v>
      </c>
      <c r="H66" s="60">
        <v>19.989999999999998</v>
      </c>
      <c r="I66" s="59" t="s">
        <v>147</v>
      </c>
    </row>
    <row r="67" spans="2:9" s="1" customFormat="1" ht="22.5" customHeight="1">
      <c r="B67" s="70">
        <v>65</v>
      </c>
      <c r="C67" s="59" t="s">
        <v>417</v>
      </c>
      <c r="D67" s="59" t="s">
        <v>418</v>
      </c>
      <c r="E67" s="59" t="s">
        <v>139</v>
      </c>
      <c r="F67" s="59" t="s">
        <v>419</v>
      </c>
      <c r="G67" s="59" t="s">
        <v>420</v>
      </c>
      <c r="H67" s="60">
        <v>1.49</v>
      </c>
      <c r="I67" s="59" t="s">
        <v>421</v>
      </c>
    </row>
    <row r="68" spans="2:9" s="1" customFormat="1" ht="22.5" customHeight="1">
      <c r="B68" s="70">
        <v>66</v>
      </c>
      <c r="C68" s="59" t="s">
        <v>422</v>
      </c>
      <c r="D68" s="59" t="s">
        <v>423</v>
      </c>
      <c r="E68" s="59" t="s">
        <v>139</v>
      </c>
      <c r="F68" s="59" t="s">
        <v>424</v>
      </c>
      <c r="G68" s="59" t="s">
        <v>425</v>
      </c>
      <c r="H68" s="60">
        <v>3.99</v>
      </c>
      <c r="I68" s="59" t="s">
        <v>334</v>
      </c>
    </row>
    <row r="69" spans="2:9" s="1" customFormat="1" ht="22.5" customHeight="1">
      <c r="B69" s="70">
        <v>67</v>
      </c>
      <c r="C69" s="59" t="s">
        <v>426</v>
      </c>
      <c r="D69" s="59" t="s">
        <v>427</v>
      </c>
      <c r="E69" s="59" t="s">
        <v>139</v>
      </c>
      <c r="F69" s="59" t="s">
        <v>428</v>
      </c>
      <c r="G69" s="59" t="s">
        <v>429</v>
      </c>
      <c r="H69" s="60">
        <v>3.29</v>
      </c>
      <c r="I69" s="59" t="s">
        <v>259</v>
      </c>
    </row>
    <row r="70" spans="2:9" s="1" customFormat="1" ht="22.5" customHeight="1">
      <c r="B70" s="70">
        <v>68</v>
      </c>
      <c r="C70" s="59" t="s">
        <v>430</v>
      </c>
      <c r="D70" s="59" t="s">
        <v>431</v>
      </c>
      <c r="E70" s="59" t="s">
        <v>123</v>
      </c>
      <c r="F70" s="59" t="s">
        <v>432</v>
      </c>
      <c r="G70" s="59" t="s">
        <v>433</v>
      </c>
      <c r="H70" s="60">
        <v>10.99</v>
      </c>
      <c r="I70" s="59" t="s">
        <v>434</v>
      </c>
    </row>
    <row r="71" spans="2:9" s="1" customFormat="1" ht="22.5" customHeight="1">
      <c r="B71" s="70">
        <v>69</v>
      </c>
      <c r="C71" s="59" t="s">
        <v>435</v>
      </c>
      <c r="D71" s="59" t="s">
        <v>436</v>
      </c>
      <c r="E71" s="59" t="s">
        <v>123</v>
      </c>
      <c r="F71" s="59" t="s">
        <v>437</v>
      </c>
      <c r="G71" s="59" t="s">
        <v>438</v>
      </c>
      <c r="H71" s="60">
        <v>5.99</v>
      </c>
      <c r="I71" s="59" t="s">
        <v>126</v>
      </c>
    </row>
    <row r="72" spans="2:9" s="1" customFormat="1" ht="22.5" customHeight="1">
      <c r="B72" s="70">
        <v>70</v>
      </c>
      <c r="C72" s="59" t="s">
        <v>439</v>
      </c>
      <c r="D72" s="59" t="s">
        <v>440</v>
      </c>
      <c r="E72" s="59" t="s">
        <v>139</v>
      </c>
      <c r="F72" s="59" t="s">
        <v>441</v>
      </c>
      <c r="G72" s="59" t="s">
        <v>442</v>
      </c>
      <c r="H72" s="60">
        <v>99.99</v>
      </c>
      <c r="I72" s="59" t="s">
        <v>224</v>
      </c>
    </row>
    <row r="73" spans="2:9" s="1" customFormat="1" ht="22.5" customHeight="1">
      <c r="B73" s="70">
        <v>71</v>
      </c>
      <c r="C73" s="59" t="s">
        <v>443</v>
      </c>
      <c r="D73" s="59" t="s">
        <v>444</v>
      </c>
      <c r="E73" s="59" t="s">
        <v>123</v>
      </c>
      <c r="F73" s="59" t="s">
        <v>445</v>
      </c>
      <c r="G73" s="59" t="s">
        <v>446</v>
      </c>
      <c r="H73" s="60">
        <v>39.99</v>
      </c>
      <c r="I73" s="59" t="s">
        <v>136</v>
      </c>
    </row>
    <row r="74" spans="2:9" s="1" customFormat="1" ht="22.5" customHeight="1">
      <c r="B74" s="70">
        <v>72</v>
      </c>
      <c r="C74" s="59" t="s">
        <v>447</v>
      </c>
      <c r="D74" s="59" t="s">
        <v>448</v>
      </c>
      <c r="E74" s="59" t="s">
        <v>139</v>
      </c>
      <c r="F74" s="59" t="s">
        <v>449</v>
      </c>
      <c r="G74" s="59" t="s">
        <v>450</v>
      </c>
      <c r="H74" s="60">
        <v>29.99</v>
      </c>
      <c r="I74" s="59" t="s">
        <v>147</v>
      </c>
    </row>
    <row r="75" spans="2:9" s="1" customFormat="1" ht="22.5" customHeight="1">
      <c r="B75" s="70">
        <v>73</v>
      </c>
      <c r="C75" s="64" t="s">
        <v>451</v>
      </c>
      <c r="D75" s="64" t="s">
        <v>452</v>
      </c>
      <c r="E75" s="64" t="s">
        <v>123</v>
      </c>
      <c r="F75" s="64" t="s">
        <v>453</v>
      </c>
      <c r="G75" s="64" t="s">
        <v>454</v>
      </c>
      <c r="H75" s="65">
        <v>69.989999999999995</v>
      </c>
      <c r="I75" s="64" t="s">
        <v>131</v>
      </c>
    </row>
    <row r="76" spans="2:9" s="1" customFormat="1" ht="22.5" customHeight="1">
      <c r="B76" s="70">
        <v>74</v>
      </c>
      <c r="C76" s="59" t="s">
        <v>455</v>
      </c>
      <c r="D76" s="59" t="s">
        <v>456</v>
      </c>
      <c r="E76" s="59" t="s">
        <v>139</v>
      </c>
      <c r="F76" s="59" t="s">
        <v>457</v>
      </c>
      <c r="G76" s="59" t="s">
        <v>458</v>
      </c>
      <c r="H76" s="60">
        <v>19.989999999999998</v>
      </c>
      <c r="I76" s="59" t="s">
        <v>147</v>
      </c>
    </row>
    <row r="77" spans="2:9" s="1" customFormat="1" ht="22.5" customHeight="1">
      <c r="B77" s="70">
        <v>75</v>
      </c>
      <c r="C77" s="59" t="s">
        <v>459</v>
      </c>
      <c r="D77" s="59" t="s">
        <v>460</v>
      </c>
      <c r="E77" s="59" t="s">
        <v>139</v>
      </c>
      <c r="F77" s="59" t="s">
        <v>461</v>
      </c>
      <c r="G77" s="59" t="s">
        <v>462</v>
      </c>
      <c r="H77" s="60">
        <v>5.99</v>
      </c>
      <c r="I77" s="59" t="s">
        <v>463</v>
      </c>
    </row>
    <row r="78" spans="2:9" s="1" customFormat="1" ht="22.5" customHeight="1">
      <c r="B78" s="70">
        <v>76</v>
      </c>
      <c r="C78" s="59" t="s">
        <v>464</v>
      </c>
      <c r="D78" s="59" t="s">
        <v>465</v>
      </c>
      <c r="E78" s="59" t="s">
        <v>139</v>
      </c>
      <c r="F78" s="59" t="s">
        <v>466</v>
      </c>
      <c r="G78" s="59" t="s">
        <v>228</v>
      </c>
      <c r="H78" s="60">
        <v>4.59</v>
      </c>
      <c r="I78" s="59" t="s">
        <v>142</v>
      </c>
    </row>
    <row r="79" spans="2:9" s="1" customFormat="1" ht="22.5" customHeight="1">
      <c r="B79" s="70">
        <v>77</v>
      </c>
      <c r="C79" s="59" t="s">
        <v>467</v>
      </c>
      <c r="D79" s="59" t="s">
        <v>468</v>
      </c>
      <c r="E79" s="59" t="s">
        <v>139</v>
      </c>
      <c r="F79" s="59" t="s">
        <v>469</v>
      </c>
      <c r="G79" s="59" t="s">
        <v>470</v>
      </c>
      <c r="H79" s="60">
        <v>2.99</v>
      </c>
      <c r="I79" s="59" t="s">
        <v>471</v>
      </c>
    </row>
    <row r="80" spans="2:9" s="1" customFormat="1" ht="22.5" customHeight="1">
      <c r="B80" s="70">
        <v>78</v>
      </c>
      <c r="C80" s="59" t="s">
        <v>472</v>
      </c>
      <c r="D80" s="59" t="s">
        <v>473</v>
      </c>
      <c r="E80" s="59" t="s">
        <v>123</v>
      </c>
      <c r="F80" s="59" t="s">
        <v>474</v>
      </c>
      <c r="G80" s="59" t="s">
        <v>475</v>
      </c>
      <c r="H80" s="60">
        <v>34.99</v>
      </c>
      <c r="I80" s="59" t="s">
        <v>147</v>
      </c>
    </row>
    <row r="81" spans="2:9" s="1" customFormat="1" ht="22.5" customHeight="1">
      <c r="B81" s="70">
        <v>79</v>
      </c>
      <c r="C81" s="59" t="s">
        <v>476</v>
      </c>
      <c r="D81" s="59" t="s">
        <v>477</v>
      </c>
      <c r="E81" s="59" t="s">
        <v>123</v>
      </c>
      <c r="F81" s="59" t="s">
        <v>478</v>
      </c>
      <c r="G81" s="59" t="s">
        <v>479</v>
      </c>
      <c r="H81" s="60">
        <v>3.49</v>
      </c>
      <c r="I81" s="59" t="s">
        <v>142</v>
      </c>
    </row>
    <row r="82" spans="2:9" s="1" customFormat="1" ht="22.5" customHeight="1">
      <c r="B82" s="70">
        <v>80</v>
      </c>
      <c r="C82" s="59" t="s">
        <v>480</v>
      </c>
      <c r="D82" s="59" t="s">
        <v>481</v>
      </c>
      <c r="E82" s="59" t="s">
        <v>139</v>
      </c>
      <c r="F82" s="59" t="s">
        <v>482</v>
      </c>
      <c r="G82" s="59" t="s">
        <v>483</v>
      </c>
      <c r="H82" s="60">
        <v>8.99</v>
      </c>
      <c r="I82" s="59" t="s">
        <v>463</v>
      </c>
    </row>
    <row r="83" spans="2:9" s="1" customFormat="1" ht="22.5" customHeight="1">
      <c r="B83" s="70">
        <v>81</v>
      </c>
      <c r="C83" s="59" t="s">
        <v>484</v>
      </c>
      <c r="D83" s="59" t="s">
        <v>485</v>
      </c>
      <c r="E83" s="59" t="s">
        <v>123</v>
      </c>
      <c r="F83" s="59" t="s">
        <v>486</v>
      </c>
      <c r="G83" s="59" t="s">
        <v>487</v>
      </c>
      <c r="H83" s="60">
        <v>89</v>
      </c>
      <c r="I83" s="59" t="s">
        <v>147</v>
      </c>
    </row>
    <row r="84" spans="2:9" s="1" customFormat="1" ht="22.5" customHeight="1">
      <c r="B84" s="70">
        <v>82</v>
      </c>
      <c r="C84" s="59" t="s">
        <v>488</v>
      </c>
      <c r="D84" s="59" t="s">
        <v>489</v>
      </c>
      <c r="E84" s="59" t="s">
        <v>139</v>
      </c>
      <c r="F84" s="59" t="s">
        <v>490</v>
      </c>
      <c r="G84" s="59" t="s">
        <v>491</v>
      </c>
      <c r="H84" s="60">
        <v>19.989999999999998</v>
      </c>
      <c r="I84" s="59" t="s">
        <v>147</v>
      </c>
    </row>
    <row r="85" spans="2:9" s="1" customFormat="1" ht="22.5" customHeight="1">
      <c r="B85" s="70">
        <v>83</v>
      </c>
      <c r="C85" s="59" t="s">
        <v>492</v>
      </c>
      <c r="D85" s="59" t="s">
        <v>493</v>
      </c>
      <c r="E85" s="59" t="s">
        <v>123</v>
      </c>
      <c r="F85" s="59" t="s">
        <v>494</v>
      </c>
      <c r="G85" s="59" t="s">
        <v>495</v>
      </c>
      <c r="H85" s="60">
        <v>34.99</v>
      </c>
      <c r="I85" s="59" t="s">
        <v>136</v>
      </c>
    </row>
    <row r="86" spans="2:9" s="1" customFormat="1" ht="22.5" customHeight="1">
      <c r="B86" s="70">
        <v>84</v>
      </c>
      <c r="C86" s="59" t="s">
        <v>496</v>
      </c>
      <c r="D86" s="59" t="s">
        <v>497</v>
      </c>
      <c r="E86" s="59" t="s">
        <v>139</v>
      </c>
      <c r="F86" s="59" t="s">
        <v>498</v>
      </c>
      <c r="G86" s="59" t="s">
        <v>499</v>
      </c>
      <c r="H86" s="60">
        <v>3.5</v>
      </c>
      <c r="I86" s="59" t="s">
        <v>142</v>
      </c>
    </row>
    <row r="87" spans="2:9" s="1" customFormat="1" ht="22.5" customHeight="1">
      <c r="B87" s="70">
        <v>85</v>
      </c>
      <c r="C87" s="59" t="s">
        <v>500</v>
      </c>
      <c r="D87" s="59" t="s">
        <v>501</v>
      </c>
      <c r="E87" s="59" t="s">
        <v>123</v>
      </c>
      <c r="F87" s="59" t="s">
        <v>502</v>
      </c>
      <c r="G87" s="59" t="s">
        <v>503</v>
      </c>
      <c r="H87" s="60">
        <v>5.49</v>
      </c>
      <c r="I87" s="59" t="s">
        <v>504</v>
      </c>
    </row>
    <row r="88" spans="2:9" s="1" customFormat="1" ht="22.5" customHeight="1">
      <c r="B88" s="70">
        <v>86</v>
      </c>
      <c r="C88" s="59" t="s">
        <v>505</v>
      </c>
      <c r="D88" s="59" t="s">
        <v>506</v>
      </c>
      <c r="E88" s="59" t="s">
        <v>139</v>
      </c>
      <c r="F88" s="59" t="s">
        <v>507</v>
      </c>
      <c r="G88" s="59" t="s">
        <v>508</v>
      </c>
      <c r="H88" s="60">
        <v>8.99</v>
      </c>
      <c r="I88" s="59" t="s">
        <v>509</v>
      </c>
    </row>
    <row r="89" spans="2:9" s="1" customFormat="1" ht="22.5" customHeight="1">
      <c r="B89" s="70">
        <v>87</v>
      </c>
      <c r="C89" s="59" t="s">
        <v>510</v>
      </c>
      <c r="D89" s="59" t="s">
        <v>511</v>
      </c>
      <c r="E89" s="59" t="s">
        <v>139</v>
      </c>
      <c r="F89" s="59" t="s">
        <v>512</v>
      </c>
      <c r="G89" s="59" t="s">
        <v>513</v>
      </c>
      <c r="H89" s="60">
        <v>4.99</v>
      </c>
      <c r="I89" s="59" t="s">
        <v>514</v>
      </c>
    </row>
    <row r="90" spans="2:9" s="1" customFormat="1" ht="22.5" customHeight="1">
      <c r="B90" s="70">
        <v>88</v>
      </c>
      <c r="C90" s="59" t="s">
        <v>515</v>
      </c>
      <c r="D90" s="59" t="s">
        <v>516</v>
      </c>
      <c r="E90" s="59" t="s">
        <v>139</v>
      </c>
      <c r="F90" s="59" t="s">
        <v>517</v>
      </c>
      <c r="G90" s="59" t="s">
        <v>518</v>
      </c>
      <c r="H90" s="60">
        <v>44.99</v>
      </c>
      <c r="I90" s="59" t="s">
        <v>205</v>
      </c>
    </row>
    <row r="91" spans="2:9" s="1" customFormat="1" ht="22.5" customHeight="1">
      <c r="B91" s="70">
        <v>89</v>
      </c>
      <c r="C91" s="59" t="s">
        <v>519</v>
      </c>
      <c r="D91" s="59" t="s">
        <v>520</v>
      </c>
      <c r="E91" s="59" t="s">
        <v>139</v>
      </c>
      <c r="F91" s="59" t="s">
        <v>521</v>
      </c>
      <c r="G91" s="59" t="s">
        <v>522</v>
      </c>
      <c r="H91" s="60">
        <v>2.99</v>
      </c>
      <c r="I91" s="59" t="s">
        <v>284</v>
      </c>
    </row>
    <row r="92" spans="2:9" s="1" customFormat="1" ht="22.5" customHeight="1">
      <c r="B92" s="70">
        <v>90</v>
      </c>
      <c r="C92" s="59" t="s">
        <v>523</v>
      </c>
      <c r="D92" s="59" t="s">
        <v>524</v>
      </c>
      <c r="E92" s="59" t="s">
        <v>341</v>
      </c>
      <c r="F92" s="59" t="s">
        <v>525</v>
      </c>
      <c r="G92" s="59" t="s">
        <v>526</v>
      </c>
      <c r="H92" s="60">
        <v>5.99</v>
      </c>
      <c r="I92" s="59" t="s">
        <v>224</v>
      </c>
    </row>
    <row r="93" spans="2:9" s="1" customFormat="1" ht="22.5" customHeight="1">
      <c r="B93" s="70">
        <v>91</v>
      </c>
      <c r="C93" s="59" t="s">
        <v>527</v>
      </c>
      <c r="D93" s="59" t="s">
        <v>528</v>
      </c>
      <c r="E93" s="59" t="s">
        <v>123</v>
      </c>
      <c r="F93" s="59" t="s">
        <v>529</v>
      </c>
      <c r="G93" s="59" t="s">
        <v>530</v>
      </c>
      <c r="H93" s="60">
        <v>2.29</v>
      </c>
      <c r="I93" s="59" t="s">
        <v>284</v>
      </c>
    </row>
    <row r="94" spans="2:9" s="1" customFormat="1" ht="22.5" customHeight="1">
      <c r="B94" s="70">
        <v>92</v>
      </c>
      <c r="C94" s="59" t="s">
        <v>531</v>
      </c>
      <c r="D94" s="59" t="s">
        <v>532</v>
      </c>
      <c r="E94" s="59" t="s">
        <v>123</v>
      </c>
      <c r="F94" s="59" t="s">
        <v>533</v>
      </c>
      <c r="G94" s="59" t="s">
        <v>534</v>
      </c>
      <c r="H94" s="60">
        <v>34.99</v>
      </c>
      <c r="I94" s="59" t="s">
        <v>205</v>
      </c>
    </row>
    <row r="95" spans="2:9" s="1" customFormat="1" ht="22.5" customHeight="1">
      <c r="B95" s="70">
        <v>93</v>
      </c>
      <c r="C95" s="59" t="s">
        <v>535</v>
      </c>
      <c r="D95" s="59" t="s">
        <v>536</v>
      </c>
      <c r="E95" s="59" t="s">
        <v>123</v>
      </c>
      <c r="F95" s="59" t="s">
        <v>537</v>
      </c>
      <c r="G95" s="59" t="s">
        <v>538</v>
      </c>
      <c r="H95" s="60">
        <v>399.99</v>
      </c>
      <c r="I95" s="59" t="s">
        <v>166</v>
      </c>
    </row>
    <row r="96" spans="2:9" s="1" customFormat="1" ht="22.5" customHeight="1">
      <c r="B96" s="70">
        <v>94</v>
      </c>
      <c r="C96" s="59" t="s">
        <v>539</v>
      </c>
      <c r="D96" s="59" t="s">
        <v>540</v>
      </c>
      <c r="E96" s="59" t="s">
        <v>123</v>
      </c>
      <c r="F96" s="59" t="s">
        <v>541</v>
      </c>
      <c r="G96" s="59" t="s">
        <v>542</v>
      </c>
      <c r="H96" s="60">
        <v>5.99</v>
      </c>
      <c r="I96" s="59" t="s">
        <v>471</v>
      </c>
    </row>
    <row r="97" spans="2:9" s="1" customFormat="1" ht="22.5" customHeight="1">
      <c r="B97" s="70">
        <v>95</v>
      </c>
      <c r="C97" s="59" t="s">
        <v>543</v>
      </c>
      <c r="D97" s="59" t="s">
        <v>544</v>
      </c>
      <c r="E97" s="59" t="s">
        <v>123</v>
      </c>
      <c r="F97" s="59" t="s">
        <v>545</v>
      </c>
      <c r="G97" s="59" t="s">
        <v>546</v>
      </c>
      <c r="H97" s="60">
        <v>24.99</v>
      </c>
      <c r="I97" s="59" t="s">
        <v>147</v>
      </c>
    </row>
    <row r="98" spans="2:9" s="1" customFormat="1" ht="22.5" customHeight="1">
      <c r="B98" s="70">
        <v>96</v>
      </c>
      <c r="C98" s="59" t="s">
        <v>547</v>
      </c>
      <c r="D98" s="59" t="s">
        <v>548</v>
      </c>
      <c r="E98" s="59" t="s">
        <v>123</v>
      </c>
      <c r="F98" s="59" t="s">
        <v>549</v>
      </c>
      <c r="G98" s="59" t="s">
        <v>550</v>
      </c>
      <c r="H98" s="60">
        <v>24.99</v>
      </c>
      <c r="I98" s="59" t="s">
        <v>551</v>
      </c>
    </row>
    <row r="99" spans="2:9" s="1" customFormat="1" ht="22.5" customHeight="1">
      <c r="B99" s="70">
        <v>97</v>
      </c>
      <c r="C99" s="59" t="s">
        <v>552</v>
      </c>
      <c r="D99" s="59" t="s">
        <v>553</v>
      </c>
      <c r="E99" s="59" t="s">
        <v>123</v>
      </c>
      <c r="F99" s="59" t="s">
        <v>554</v>
      </c>
      <c r="G99" s="59" t="s">
        <v>555</v>
      </c>
      <c r="H99" s="60">
        <v>2.4900000000000002</v>
      </c>
      <c r="I99" s="59" t="s">
        <v>556</v>
      </c>
    </row>
    <row r="100" spans="2:9" s="1" customFormat="1" ht="22.5" customHeight="1">
      <c r="B100" s="70">
        <v>98</v>
      </c>
      <c r="C100" s="59" t="s">
        <v>557</v>
      </c>
      <c r="D100" s="59" t="s">
        <v>558</v>
      </c>
      <c r="E100" s="59" t="s">
        <v>139</v>
      </c>
      <c r="F100" s="59" t="s">
        <v>559</v>
      </c>
      <c r="G100" s="59" t="s">
        <v>560</v>
      </c>
      <c r="H100" s="60">
        <v>9.99</v>
      </c>
      <c r="I100" s="59" t="s">
        <v>561</v>
      </c>
    </row>
    <row r="101" spans="2:9" s="1" customFormat="1" ht="22.5" customHeight="1">
      <c r="B101" s="70">
        <v>99</v>
      </c>
      <c r="C101" s="59" t="s">
        <v>242</v>
      </c>
      <c r="D101" s="59" t="s">
        <v>562</v>
      </c>
      <c r="E101" s="59" t="s">
        <v>139</v>
      </c>
      <c r="F101" s="59" t="s">
        <v>563</v>
      </c>
      <c r="G101" s="59" t="s">
        <v>564</v>
      </c>
      <c r="H101" s="60">
        <v>12.99</v>
      </c>
      <c r="I101" s="59" t="s">
        <v>551</v>
      </c>
    </row>
    <row r="102" spans="2:9" s="1" customFormat="1" ht="22.5" customHeight="1">
      <c r="B102" s="70">
        <v>100</v>
      </c>
      <c r="C102" s="59" t="s">
        <v>565</v>
      </c>
      <c r="D102" s="59" t="s">
        <v>566</v>
      </c>
      <c r="E102" s="59" t="s">
        <v>123</v>
      </c>
      <c r="F102" s="59" t="s">
        <v>567</v>
      </c>
      <c r="G102" s="59" t="s">
        <v>568</v>
      </c>
      <c r="H102" s="60">
        <v>3.79</v>
      </c>
      <c r="I102" s="59" t="s">
        <v>210</v>
      </c>
    </row>
  </sheetData>
  <sortState xmlns:xlrd2="http://schemas.microsoft.com/office/spreadsheetml/2017/richdata2" ref="B3:I102">
    <sortCondition ref="B3:B102"/>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3D95E-97F1-40A3-9308-665F368CBBEC}">
  <sheetPr>
    <tabColor rgb="FF92D050"/>
  </sheetPr>
  <dimension ref="A1:S44"/>
  <sheetViews>
    <sheetView topLeftCell="A11" workbookViewId="0">
      <selection activeCell="A25" sqref="A25"/>
    </sheetView>
  </sheetViews>
  <sheetFormatPr defaultRowHeight="15.75"/>
  <cols>
    <col min="1" max="1" width="35.85546875" style="78" customWidth="1"/>
    <col min="2" max="5" width="16.85546875" style="78" customWidth="1"/>
    <col min="6" max="7" width="19.7109375" style="78" customWidth="1"/>
    <col min="8" max="8" width="36.42578125" style="78" customWidth="1"/>
    <col min="9" max="10" width="34.5703125" style="78" customWidth="1"/>
    <col min="11" max="14" width="34.5703125" style="79" customWidth="1"/>
    <col min="15" max="15" width="24.7109375" customWidth="1"/>
    <col min="16" max="16" width="14.5703125" customWidth="1"/>
    <col min="17" max="17" width="16.5703125" customWidth="1"/>
    <col min="18" max="18" width="26.5703125" bestFit="1" customWidth="1"/>
    <col min="19" max="19" width="36.5703125" bestFit="1" customWidth="1"/>
  </cols>
  <sheetData>
    <row r="1" spans="1:14" ht="30" customHeight="1">
      <c r="A1" s="71" t="s">
        <v>569</v>
      </c>
      <c r="B1" s="71" t="s">
        <v>570</v>
      </c>
      <c r="C1" s="71" t="s">
        <v>571</v>
      </c>
      <c r="D1" s="71" t="s">
        <v>572</v>
      </c>
      <c r="E1" s="71" t="s">
        <v>573</v>
      </c>
      <c r="F1" s="71" t="s">
        <v>574</v>
      </c>
      <c r="G1" s="71" t="s">
        <v>575</v>
      </c>
      <c r="H1" s="72" t="s">
        <v>576</v>
      </c>
      <c r="I1" s="72" t="s">
        <v>577</v>
      </c>
      <c r="J1" s="71" t="s">
        <v>578</v>
      </c>
      <c r="K1"/>
      <c r="L1"/>
      <c r="M1"/>
      <c r="N1"/>
    </row>
    <row r="2" spans="1:14" ht="29.25" customHeight="1">
      <c r="A2" s="71" t="s">
        <v>579</v>
      </c>
      <c r="B2" s="73">
        <v>85</v>
      </c>
      <c r="C2" s="73">
        <v>70</v>
      </c>
      <c r="D2" s="73">
        <v>100</v>
      </c>
      <c r="E2" s="74">
        <f>SUM(B2:D2)/3</f>
        <v>85</v>
      </c>
      <c r="F2" s="75" t="str">
        <f>IF(E2&gt;=50,"GEÇTİ","KALDI")</f>
        <v>GEÇTİ</v>
      </c>
      <c r="G2" s="76" t="str">
        <f>IF(E2&lt;=24,"F",IF(E2&lt;=44,"D",IF(E2&lt;=69,"C",IF(E2&lt;=84,"B","A"))))</f>
        <v>A</v>
      </c>
      <c r="H2" s="76" t="str">
        <f>IF(E2&gt;=85,"EVET","HAYIR")</f>
        <v>EVET</v>
      </c>
      <c r="I2" s="76" t="str">
        <f>IF(AND(B2&gt;=50,C2&gt;=50,D2&gt;=50),"EVET","HAYIR")</f>
        <v>EVET</v>
      </c>
      <c r="J2" s="77" t="str">
        <f>IF(OR(B2=100,C2=100,D2=100),"EVET","HAYIR")</f>
        <v>EVET</v>
      </c>
      <c r="K2"/>
      <c r="L2"/>
      <c r="M2"/>
      <c r="N2"/>
    </row>
    <row r="3" spans="1:14" ht="29.25" customHeight="1">
      <c r="A3" s="71" t="s">
        <v>580</v>
      </c>
      <c r="B3" s="73">
        <v>46</v>
      </c>
      <c r="C3" s="73">
        <v>99</v>
      </c>
      <c r="D3" s="73">
        <v>22</v>
      </c>
      <c r="E3" s="74">
        <f t="shared" ref="E3:E16" si="0">SUM(B3:D3)/3</f>
        <v>55.666666666666664</v>
      </c>
      <c r="F3" s="75" t="str">
        <f t="shared" ref="F3:F16" si="1">IF(E3&gt;=50,"GEÇTİ","KALDI")</f>
        <v>GEÇTİ</v>
      </c>
      <c r="G3" s="76" t="str">
        <f>IF(E3&lt;=24,"F",IF(E3&lt;=44,"D",IF(E3&lt;=69,"C",IF(E3&lt;=84,"B","A"))))</f>
        <v>C</v>
      </c>
      <c r="H3" s="76" t="str">
        <f t="shared" ref="H3:H16" si="2">IF(E3&gt;=85,"EVET","HAYIR")</f>
        <v>HAYIR</v>
      </c>
      <c r="I3" s="76" t="str">
        <f t="shared" ref="I3:I16" si="3">IF(AND(B3&gt;=50,C3&gt;=50,D3&gt;=50),"EVET","HAYIR")</f>
        <v>HAYIR</v>
      </c>
      <c r="J3" s="77" t="str">
        <f t="shared" ref="J3:J16" si="4">IF(OR(B3=100,C3=100,D3=100),"EVET","HAYIR")</f>
        <v>HAYIR</v>
      </c>
      <c r="K3"/>
      <c r="L3"/>
      <c r="M3"/>
      <c r="N3"/>
    </row>
    <row r="4" spans="1:14" ht="29.25" customHeight="1">
      <c r="A4" s="71" t="s">
        <v>48</v>
      </c>
      <c r="B4" s="73">
        <v>78</v>
      </c>
      <c r="C4" s="73">
        <v>57</v>
      </c>
      <c r="D4" s="73">
        <v>11</v>
      </c>
      <c r="E4" s="74">
        <f t="shared" si="0"/>
        <v>48.666666666666664</v>
      </c>
      <c r="F4" s="75" t="str">
        <f t="shared" si="1"/>
        <v>KALDI</v>
      </c>
      <c r="G4" s="76" t="str">
        <f>IF(E4&lt;=24,"F",IF(E4&lt;=44,"D",IF(E4&lt;=69,"C",IF(E4&lt;=84,"B","A"))))</f>
        <v>C</v>
      </c>
      <c r="H4" s="76" t="str">
        <f t="shared" si="2"/>
        <v>HAYIR</v>
      </c>
      <c r="I4" s="76" t="str">
        <f t="shared" si="3"/>
        <v>HAYIR</v>
      </c>
      <c r="J4" s="77" t="str">
        <f t="shared" si="4"/>
        <v>HAYIR</v>
      </c>
      <c r="K4"/>
      <c r="L4"/>
      <c r="M4"/>
      <c r="N4"/>
    </row>
    <row r="5" spans="1:14" ht="29.25" customHeight="1">
      <c r="A5" s="71" t="s">
        <v>581</v>
      </c>
      <c r="B5" s="73">
        <v>45</v>
      </c>
      <c r="C5" s="73">
        <v>64</v>
      </c>
      <c r="D5" s="73">
        <v>4</v>
      </c>
      <c r="E5" s="74">
        <f t="shared" si="0"/>
        <v>37.666666666666664</v>
      </c>
      <c r="F5" s="75" t="str">
        <f t="shared" si="1"/>
        <v>KALDI</v>
      </c>
      <c r="G5" s="76" t="str">
        <f>IF(E5&lt;=24,"F",IF(E5&lt;=44,"D",IF(E5&lt;=69,"C",IF(E5&lt;=84,"B","A"))))</f>
        <v>D</v>
      </c>
      <c r="H5" s="76" t="str">
        <f t="shared" si="2"/>
        <v>HAYIR</v>
      </c>
      <c r="I5" s="80" t="str">
        <f t="shared" si="3"/>
        <v>HAYIR</v>
      </c>
      <c r="J5" s="77" t="str">
        <f t="shared" si="4"/>
        <v>HAYIR</v>
      </c>
      <c r="K5"/>
      <c r="L5"/>
      <c r="M5"/>
      <c r="N5"/>
    </row>
    <row r="6" spans="1:14" ht="29.25" customHeight="1">
      <c r="A6" s="71" t="s">
        <v>582</v>
      </c>
      <c r="B6" s="73">
        <v>21</v>
      </c>
      <c r="C6" s="73">
        <v>52</v>
      </c>
      <c r="D6" s="73">
        <v>66</v>
      </c>
      <c r="E6" s="74">
        <f t="shared" si="0"/>
        <v>46.333333333333336</v>
      </c>
      <c r="F6" s="75" t="str">
        <f t="shared" si="1"/>
        <v>KALDI</v>
      </c>
      <c r="G6" s="76" t="str">
        <f>IF(E6&lt;=24,"F",IF(E6&lt;=44,"D",IF(E6&lt;=69,"C",IF(E6&lt;=84,"B","A"))))</f>
        <v>C</v>
      </c>
      <c r="H6" s="76" t="str">
        <f t="shared" si="2"/>
        <v>HAYIR</v>
      </c>
      <c r="I6" s="76" t="str">
        <f t="shared" si="3"/>
        <v>HAYIR</v>
      </c>
      <c r="J6" s="77" t="str">
        <f t="shared" si="4"/>
        <v>HAYIR</v>
      </c>
      <c r="K6"/>
      <c r="L6"/>
      <c r="M6"/>
      <c r="N6"/>
    </row>
    <row r="7" spans="1:14" ht="29.25" customHeight="1">
      <c r="A7" s="71" t="s">
        <v>583</v>
      </c>
      <c r="B7" s="73">
        <v>54</v>
      </c>
      <c r="C7" s="73">
        <v>78</v>
      </c>
      <c r="D7" s="73">
        <v>97</v>
      </c>
      <c r="E7" s="74">
        <f t="shared" si="0"/>
        <v>76.333333333333329</v>
      </c>
      <c r="F7" s="75" t="str">
        <f t="shared" si="1"/>
        <v>GEÇTİ</v>
      </c>
      <c r="G7" s="76" t="str">
        <f>IF(E7&lt;=24,"F",IF(E7&lt;=44,"D",IF(E7&lt;=69,"C",IF(E7&lt;=84,"B","A"))))</f>
        <v>B</v>
      </c>
      <c r="H7" s="76" t="str">
        <f t="shared" si="2"/>
        <v>HAYIR</v>
      </c>
      <c r="I7" s="76" t="str">
        <f t="shared" si="3"/>
        <v>EVET</v>
      </c>
      <c r="J7" s="77" t="str">
        <f t="shared" si="4"/>
        <v>HAYIR</v>
      </c>
      <c r="K7"/>
      <c r="L7"/>
      <c r="M7"/>
      <c r="N7"/>
    </row>
    <row r="8" spans="1:14" ht="29.25" customHeight="1">
      <c r="A8" s="71" t="s">
        <v>584</v>
      </c>
      <c r="B8" s="73">
        <v>23</v>
      </c>
      <c r="C8" s="73">
        <v>56</v>
      </c>
      <c r="D8" s="73">
        <v>54</v>
      </c>
      <c r="E8" s="74">
        <f t="shared" si="0"/>
        <v>44.333333333333336</v>
      </c>
      <c r="F8" s="75" t="str">
        <f t="shared" si="1"/>
        <v>KALDI</v>
      </c>
      <c r="G8" s="76" t="str">
        <f>IF(E8&lt;=24,"F",IF(E8&lt;=44,"D",IF(E8&lt;=69,"C",IF(E8&lt;=84,"B","A"))))</f>
        <v>C</v>
      </c>
      <c r="H8" s="76" t="str">
        <f t="shared" si="2"/>
        <v>HAYIR</v>
      </c>
      <c r="I8" s="76" t="str">
        <f t="shared" si="3"/>
        <v>HAYIR</v>
      </c>
      <c r="J8" s="77" t="str">
        <f t="shared" si="4"/>
        <v>HAYIR</v>
      </c>
      <c r="K8"/>
      <c r="L8"/>
      <c r="M8"/>
      <c r="N8"/>
    </row>
    <row r="9" spans="1:14" ht="29.25" customHeight="1">
      <c r="A9" s="71" t="s">
        <v>585</v>
      </c>
      <c r="B9" s="73">
        <v>65</v>
      </c>
      <c r="C9" s="73">
        <v>2</v>
      </c>
      <c r="D9" s="73">
        <v>24</v>
      </c>
      <c r="E9" s="74">
        <f t="shared" si="0"/>
        <v>30.333333333333332</v>
      </c>
      <c r="F9" s="75" t="str">
        <f t="shared" si="1"/>
        <v>KALDI</v>
      </c>
      <c r="G9" s="76" t="str">
        <f>IF(E9&lt;=24,"F",IF(E9&lt;=44,"D",IF(E9&lt;=69,"C",IF(E9&lt;=84,"B","A"))))</f>
        <v>D</v>
      </c>
      <c r="H9" s="76" t="str">
        <f t="shared" si="2"/>
        <v>HAYIR</v>
      </c>
      <c r="I9" s="76" t="str">
        <f t="shared" si="3"/>
        <v>HAYIR</v>
      </c>
      <c r="J9" s="77" t="str">
        <f t="shared" si="4"/>
        <v>HAYIR</v>
      </c>
      <c r="K9"/>
      <c r="L9"/>
      <c r="M9"/>
      <c r="N9"/>
    </row>
    <row r="10" spans="1:14" ht="29.25" customHeight="1">
      <c r="A10" s="71" t="s">
        <v>586</v>
      </c>
      <c r="B10" s="73">
        <v>32</v>
      </c>
      <c r="C10" s="73">
        <v>32</v>
      </c>
      <c r="D10" s="73">
        <v>65</v>
      </c>
      <c r="E10" s="74">
        <f t="shared" si="0"/>
        <v>43</v>
      </c>
      <c r="F10" s="75" t="str">
        <f t="shared" si="1"/>
        <v>KALDI</v>
      </c>
      <c r="G10" s="76" t="str">
        <f>IF(E10&lt;=24,"F",IF(E10&lt;=44,"D",IF(E10&lt;=69,"C",IF(E10&lt;=84,"B","A"))))</f>
        <v>D</v>
      </c>
      <c r="H10" s="76" t="str">
        <f t="shared" si="2"/>
        <v>HAYIR</v>
      </c>
      <c r="I10" s="76" t="str">
        <f t="shared" si="3"/>
        <v>HAYIR</v>
      </c>
      <c r="J10" s="77" t="str">
        <f t="shared" si="4"/>
        <v>HAYIR</v>
      </c>
      <c r="K10"/>
      <c r="L10"/>
      <c r="M10"/>
      <c r="N10"/>
    </row>
    <row r="11" spans="1:14" ht="29.25" customHeight="1">
      <c r="A11" s="71" t="s">
        <v>587</v>
      </c>
      <c r="B11" s="73">
        <v>23</v>
      </c>
      <c r="C11" s="73">
        <v>68</v>
      </c>
      <c r="D11" s="73">
        <v>43</v>
      </c>
      <c r="E11" s="74">
        <f t="shared" si="0"/>
        <v>44.666666666666664</v>
      </c>
      <c r="F11" s="75" t="str">
        <f t="shared" si="1"/>
        <v>KALDI</v>
      </c>
      <c r="G11" s="76" t="str">
        <f>IF(E11&lt;=24,"F",IF(E11&lt;=44,"D",IF(E11&lt;=69,"C",IF(E11&lt;=84,"B","A"))))</f>
        <v>C</v>
      </c>
      <c r="H11" s="76" t="str">
        <f t="shared" si="2"/>
        <v>HAYIR</v>
      </c>
      <c r="I11" s="76" t="str">
        <f t="shared" si="3"/>
        <v>HAYIR</v>
      </c>
      <c r="J11" s="77" t="str">
        <f t="shared" si="4"/>
        <v>HAYIR</v>
      </c>
      <c r="K11"/>
      <c r="L11"/>
      <c r="M11"/>
      <c r="N11"/>
    </row>
    <row r="12" spans="1:14" ht="29.25" customHeight="1">
      <c r="A12" s="71" t="s">
        <v>588</v>
      </c>
      <c r="B12" s="73">
        <v>66</v>
      </c>
      <c r="C12" s="73">
        <v>17</v>
      </c>
      <c r="D12" s="73">
        <v>35</v>
      </c>
      <c r="E12" s="74">
        <f t="shared" si="0"/>
        <v>39.333333333333336</v>
      </c>
      <c r="F12" s="75" t="str">
        <f t="shared" si="1"/>
        <v>KALDI</v>
      </c>
      <c r="G12" s="76" t="str">
        <f>IF(E12&lt;=24,"F",IF(E12&lt;=44,"D",IF(E12&lt;=69,"C",IF(E12&lt;=84,"B","A"))))</f>
        <v>D</v>
      </c>
      <c r="H12" s="76" t="str">
        <f t="shared" si="2"/>
        <v>HAYIR</v>
      </c>
      <c r="I12" s="76" t="str">
        <f t="shared" si="3"/>
        <v>HAYIR</v>
      </c>
      <c r="J12" s="77" t="str">
        <f t="shared" si="4"/>
        <v>HAYIR</v>
      </c>
      <c r="K12"/>
      <c r="L12"/>
      <c r="M12"/>
      <c r="N12"/>
    </row>
    <row r="13" spans="1:14" ht="29.25" customHeight="1">
      <c r="A13" s="71" t="s">
        <v>589</v>
      </c>
      <c r="B13" s="73">
        <v>44</v>
      </c>
      <c r="C13" s="73">
        <v>23</v>
      </c>
      <c r="D13" s="73">
        <v>65</v>
      </c>
      <c r="E13" s="74">
        <f t="shared" si="0"/>
        <v>44</v>
      </c>
      <c r="F13" s="75" t="str">
        <f t="shared" si="1"/>
        <v>KALDI</v>
      </c>
      <c r="G13" s="76" t="str">
        <f>IF(E13&lt;=24,"F",IF(E13&lt;=44,"D",IF(E13&lt;=69,"C",IF(E13&lt;=84,"B","A"))))</f>
        <v>D</v>
      </c>
      <c r="H13" s="76" t="str">
        <f t="shared" si="2"/>
        <v>HAYIR</v>
      </c>
      <c r="I13" s="76" t="str">
        <f t="shared" si="3"/>
        <v>HAYIR</v>
      </c>
      <c r="J13" s="77" t="str">
        <f t="shared" si="4"/>
        <v>HAYIR</v>
      </c>
      <c r="K13"/>
      <c r="L13"/>
      <c r="M13"/>
      <c r="N13"/>
    </row>
    <row r="14" spans="1:14" ht="29.25" customHeight="1">
      <c r="A14" s="71" t="s">
        <v>590</v>
      </c>
      <c r="B14" s="73">
        <v>99</v>
      </c>
      <c r="C14" s="73">
        <v>80</v>
      </c>
      <c r="D14" s="73">
        <v>78</v>
      </c>
      <c r="E14" s="74">
        <f t="shared" si="0"/>
        <v>85.666666666666671</v>
      </c>
      <c r="F14" s="75" t="str">
        <f t="shared" si="1"/>
        <v>GEÇTİ</v>
      </c>
      <c r="G14" s="76" t="str">
        <f>IF(E14&lt;=24,"F",IF(E14&lt;=44,"D",IF(E14&lt;=69,"C",IF(E14&lt;=84,"B","A"))))</f>
        <v>A</v>
      </c>
      <c r="H14" s="76" t="str">
        <f t="shared" si="2"/>
        <v>EVET</v>
      </c>
      <c r="I14" s="76" t="str">
        <f t="shared" si="3"/>
        <v>EVET</v>
      </c>
      <c r="J14" s="77" t="str">
        <f t="shared" si="4"/>
        <v>HAYIR</v>
      </c>
      <c r="K14"/>
      <c r="L14"/>
      <c r="M14"/>
      <c r="N14"/>
    </row>
    <row r="15" spans="1:14" ht="29.25" customHeight="1">
      <c r="A15" s="71" t="s">
        <v>591</v>
      </c>
      <c r="B15" s="73">
        <v>100</v>
      </c>
      <c r="C15" s="73">
        <v>36</v>
      </c>
      <c r="D15" s="73">
        <v>83</v>
      </c>
      <c r="E15" s="74">
        <f t="shared" si="0"/>
        <v>73</v>
      </c>
      <c r="F15" s="75" t="str">
        <f t="shared" si="1"/>
        <v>GEÇTİ</v>
      </c>
      <c r="G15" s="76" t="str">
        <f>IF(E15&lt;=24,"F",IF(E15&lt;=44,"D",IF(E15&lt;=69,"C",IF(E15&lt;=84,"B","A"))))</f>
        <v>B</v>
      </c>
      <c r="H15" s="76" t="str">
        <f t="shared" si="2"/>
        <v>HAYIR</v>
      </c>
      <c r="I15" s="76" t="str">
        <f t="shared" si="3"/>
        <v>HAYIR</v>
      </c>
      <c r="J15" s="77" t="str">
        <f t="shared" si="4"/>
        <v>EVET</v>
      </c>
      <c r="K15"/>
      <c r="L15"/>
      <c r="M15"/>
      <c r="N15"/>
    </row>
    <row r="16" spans="1:14" ht="29.25" customHeight="1">
      <c r="A16" s="71" t="s">
        <v>592</v>
      </c>
      <c r="B16" s="73">
        <v>74</v>
      </c>
      <c r="C16" s="73">
        <v>61</v>
      </c>
      <c r="D16" s="73">
        <v>32</v>
      </c>
      <c r="E16" s="74">
        <f t="shared" si="0"/>
        <v>55.666666666666664</v>
      </c>
      <c r="F16" s="75" t="str">
        <f t="shared" si="1"/>
        <v>GEÇTİ</v>
      </c>
      <c r="G16" s="76" t="str">
        <f>IF(E16&lt;=24,"F",IF(E16&lt;=44,"D",IF(E16&lt;=69,"C",IF(E16&lt;=84,"B","A"))))</f>
        <v>C</v>
      </c>
      <c r="H16" s="76" t="str">
        <f t="shared" si="2"/>
        <v>HAYIR</v>
      </c>
      <c r="I16" s="76" t="str">
        <f t="shared" si="3"/>
        <v>HAYIR</v>
      </c>
      <c r="J16" s="77" t="str">
        <f t="shared" si="4"/>
        <v>HAYIR</v>
      </c>
      <c r="K16"/>
      <c r="L16"/>
      <c r="M16"/>
      <c r="N16"/>
    </row>
    <row r="19" spans="1:10" ht="28.5" customHeight="1">
      <c r="A19" s="81" t="s">
        <v>569</v>
      </c>
      <c r="B19" s="81" t="s">
        <v>570</v>
      </c>
      <c r="C19" s="81" t="s">
        <v>571</v>
      </c>
      <c r="D19" s="81" t="s">
        <v>572</v>
      </c>
      <c r="E19" s="81" t="s">
        <v>573</v>
      </c>
      <c r="F19" s="81" t="s">
        <v>574</v>
      </c>
      <c r="G19" s="81" t="s">
        <v>575</v>
      </c>
      <c r="H19" s="81" t="s">
        <v>576</v>
      </c>
      <c r="I19" s="81" t="s">
        <v>577</v>
      </c>
      <c r="J19" s="81" t="s">
        <v>578</v>
      </c>
    </row>
    <row r="20" spans="1:10" ht="28.5" customHeight="1">
      <c r="A20" s="76" t="s">
        <v>579</v>
      </c>
      <c r="B20" s="76">
        <v>85</v>
      </c>
      <c r="C20" s="76">
        <v>70</v>
      </c>
      <c r="D20" s="76">
        <v>100</v>
      </c>
      <c r="E20" s="76">
        <v>85</v>
      </c>
      <c r="F20" s="76" t="s">
        <v>593</v>
      </c>
      <c r="G20" s="76" t="s">
        <v>594</v>
      </c>
      <c r="H20" s="76" t="s">
        <v>595</v>
      </c>
      <c r="I20" s="76" t="s">
        <v>595</v>
      </c>
      <c r="J20" s="76" t="s">
        <v>595</v>
      </c>
    </row>
    <row r="21" spans="1:10" ht="28.5" customHeight="1">
      <c r="A21" s="76" t="s">
        <v>580</v>
      </c>
      <c r="B21" s="76">
        <v>46</v>
      </c>
      <c r="C21" s="76">
        <v>99</v>
      </c>
      <c r="D21" s="76">
        <v>22</v>
      </c>
      <c r="E21" s="74">
        <v>55.666666666666664</v>
      </c>
      <c r="F21" s="76" t="s">
        <v>593</v>
      </c>
      <c r="G21" s="76" t="s">
        <v>596</v>
      </c>
      <c r="H21" s="76" t="s">
        <v>597</v>
      </c>
      <c r="I21" s="76" t="s">
        <v>597</v>
      </c>
      <c r="J21" s="76" t="s">
        <v>597</v>
      </c>
    </row>
    <row r="22" spans="1:10" ht="28.5" customHeight="1">
      <c r="A22" s="76" t="s">
        <v>48</v>
      </c>
      <c r="B22" s="76">
        <v>78</v>
      </c>
      <c r="C22" s="76">
        <v>57</v>
      </c>
      <c r="D22" s="76">
        <v>11</v>
      </c>
      <c r="E22" s="74">
        <v>48.666666666666664</v>
      </c>
      <c r="F22" s="76" t="s">
        <v>598</v>
      </c>
      <c r="G22" s="76" t="s">
        <v>596</v>
      </c>
      <c r="H22" s="76" t="s">
        <v>597</v>
      </c>
      <c r="I22" s="76" t="s">
        <v>597</v>
      </c>
      <c r="J22" s="76" t="s">
        <v>597</v>
      </c>
    </row>
    <row r="23" spans="1:10" ht="28.5" customHeight="1">
      <c r="A23" s="76" t="s">
        <v>581</v>
      </c>
      <c r="B23" s="76">
        <v>45</v>
      </c>
      <c r="C23" s="76">
        <v>64</v>
      </c>
      <c r="D23" s="76">
        <v>4</v>
      </c>
      <c r="E23" s="74">
        <v>37.666666666666664</v>
      </c>
      <c r="F23" s="76" t="s">
        <v>598</v>
      </c>
      <c r="G23" s="76" t="s">
        <v>599</v>
      </c>
      <c r="H23" s="76" t="s">
        <v>597</v>
      </c>
      <c r="I23" s="76" t="s">
        <v>597</v>
      </c>
      <c r="J23" s="76" t="s">
        <v>597</v>
      </c>
    </row>
    <row r="24" spans="1:10" ht="28.5" customHeight="1">
      <c r="A24" s="76" t="s">
        <v>582</v>
      </c>
      <c r="B24" s="76">
        <v>21</v>
      </c>
      <c r="C24" s="76">
        <v>52</v>
      </c>
      <c r="D24" s="76">
        <v>66</v>
      </c>
      <c r="E24" s="74">
        <v>46.333333333333336</v>
      </c>
      <c r="F24" s="76" t="s">
        <v>598</v>
      </c>
      <c r="G24" s="76" t="s">
        <v>596</v>
      </c>
      <c r="H24" s="76" t="s">
        <v>597</v>
      </c>
      <c r="I24" s="76" t="s">
        <v>597</v>
      </c>
      <c r="J24" s="76" t="s">
        <v>597</v>
      </c>
    </row>
    <row r="25" spans="1:10" ht="28.5" customHeight="1">
      <c r="A25" s="76" t="s">
        <v>583</v>
      </c>
      <c r="B25" s="76">
        <v>54</v>
      </c>
      <c r="C25" s="76">
        <v>78</v>
      </c>
      <c r="D25" s="76">
        <v>97</v>
      </c>
      <c r="E25" s="74">
        <v>76.333333333333329</v>
      </c>
      <c r="F25" s="76" t="s">
        <v>593</v>
      </c>
      <c r="G25" s="76" t="s">
        <v>600</v>
      </c>
      <c r="H25" s="76" t="s">
        <v>597</v>
      </c>
      <c r="I25" s="76" t="s">
        <v>595</v>
      </c>
      <c r="J25" s="76" t="s">
        <v>597</v>
      </c>
    </row>
    <row r="26" spans="1:10" ht="28.5" customHeight="1">
      <c r="A26" s="76" t="s">
        <v>584</v>
      </c>
      <c r="B26" s="76">
        <v>23</v>
      </c>
      <c r="C26" s="76">
        <v>56</v>
      </c>
      <c r="D26" s="76">
        <v>54</v>
      </c>
      <c r="E26" s="74">
        <v>44.333333333333336</v>
      </c>
      <c r="F26" s="76" t="s">
        <v>598</v>
      </c>
      <c r="G26" s="76" t="s">
        <v>596</v>
      </c>
      <c r="H26" s="76" t="s">
        <v>597</v>
      </c>
      <c r="I26" s="76" t="s">
        <v>597</v>
      </c>
      <c r="J26" s="76" t="s">
        <v>597</v>
      </c>
    </row>
    <row r="27" spans="1:10" ht="28.5" customHeight="1">
      <c r="A27" s="76" t="s">
        <v>585</v>
      </c>
      <c r="B27" s="76">
        <v>65</v>
      </c>
      <c r="C27" s="76">
        <v>2</v>
      </c>
      <c r="D27" s="76">
        <v>24</v>
      </c>
      <c r="E27" s="74">
        <v>30.333333333333332</v>
      </c>
      <c r="F27" s="76" t="s">
        <v>598</v>
      </c>
      <c r="G27" s="76" t="s">
        <v>599</v>
      </c>
      <c r="H27" s="76" t="s">
        <v>597</v>
      </c>
      <c r="I27" s="76" t="s">
        <v>597</v>
      </c>
      <c r="J27" s="76" t="s">
        <v>597</v>
      </c>
    </row>
    <row r="28" spans="1:10" ht="28.5" customHeight="1">
      <c r="A28" s="76" t="s">
        <v>586</v>
      </c>
      <c r="B28" s="76">
        <v>32</v>
      </c>
      <c r="C28" s="76">
        <v>32</v>
      </c>
      <c r="D28" s="76">
        <v>65</v>
      </c>
      <c r="E28" s="74">
        <v>43</v>
      </c>
      <c r="F28" s="76" t="s">
        <v>598</v>
      </c>
      <c r="G28" s="76" t="s">
        <v>599</v>
      </c>
      <c r="H28" s="76" t="s">
        <v>597</v>
      </c>
      <c r="I28" s="76" t="s">
        <v>597</v>
      </c>
      <c r="J28" s="76" t="s">
        <v>597</v>
      </c>
    </row>
    <row r="29" spans="1:10" ht="28.5" customHeight="1">
      <c r="A29" s="76" t="s">
        <v>587</v>
      </c>
      <c r="B29" s="76">
        <v>23</v>
      </c>
      <c r="C29" s="76">
        <v>68</v>
      </c>
      <c r="D29" s="76">
        <v>43</v>
      </c>
      <c r="E29" s="74">
        <v>44.666666666666664</v>
      </c>
      <c r="F29" s="76" t="s">
        <v>598</v>
      </c>
      <c r="G29" s="76" t="s">
        <v>596</v>
      </c>
      <c r="H29" s="76" t="s">
        <v>597</v>
      </c>
      <c r="I29" s="76" t="s">
        <v>597</v>
      </c>
      <c r="J29" s="76" t="s">
        <v>597</v>
      </c>
    </row>
    <row r="30" spans="1:10" ht="28.5" customHeight="1">
      <c r="A30" s="76" t="s">
        <v>588</v>
      </c>
      <c r="B30" s="76">
        <v>66</v>
      </c>
      <c r="C30" s="76">
        <v>17</v>
      </c>
      <c r="D30" s="76">
        <v>35</v>
      </c>
      <c r="E30" s="74">
        <v>39.333333333333336</v>
      </c>
      <c r="F30" s="76" t="s">
        <v>598</v>
      </c>
      <c r="G30" s="76" t="s">
        <v>599</v>
      </c>
      <c r="H30" s="76" t="s">
        <v>597</v>
      </c>
      <c r="I30" s="76" t="s">
        <v>597</v>
      </c>
      <c r="J30" s="76" t="s">
        <v>597</v>
      </c>
    </row>
    <row r="31" spans="1:10" ht="28.5" customHeight="1">
      <c r="A31" s="76" t="s">
        <v>589</v>
      </c>
      <c r="B31" s="76">
        <v>44</v>
      </c>
      <c r="C31" s="76">
        <v>23</v>
      </c>
      <c r="D31" s="76">
        <v>65</v>
      </c>
      <c r="E31" s="74">
        <v>44</v>
      </c>
      <c r="F31" s="76" t="s">
        <v>598</v>
      </c>
      <c r="G31" s="76" t="s">
        <v>599</v>
      </c>
      <c r="H31" s="76" t="s">
        <v>597</v>
      </c>
      <c r="I31" s="76" t="s">
        <v>597</v>
      </c>
      <c r="J31" s="76" t="s">
        <v>597</v>
      </c>
    </row>
    <row r="32" spans="1:10" ht="28.5" customHeight="1">
      <c r="A32" s="76" t="s">
        <v>590</v>
      </c>
      <c r="B32" s="76">
        <v>99</v>
      </c>
      <c r="C32" s="76">
        <v>80</v>
      </c>
      <c r="D32" s="76">
        <v>78</v>
      </c>
      <c r="E32" s="74">
        <v>85.666666666666671</v>
      </c>
      <c r="F32" s="76" t="s">
        <v>593</v>
      </c>
      <c r="G32" s="76" t="s">
        <v>594</v>
      </c>
      <c r="H32" s="76" t="s">
        <v>595</v>
      </c>
      <c r="I32" s="76" t="s">
        <v>595</v>
      </c>
      <c r="J32" s="76" t="s">
        <v>597</v>
      </c>
    </row>
    <row r="33" spans="1:19" ht="28.5" customHeight="1">
      <c r="A33" s="76" t="s">
        <v>591</v>
      </c>
      <c r="B33" s="76">
        <v>100</v>
      </c>
      <c r="C33" s="76">
        <v>36</v>
      </c>
      <c r="D33" s="76">
        <v>83</v>
      </c>
      <c r="E33" s="74">
        <v>73</v>
      </c>
      <c r="F33" s="76" t="s">
        <v>593</v>
      </c>
      <c r="G33" s="76" t="s">
        <v>600</v>
      </c>
      <c r="H33" s="76" t="s">
        <v>597</v>
      </c>
      <c r="I33" s="76" t="s">
        <v>597</v>
      </c>
      <c r="J33" s="76" t="s">
        <v>595</v>
      </c>
    </row>
    <row r="34" spans="1:19" ht="28.5" customHeight="1">
      <c r="A34" s="76" t="s">
        <v>592</v>
      </c>
      <c r="B34" s="76">
        <v>74</v>
      </c>
      <c r="C34" s="76">
        <v>61</v>
      </c>
      <c r="D34" s="76">
        <v>32</v>
      </c>
      <c r="E34" s="74">
        <v>55.666666666666664</v>
      </c>
      <c r="F34" s="76" t="s">
        <v>593</v>
      </c>
      <c r="G34" s="76" t="s">
        <v>596</v>
      </c>
      <c r="H34" s="76" t="s">
        <v>597</v>
      </c>
      <c r="I34" s="76" t="s">
        <v>597</v>
      </c>
      <c r="J34" s="76" t="s">
        <v>597</v>
      </c>
    </row>
    <row r="35" spans="1:19" ht="28.5" customHeight="1">
      <c r="A35" s="95"/>
      <c r="B35" s="95"/>
      <c r="C35" s="95"/>
      <c r="D35" s="95"/>
      <c r="E35" s="96"/>
      <c r="F35" s="95"/>
      <c r="G35" s="95"/>
      <c r="H35" s="95"/>
      <c r="I35" s="95"/>
      <c r="J35" s="95"/>
    </row>
    <row r="37" spans="1:19" ht="72" customHeight="1">
      <c r="A37" s="82" t="s">
        <v>601</v>
      </c>
      <c r="B37" s="83">
        <f>AVERAGEIF(F19:F34,"KALDI",E19:E34)</f>
        <v>42.037037037037038</v>
      </c>
      <c r="D37" s="87" t="s">
        <v>602</v>
      </c>
      <c r="E37" s="87" t="s">
        <v>39</v>
      </c>
      <c r="F37" s="87" t="s">
        <v>40</v>
      </c>
      <c r="G37" s="88" t="s">
        <v>603</v>
      </c>
      <c r="H37" s="87" t="s">
        <v>604</v>
      </c>
      <c r="I37" s="87" t="s">
        <v>605</v>
      </c>
      <c r="J37" s="87" t="s">
        <v>606</v>
      </c>
      <c r="K37" s="89" t="s">
        <v>607</v>
      </c>
      <c r="L37" s="87" t="s">
        <v>608</v>
      </c>
      <c r="M37" s="87" t="s">
        <v>609</v>
      </c>
      <c r="N37" s="89" t="s">
        <v>610</v>
      </c>
      <c r="O37" s="89" t="s">
        <v>611</v>
      </c>
      <c r="P37" s="90" t="s">
        <v>612</v>
      </c>
      <c r="Q37" s="90" t="s">
        <v>613</v>
      </c>
      <c r="R37" s="90" t="s">
        <v>614</v>
      </c>
      <c r="S37" s="91" t="s">
        <v>615</v>
      </c>
    </row>
    <row r="38" spans="1:19" ht="63" customHeight="1">
      <c r="A38" s="82" t="s">
        <v>616</v>
      </c>
      <c r="B38" s="84">
        <f>SUMIF(F19:F34,"GEÇTİ",C19:C34)</f>
        <v>424</v>
      </c>
      <c r="D38" s="92" t="s">
        <v>617</v>
      </c>
      <c r="E38" s="92" t="s">
        <v>580</v>
      </c>
      <c r="F38" s="92" t="s">
        <v>582</v>
      </c>
      <c r="G38" s="92" t="str">
        <f>LEFT(E38,2)</f>
        <v>Al</v>
      </c>
      <c r="H38" s="92" t="str">
        <f>RIGHT(E38,3)</f>
        <v>Ali</v>
      </c>
      <c r="I38" s="92" t="str">
        <f>MID(F38,3,1)</f>
        <v>z</v>
      </c>
      <c r="J38" s="92" t="str" cm="1">
        <f t="array" ref="J38:J44">MID(F38:F44,2,2)</f>
        <v>ız</v>
      </c>
      <c r="K38" s="92" t="str">
        <f>CONCATENATE(F38," ",E38)</f>
        <v>Rıza Ali</v>
      </c>
      <c r="L38" s="92" t="str">
        <f>UPPER(K38)</f>
        <v>RIZA ALİ</v>
      </c>
      <c r="M38" s="92" t="str">
        <f>LOWER(K38)</f>
        <v>rıza ali</v>
      </c>
      <c r="N38" s="92" t="str">
        <f>PROPER(L38)</f>
        <v>Rıza Ali</v>
      </c>
      <c r="O38" s="93">
        <v>123456789</v>
      </c>
      <c r="P38" s="94">
        <v>45658</v>
      </c>
      <c r="Q38" s="93" t="s">
        <v>617</v>
      </c>
      <c r="R38" s="93" t="s">
        <v>618</v>
      </c>
      <c r="S38" s="93">
        <v>123</v>
      </c>
    </row>
    <row r="39" spans="1:19" ht="57.75" customHeight="1">
      <c r="A39" s="82" t="s">
        <v>619</v>
      </c>
      <c r="B39" s="85">
        <f>COUNTIF(I19:I34,"EVET")</f>
        <v>3</v>
      </c>
      <c r="D39" s="92" t="s">
        <v>620</v>
      </c>
      <c r="E39" s="92" t="s">
        <v>621</v>
      </c>
      <c r="F39" s="92" t="s">
        <v>622</v>
      </c>
      <c r="G39" s="92" t="str">
        <f t="shared" ref="G39:G44" si="5">LEFT(E39,2)</f>
        <v>Me</v>
      </c>
      <c r="H39" s="92" t="str">
        <f t="shared" ref="H39:H44" si="6">RIGHT(E39,3)</f>
        <v>ert</v>
      </c>
      <c r="I39" s="92" t="str">
        <f t="shared" ref="I39:I44" si="7">MID(F39,3,1)</f>
        <v>n</v>
      </c>
      <c r="J39" s="92" t="str">
        <v>an</v>
      </c>
      <c r="K39" s="92" t="str">
        <f t="shared" ref="K39:K44" si="8">CONCATENATE(F39," ",E39)</f>
        <v>Can Mert</v>
      </c>
      <c r="L39" s="92" t="str">
        <f t="shared" ref="L39:L44" si="9">UPPER(K39)</f>
        <v>CAN MERT</v>
      </c>
      <c r="M39" s="92" t="str">
        <f t="shared" ref="M39:M44" si="10">LOWER(K39)</f>
        <v>can mert</v>
      </c>
      <c r="N39" s="92" t="str">
        <f t="shared" ref="N39:N44" si="11">PROPER(L39)</f>
        <v>Can Mert</v>
      </c>
      <c r="O39" s="93">
        <v>234567891</v>
      </c>
      <c r="P39" s="94">
        <v>45659</v>
      </c>
      <c r="Q39" s="93" t="s">
        <v>620</v>
      </c>
      <c r="R39" s="93" t="s">
        <v>623</v>
      </c>
      <c r="S39" s="93">
        <v>234</v>
      </c>
    </row>
    <row r="40" spans="1:19" ht="80.25" customHeight="1">
      <c r="A40" s="82" t="s">
        <v>624</v>
      </c>
      <c r="B40" s="83">
        <f>AVERAGEIFS(E19:E34,F19:F34,"GEÇTİ",G19:G34,"B")</f>
        <v>74.666666666666657</v>
      </c>
      <c r="D40" s="92" t="s">
        <v>625</v>
      </c>
      <c r="E40" s="92" t="s">
        <v>626</v>
      </c>
      <c r="F40" s="92" t="s">
        <v>627</v>
      </c>
      <c r="G40" s="92" t="str">
        <f t="shared" si="5"/>
        <v>Su</v>
      </c>
      <c r="H40" s="92" t="str">
        <f t="shared" si="6"/>
        <v>uat</v>
      </c>
      <c r="I40" s="92" t="str">
        <f t="shared" si="7"/>
        <v>l</v>
      </c>
      <c r="J40" s="92" t="str">
        <v>ül</v>
      </c>
      <c r="K40" s="92" t="str">
        <f t="shared" si="8"/>
        <v>Gül Suat</v>
      </c>
      <c r="L40" s="92" t="str">
        <f t="shared" si="9"/>
        <v>GÜL SUAT</v>
      </c>
      <c r="M40" s="92" t="str">
        <f t="shared" si="10"/>
        <v>gül suat</v>
      </c>
      <c r="N40" s="92" t="str">
        <f t="shared" si="11"/>
        <v>Gül Suat</v>
      </c>
      <c r="O40" s="93">
        <v>345678912</v>
      </c>
      <c r="P40" s="94">
        <v>45660</v>
      </c>
      <c r="Q40" s="93" t="s">
        <v>625</v>
      </c>
      <c r="R40" s="93" t="s">
        <v>628</v>
      </c>
      <c r="S40" s="93">
        <v>345</v>
      </c>
    </row>
    <row r="41" spans="1:19" ht="58.5" customHeight="1">
      <c r="A41" s="82" t="s">
        <v>629</v>
      </c>
      <c r="B41" s="85">
        <f>COUNTIFS(F19:F34,"GEÇTİ",G19:G34,"C")</f>
        <v>2</v>
      </c>
      <c r="D41" s="92" t="s">
        <v>630</v>
      </c>
      <c r="E41" s="92" t="s">
        <v>631</v>
      </c>
      <c r="F41" s="92" t="s">
        <v>632</v>
      </c>
      <c r="G41" s="92" t="str">
        <f t="shared" si="5"/>
        <v>Mu</v>
      </c>
      <c r="H41" s="92" t="str">
        <f t="shared" si="6"/>
        <v>rat</v>
      </c>
      <c r="I41" s="92" t="str">
        <f t="shared" si="7"/>
        <v>n</v>
      </c>
      <c r="J41" s="92" t="str">
        <v>an</v>
      </c>
      <c r="K41" s="92" t="str">
        <f t="shared" si="8"/>
        <v>Han Murat</v>
      </c>
      <c r="L41" s="92" t="str">
        <f t="shared" si="9"/>
        <v>HAN MURAT</v>
      </c>
      <c r="M41" s="92" t="str">
        <f t="shared" si="10"/>
        <v>han murat</v>
      </c>
      <c r="N41" s="92" t="str">
        <f t="shared" si="11"/>
        <v>Han Murat</v>
      </c>
      <c r="O41" s="93">
        <v>456789123</v>
      </c>
      <c r="P41" s="94">
        <v>45661</v>
      </c>
      <c r="Q41" s="93" t="s">
        <v>630</v>
      </c>
      <c r="R41" s="93" t="s">
        <v>633</v>
      </c>
      <c r="S41" s="93">
        <v>456</v>
      </c>
    </row>
    <row r="42" spans="1:19" ht="72.75">
      <c r="A42" s="82" t="s">
        <v>634</v>
      </c>
      <c r="B42" s="86">
        <f>SUMIFS(E19:E34,F19:F34,"KALDI",G19:G34,"D",E19:E34,"&gt;40")</f>
        <v>87</v>
      </c>
      <c r="D42" s="92" t="s">
        <v>635</v>
      </c>
      <c r="E42" s="92" t="s">
        <v>636</v>
      </c>
      <c r="F42" s="92" t="s">
        <v>637</v>
      </c>
      <c r="G42" s="92" t="str">
        <f t="shared" si="5"/>
        <v>Nu</v>
      </c>
      <c r="H42" s="92" t="str">
        <f t="shared" si="6"/>
        <v>uri</v>
      </c>
      <c r="I42" s="92" t="str">
        <f t="shared" si="7"/>
        <v>k</v>
      </c>
      <c r="J42" s="92" t="str">
        <v>ek</v>
      </c>
      <c r="K42" s="92" t="str">
        <f t="shared" si="8"/>
        <v>Tek Nuri</v>
      </c>
      <c r="L42" s="92" t="str">
        <f t="shared" si="9"/>
        <v>TEK NURİ</v>
      </c>
      <c r="M42" s="92" t="str">
        <f t="shared" si="10"/>
        <v>tek nuri</v>
      </c>
      <c r="N42" s="92" t="str">
        <f t="shared" si="11"/>
        <v>Tek Nuri</v>
      </c>
      <c r="O42" s="93">
        <v>567891234</v>
      </c>
      <c r="P42" s="94">
        <v>45662</v>
      </c>
      <c r="Q42" s="93" t="s">
        <v>635</v>
      </c>
      <c r="R42" s="93" t="s">
        <v>638</v>
      </c>
      <c r="S42" s="93">
        <v>567</v>
      </c>
    </row>
    <row r="43" spans="1:19" ht="54.75">
      <c r="A43" s="82" t="s">
        <v>639</v>
      </c>
      <c r="B43" s="83">
        <f>_xlfn.MAXIFS(E19:E34,F19:F34,"GEÇTİ",G19:G34,"A")</f>
        <v>85.666666666666671</v>
      </c>
      <c r="D43" s="92" t="s">
        <v>640</v>
      </c>
      <c r="E43" s="92" t="s">
        <v>641</v>
      </c>
      <c r="F43" s="92" t="s">
        <v>72</v>
      </c>
      <c r="G43" s="92" t="str">
        <f t="shared" si="5"/>
        <v>Ke</v>
      </c>
      <c r="H43" s="92" t="str">
        <f t="shared" si="6"/>
        <v>mal</v>
      </c>
      <c r="I43" s="92" t="str">
        <f t="shared" si="7"/>
        <v>r</v>
      </c>
      <c r="J43" s="92" t="str">
        <v>or</v>
      </c>
      <c r="K43" s="92" t="str">
        <f t="shared" si="8"/>
        <v>Mor Kemal</v>
      </c>
      <c r="L43" s="92" t="str">
        <f t="shared" si="9"/>
        <v>MOR KEMAL</v>
      </c>
      <c r="M43" s="92" t="str">
        <f t="shared" si="10"/>
        <v>mor kemal</v>
      </c>
      <c r="N43" s="92" t="str">
        <f t="shared" si="11"/>
        <v>Mor Kemal</v>
      </c>
      <c r="O43" s="93">
        <v>678912345</v>
      </c>
      <c r="P43" s="94">
        <v>45663</v>
      </c>
      <c r="Q43" s="93" t="s">
        <v>640</v>
      </c>
      <c r="R43" s="93" t="s">
        <v>642</v>
      </c>
      <c r="S43" s="93">
        <v>678</v>
      </c>
    </row>
    <row r="44" spans="1:19" ht="54.75">
      <c r="A44" s="82" t="s">
        <v>643</v>
      </c>
      <c r="B44" s="83">
        <f>_xlfn.MINIFS(E19:E34,F19:F34,"KALDI",G19:G34,"D")</f>
        <v>30.333333333333332</v>
      </c>
      <c r="D44" s="92" t="s">
        <v>644</v>
      </c>
      <c r="E44" s="92" t="s">
        <v>645</v>
      </c>
      <c r="F44" s="92" t="s">
        <v>646</v>
      </c>
      <c r="G44" s="92" t="str">
        <f t="shared" si="5"/>
        <v>Hı</v>
      </c>
      <c r="H44" s="92" t="str">
        <f t="shared" si="6"/>
        <v>zır</v>
      </c>
      <c r="I44" s="92" t="str">
        <f t="shared" si="7"/>
        <v>i</v>
      </c>
      <c r="J44" s="92" t="str">
        <v>di</v>
      </c>
      <c r="K44" s="92" t="str">
        <f t="shared" si="8"/>
        <v>Adil Hızır</v>
      </c>
      <c r="L44" s="92" t="str">
        <f t="shared" si="9"/>
        <v>ADİL HIZIR</v>
      </c>
      <c r="M44" s="92" t="str">
        <f t="shared" si="10"/>
        <v>adil hızır</v>
      </c>
      <c r="N44" s="92" t="str">
        <f t="shared" si="11"/>
        <v>Adil Hızır</v>
      </c>
      <c r="O44" s="93">
        <v>789123456</v>
      </c>
      <c r="P44" s="94">
        <v>45664</v>
      </c>
      <c r="Q44" s="93" t="s">
        <v>644</v>
      </c>
      <c r="R44" s="93" t="s">
        <v>647</v>
      </c>
      <c r="S44" s="93">
        <v>789</v>
      </c>
    </row>
  </sheetData>
  <conditionalFormatting sqref="F2:F16">
    <cfRule type="containsText" dxfId="12" priority="19" operator="containsText" text="GEÇTİ">
      <formula>NOT(ISERROR(SEARCH("GEÇTİ",F2)))</formula>
    </cfRule>
  </conditionalFormatting>
  <conditionalFormatting sqref="F2:F16">
    <cfRule type="containsText" dxfId="11" priority="18" operator="containsText" text="KALDI">
      <formula>NOT(ISERROR(SEARCH("KALDI",F2)))</formula>
    </cfRule>
  </conditionalFormatting>
  <conditionalFormatting sqref="H2:J16">
    <cfRule type="containsText" dxfId="10" priority="17" operator="containsText" text="EVET">
      <formula>NOT(ISERROR(SEARCH("EVET",H2)))</formula>
    </cfRule>
  </conditionalFormatting>
  <conditionalFormatting sqref="H2:J16">
    <cfRule type="containsText" dxfId="9" priority="16" operator="containsText" text="HAYIR">
      <formula>NOT(ISERROR(SEARCH("HAYIR",H2)))</formula>
    </cfRule>
  </conditionalFormatting>
  <conditionalFormatting sqref="E2:E16">
    <cfRule type="top10" dxfId="8" priority="15" rank="1"/>
  </conditionalFormatting>
  <conditionalFormatting sqref="B2:B16">
    <cfRule type="top10" dxfId="7" priority="14" rank="3"/>
  </conditionalFormatting>
  <conditionalFormatting sqref="C2:C16">
    <cfRule type="top10" dxfId="6" priority="13" rank="3"/>
  </conditionalFormatting>
  <conditionalFormatting sqref="D2:D16">
    <cfRule type="top10" dxfId="5" priority="12" rank="3"/>
  </conditionalFormatting>
  <conditionalFormatting sqref="B2:B16">
    <cfRule type="top10" dxfId="4" priority="10" bottom="1" rank="3"/>
  </conditionalFormatting>
  <conditionalFormatting sqref="C2:C16">
    <cfRule type="top10" dxfId="3" priority="9" bottom="1" rank="3"/>
  </conditionalFormatting>
  <conditionalFormatting sqref="D2:D16">
    <cfRule type="top10" dxfId="2" priority="8" bottom="1" rank="3"/>
  </conditionalFormatting>
  <conditionalFormatting sqref="G2:G16">
    <cfRule type="colorScale" priority="7">
      <colorScale>
        <cfvo type="min"/>
        <cfvo type="percentile" val="50"/>
        <cfvo type="max"/>
        <color rgb="FFF8696B"/>
        <color rgb="FFFFEB84"/>
        <color rgb="FF63BE7B"/>
      </colorScale>
    </cfRule>
  </conditionalFormatting>
  <conditionalFormatting sqref="G2:G16">
    <cfRule type="colorScale" priority="6">
      <colorScale>
        <cfvo type="min"/>
        <cfvo type="percentile" val="50"/>
        <cfvo type="max"/>
        <color rgb="FFF8696B"/>
        <color rgb="FFFFEB84"/>
        <color rgb="FF63BE7B"/>
      </colorScale>
    </cfRule>
  </conditionalFormatting>
  <conditionalFormatting sqref="A20:J35">
    <cfRule type="expression" dxfId="1" priority="2">
      <formula>$G20="D"</formula>
    </cfRule>
  </conditionalFormatting>
  <conditionalFormatting sqref="A20:J35">
    <cfRule type="expression" dxfId="0" priority="1">
      <formula>$E20&gt;75</formula>
    </cfRule>
  </conditionalFormatting>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4C8D1-FD99-42B5-B010-120E89CC243E}">
  <sheetPr>
    <tabColor theme="1" tint="0.34998626667073579"/>
  </sheetPr>
  <dimension ref="A1:Q16"/>
  <sheetViews>
    <sheetView workbookViewId="0">
      <selection activeCell="B14" sqref="B14"/>
    </sheetView>
  </sheetViews>
  <sheetFormatPr defaultRowHeight="15"/>
  <cols>
    <col min="1" max="5" width="13.140625" customWidth="1"/>
    <col min="7" max="8" width="14.42578125" customWidth="1"/>
    <col min="10" max="10" width="12.5703125" customWidth="1"/>
    <col min="11" max="11" width="16" customWidth="1"/>
    <col min="13" max="13" width="16" customWidth="1"/>
    <col min="14" max="14" width="18.28515625" customWidth="1"/>
    <col min="15" max="16" width="13.5703125" customWidth="1"/>
    <col min="17" max="17" width="17.7109375" customWidth="1"/>
  </cols>
  <sheetData>
    <row r="1" spans="1:17" ht="19.5" customHeight="1">
      <c r="A1" s="97" t="s">
        <v>648</v>
      </c>
      <c r="B1" s="97" t="s">
        <v>649</v>
      </c>
      <c r="C1" s="97" t="s">
        <v>650</v>
      </c>
      <c r="D1" s="97" t="s">
        <v>651</v>
      </c>
      <c r="E1" s="97" t="s">
        <v>652</v>
      </c>
      <c r="G1" s="97" t="s">
        <v>648</v>
      </c>
      <c r="H1" s="97" t="s">
        <v>652</v>
      </c>
      <c r="J1" s="97" t="s">
        <v>650</v>
      </c>
      <c r="K1" s="97" t="s">
        <v>651</v>
      </c>
      <c r="M1" s="97" t="s">
        <v>651</v>
      </c>
      <c r="N1" s="97" t="s">
        <v>652</v>
      </c>
      <c r="P1" s="97" t="s">
        <v>650</v>
      </c>
      <c r="Q1" s="97" t="s">
        <v>651</v>
      </c>
    </row>
    <row r="2" spans="1:17" ht="19.5" customHeight="1">
      <c r="A2" s="98" t="s">
        <v>653</v>
      </c>
      <c r="B2" s="98" t="s">
        <v>654</v>
      </c>
      <c r="C2" s="98" t="s">
        <v>655</v>
      </c>
      <c r="D2" s="98">
        <v>3</v>
      </c>
      <c r="E2" s="100">
        <v>50</v>
      </c>
      <c r="G2" s="98" t="s">
        <v>656</v>
      </c>
      <c r="H2" s="99">
        <f>VLOOKUP(G2,$A$1:$E$10,5,FALSE)</f>
        <v>55</v>
      </c>
      <c r="J2" s="98" t="s">
        <v>655</v>
      </c>
      <c r="K2" s="98">
        <f>VLOOKUP(J2,C1:D10,2,FALSE)</f>
        <v>3</v>
      </c>
      <c r="M2" s="101">
        <v>2</v>
      </c>
      <c r="N2" s="99">
        <f>VLOOKUP(M2,D1:E10,2,FALSE)</f>
        <v>44</v>
      </c>
      <c r="P2" s="101" t="s">
        <v>657</v>
      </c>
      <c r="Q2" s="102">
        <f>VLOOKUP(P2,C1:D10,2,0)</f>
        <v>5</v>
      </c>
    </row>
    <row r="3" spans="1:17" ht="19.5" customHeight="1">
      <c r="A3" s="98" t="s">
        <v>656</v>
      </c>
      <c r="B3" s="98" t="s">
        <v>658</v>
      </c>
      <c r="C3" s="98" t="s">
        <v>659</v>
      </c>
      <c r="D3" s="98">
        <v>5</v>
      </c>
      <c r="E3" s="100">
        <v>55</v>
      </c>
      <c r="J3" s="98" t="s">
        <v>659</v>
      </c>
      <c r="K3" s="98">
        <f t="shared" ref="K3:K10" si="0">VLOOKUP(J3,C2:D11,2,FALSE)</f>
        <v>5</v>
      </c>
      <c r="P3" s="101" t="s">
        <v>660</v>
      </c>
      <c r="Q3" s="102">
        <f>VLOOKUP(P3,C2:D11,2,0)</f>
        <v>1</v>
      </c>
    </row>
    <row r="4" spans="1:17" ht="19.5" customHeight="1">
      <c r="A4" s="98" t="s">
        <v>661</v>
      </c>
      <c r="B4" s="98" t="s">
        <v>662</v>
      </c>
      <c r="C4" s="98" t="s">
        <v>663</v>
      </c>
      <c r="D4" s="98">
        <v>9</v>
      </c>
      <c r="E4" s="100">
        <v>28</v>
      </c>
      <c r="J4" s="98" t="s">
        <v>663</v>
      </c>
      <c r="K4" s="98">
        <f t="shared" si="0"/>
        <v>9</v>
      </c>
      <c r="M4" s="90" t="s">
        <v>569</v>
      </c>
      <c r="N4" s="90" t="s">
        <v>573</v>
      </c>
    </row>
    <row r="5" spans="1:17" ht="19.5" customHeight="1">
      <c r="A5" s="98" t="s">
        <v>664</v>
      </c>
      <c r="B5" s="98" t="s">
        <v>665</v>
      </c>
      <c r="C5" s="98" t="s">
        <v>657</v>
      </c>
      <c r="D5" s="98">
        <v>5</v>
      </c>
      <c r="E5" s="100">
        <v>120</v>
      </c>
      <c r="J5" s="98" t="s">
        <v>657</v>
      </c>
      <c r="K5" s="98">
        <f t="shared" si="0"/>
        <v>5</v>
      </c>
      <c r="M5" s="103" t="s">
        <v>583</v>
      </c>
      <c r="N5" s="104">
        <f>VLOOKUP(M5,'Fonksiyonlar &amp; Koşullu Biçm.'!A19:E34,5,0)</f>
        <v>76.333333333333329</v>
      </c>
    </row>
    <row r="6" spans="1:17" ht="19.5" customHeight="1">
      <c r="A6" s="98" t="s">
        <v>666</v>
      </c>
      <c r="B6" s="98" t="s">
        <v>667</v>
      </c>
      <c r="C6" s="98" t="s">
        <v>668</v>
      </c>
      <c r="D6" s="98">
        <v>3</v>
      </c>
      <c r="E6" s="100">
        <v>126</v>
      </c>
      <c r="J6" s="98" t="s">
        <v>668</v>
      </c>
      <c r="K6" s="98">
        <f t="shared" si="0"/>
        <v>3</v>
      </c>
    </row>
    <row r="7" spans="1:17" ht="19.5" customHeight="1">
      <c r="A7" s="98" t="s">
        <v>669</v>
      </c>
      <c r="B7" s="98" t="s">
        <v>654</v>
      </c>
      <c r="C7" s="98" t="s">
        <v>670</v>
      </c>
      <c r="D7" s="98">
        <v>2</v>
      </c>
      <c r="E7" s="100">
        <v>44</v>
      </c>
      <c r="J7" s="98" t="s">
        <v>670</v>
      </c>
      <c r="K7" s="98">
        <f t="shared" si="0"/>
        <v>2</v>
      </c>
      <c r="M7" s="97" t="s">
        <v>671</v>
      </c>
      <c r="N7" s="97" t="s">
        <v>652</v>
      </c>
      <c r="O7" s="97" t="s">
        <v>650</v>
      </c>
      <c r="P7" s="97" t="s">
        <v>651</v>
      </c>
    </row>
    <row r="8" spans="1:17" ht="19.5" customHeight="1">
      <c r="A8" s="98" t="s">
        <v>672</v>
      </c>
      <c r="B8" s="98" t="s">
        <v>665</v>
      </c>
      <c r="C8" s="98" t="s">
        <v>673</v>
      </c>
      <c r="D8" s="98">
        <v>6</v>
      </c>
      <c r="E8" s="100">
        <v>27</v>
      </c>
      <c r="J8" s="98" t="s">
        <v>673</v>
      </c>
      <c r="K8" s="98">
        <f t="shared" si="0"/>
        <v>6</v>
      </c>
      <c r="M8" s="98">
        <f>MATCH(N8,$E$1:$E$10,0)</f>
        <v>2</v>
      </c>
      <c r="N8" s="100">
        <v>50</v>
      </c>
      <c r="O8" s="98" t="str" cm="1">
        <f t="array" ref="O8">INDEX($C$1:$C$10,M8)</f>
        <v>Kahve</v>
      </c>
      <c r="P8" s="98">
        <f>INDEX($D$1:$D$10,MATCH(O8,$C$1:$C$11,0))</f>
        <v>3</v>
      </c>
    </row>
    <row r="9" spans="1:17" ht="19.5" customHeight="1">
      <c r="A9" s="98" t="s">
        <v>674</v>
      </c>
      <c r="B9" s="98" t="s">
        <v>665</v>
      </c>
      <c r="C9" s="98" t="s">
        <v>660</v>
      </c>
      <c r="D9" s="98">
        <v>1</v>
      </c>
      <c r="E9" s="100">
        <v>49</v>
      </c>
      <c r="J9" s="98" t="s">
        <v>660</v>
      </c>
      <c r="K9" s="98">
        <f t="shared" si="0"/>
        <v>1</v>
      </c>
      <c r="M9" s="98">
        <f t="shared" ref="M9:M16" si="1">MATCH(N9,$E$1:$E$10,0)</f>
        <v>5</v>
      </c>
      <c r="N9" s="100">
        <v>120</v>
      </c>
      <c r="O9" s="98" t="str" cm="1">
        <f t="array" ref="O9">INDEX($C$1:$C$10,M9)</f>
        <v>Portakal</v>
      </c>
      <c r="P9" s="98">
        <f t="shared" ref="P9:P16" si="2">INDEX($D$1:$D$10,MATCH(O9,$C$1:$C$11,0))</f>
        <v>5</v>
      </c>
    </row>
    <row r="10" spans="1:17" ht="19.5" customHeight="1">
      <c r="A10" s="98" t="s">
        <v>675</v>
      </c>
      <c r="B10" s="98" t="s">
        <v>667</v>
      </c>
      <c r="C10" s="98" t="s">
        <v>676</v>
      </c>
      <c r="D10" s="98">
        <v>8</v>
      </c>
      <c r="E10" s="100">
        <v>96</v>
      </c>
      <c r="J10" s="98" t="s">
        <v>676</v>
      </c>
      <c r="K10" s="98">
        <f t="shared" si="0"/>
        <v>8</v>
      </c>
      <c r="M10" s="98">
        <f t="shared" si="1"/>
        <v>9</v>
      </c>
      <c r="N10" s="100">
        <v>49</v>
      </c>
      <c r="O10" s="98" t="str" cm="1">
        <f t="array" ref="O10">INDEX($C$1:$C$10,M10)</f>
        <v>Cips</v>
      </c>
      <c r="P10" s="98">
        <f t="shared" si="2"/>
        <v>1</v>
      </c>
    </row>
    <row r="11" spans="1:17">
      <c r="M11" s="98">
        <f t="shared" si="1"/>
        <v>7</v>
      </c>
      <c r="N11" s="100">
        <v>44</v>
      </c>
      <c r="O11" s="98" t="str" cm="1">
        <f t="array" ref="O11">INDEX($C$1:$C$10,M11)</f>
        <v>Bisküvi</v>
      </c>
      <c r="P11" s="98">
        <f t="shared" si="2"/>
        <v>2</v>
      </c>
    </row>
    <row r="12" spans="1:17">
      <c r="M12" s="98">
        <f t="shared" si="1"/>
        <v>10</v>
      </c>
      <c r="N12" s="100">
        <v>96</v>
      </c>
      <c r="O12" s="98" t="str" cm="1">
        <f t="array" ref="O12">INDEX($C$1:$C$10,M12)</f>
        <v>Soda</v>
      </c>
      <c r="P12" s="98">
        <f t="shared" si="2"/>
        <v>8</v>
      </c>
    </row>
    <row r="13" spans="1:17">
      <c r="M13" s="98">
        <f t="shared" si="1"/>
        <v>4</v>
      </c>
      <c r="N13" s="100">
        <v>28</v>
      </c>
      <c r="O13" s="98" t="str" cm="1">
        <f t="array" ref="O13">INDEX($C$1:$C$10,M13)</f>
        <v>Su</v>
      </c>
      <c r="P13" s="98">
        <f t="shared" si="2"/>
        <v>9</v>
      </c>
    </row>
    <row r="14" spans="1:17">
      <c r="M14" s="98">
        <f t="shared" si="1"/>
        <v>3</v>
      </c>
      <c r="N14" s="100">
        <v>55</v>
      </c>
      <c r="O14" s="98" t="str" cm="1">
        <f t="array" ref="O14">INDEX($C$1:$C$10,M14)</f>
        <v>Süt</v>
      </c>
      <c r="P14" s="98">
        <f t="shared" si="2"/>
        <v>5</v>
      </c>
    </row>
    <row r="15" spans="1:17">
      <c r="M15" s="98">
        <f t="shared" si="1"/>
        <v>6</v>
      </c>
      <c r="N15" s="100">
        <v>126</v>
      </c>
      <c r="O15" s="98" t="str" cm="1">
        <f t="array" ref="O15">INDEX($C$1:$C$10,M15)</f>
        <v>Çay</v>
      </c>
      <c r="P15" s="98">
        <f t="shared" si="2"/>
        <v>3</v>
      </c>
    </row>
    <row r="16" spans="1:17">
      <c r="M16" s="98">
        <f t="shared" si="1"/>
        <v>8</v>
      </c>
      <c r="N16" s="100">
        <v>27</v>
      </c>
      <c r="O16" s="98" t="str" cm="1">
        <f t="array" ref="O16">INDEX($C$1:$C$10,M16)</f>
        <v>Kraker</v>
      </c>
      <c r="P16" s="98">
        <f t="shared" si="2"/>
        <v>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867-77B2-4D2C-AF14-8D556942C97E}">
  <sheetPr>
    <tabColor rgb="FFFF0000"/>
  </sheetPr>
  <dimension ref="A1:J13"/>
  <sheetViews>
    <sheetView workbookViewId="0">
      <selection activeCell="E2" sqref="E2"/>
    </sheetView>
  </sheetViews>
  <sheetFormatPr defaultRowHeight="15"/>
  <cols>
    <col min="1" max="2" width="18.7109375" customWidth="1"/>
    <col min="3" max="3" width="10.5703125" bestFit="1" customWidth="1"/>
    <col min="5" max="5" width="27" customWidth="1"/>
    <col min="6" max="6" width="18.7109375" customWidth="1"/>
    <col min="7" max="7" width="21.85546875" customWidth="1"/>
    <col min="8" max="8" width="21" customWidth="1"/>
    <col min="9" max="11" width="19.85546875" customWidth="1"/>
    <col min="12" max="13" width="14.5703125" customWidth="1"/>
  </cols>
  <sheetData>
    <row r="1" spans="1:10" ht="42" customHeight="1">
      <c r="A1" s="105" t="s">
        <v>677</v>
      </c>
      <c r="B1" s="105" t="s">
        <v>678</v>
      </c>
      <c r="C1" s="105" t="s">
        <v>679</v>
      </c>
      <c r="D1" s="105" t="s">
        <v>680</v>
      </c>
      <c r="E1" s="106" t="s">
        <v>681</v>
      </c>
      <c r="F1" s="106" t="s">
        <v>682</v>
      </c>
      <c r="G1" s="106" t="s">
        <v>683</v>
      </c>
      <c r="H1" s="106" t="s">
        <v>684</v>
      </c>
      <c r="I1" s="106" t="s">
        <v>685</v>
      </c>
      <c r="J1" s="106" t="s">
        <v>686</v>
      </c>
    </row>
    <row r="2" spans="1:10" ht="19.5" customHeight="1">
      <c r="A2" s="107">
        <v>45363</v>
      </c>
      <c r="B2" s="109">
        <f>YEAR(A2)</f>
        <v>2024</v>
      </c>
      <c r="C2" s="108">
        <f>MONTH(A2)</f>
        <v>3</v>
      </c>
      <c r="D2" s="109">
        <f>DAY(A2)</f>
        <v>12</v>
      </c>
      <c r="E2" s="108">
        <f>WEEKDAY(A2,2)</f>
        <v>2</v>
      </c>
      <c r="F2" s="109">
        <f>WEEKNUM(A2)</f>
        <v>11</v>
      </c>
      <c r="G2" s="108" t="str">
        <f>TEXT(A2,"gggg")</f>
        <v>Salı</v>
      </c>
      <c r="H2" s="109" t="str">
        <f>TEXT(A2,"aaaa")</f>
        <v>Mart</v>
      </c>
      <c r="I2" s="107">
        <f ca="1">TODAY()</f>
        <v>45922</v>
      </c>
      <c r="J2" s="110">
        <f ca="1">NOW()</f>
        <v>45922.636846296293</v>
      </c>
    </row>
    <row r="3" spans="1:10" ht="19.5" customHeight="1">
      <c r="A3" s="107">
        <v>36696</v>
      </c>
      <c r="B3" s="109">
        <f t="shared" ref="B3:B13" si="0">YEAR(A3)</f>
        <v>2000</v>
      </c>
      <c r="C3" s="108">
        <f t="shared" ref="C3:C13" si="1">MONTH(A3)</f>
        <v>6</v>
      </c>
      <c r="D3" s="109">
        <f t="shared" ref="D3:D13" si="2">DAY(A3)</f>
        <v>19</v>
      </c>
      <c r="E3" s="108">
        <f t="shared" ref="E3:E13" si="3">WEEKDAY(A3,2)</f>
        <v>1</v>
      </c>
      <c r="F3" s="109">
        <f t="shared" ref="F3:F13" si="4">WEEKNUM(A3)</f>
        <v>26</v>
      </c>
      <c r="G3" s="108" t="str">
        <f>TEXT(A3,"gggg")</f>
        <v>Pazartesi</v>
      </c>
      <c r="H3" s="109" t="str">
        <f>TEXT(A3,"aaaa")</f>
        <v>Haziran</v>
      </c>
    </row>
    <row r="4" spans="1:10" ht="19.5" customHeight="1">
      <c r="A4" s="107">
        <v>16624</v>
      </c>
      <c r="B4" s="109">
        <f t="shared" si="0"/>
        <v>1945</v>
      </c>
      <c r="C4" s="108">
        <f t="shared" si="1"/>
        <v>7</v>
      </c>
      <c r="D4" s="109">
        <f t="shared" si="2"/>
        <v>6</v>
      </c>
      <c r="E4" s="108">
        <f t="shared" si="3"/>
        <v>5</v>
      </c>
      <c r="F4" s="109">
        <f t="shared" si="4"/>
        <v>27</v>
      </c>
      <c r="G4" s="108" t="str">
        <f>TEXT(A4,"gggg")</f>
        <v>Cuma</v>
      </c>
      <c r="H4" s="109" t="str">
        <f>TEXT(A4,"aaaa")</f>
        <v>Temmuz</v>
      </c>
    </row>
    <row r="5" spans="1:10" ht="19.5" customHeight="1">
      <c r="A5" s="107">
        <v>27818</v>
      </c>
      <c r="B5" s="109">
        <f t="shared" si="0"/>
        <v>1976</v>
      </c>
      <c r="C5" s="108">
        <f t="shared" si="1"/>
        <v>2</v>
      </c>
      <c r="D5" s="109">
        <f t="shared" si="2"/>
        <v>28</v>
      </c>
      <c r="E5" s="108">
        <f t="shared" si="3"/>
        <v>6</v>
      </c>
      <c r="F5" s="109">
        <f t="shared" si="4"/>
        <v>9</v>
      </c>
      <c r="G5" s="108" t="str">
        <f>TEXT(A5,"gggg")</f>
        <v>Cumartesi</v>
      </c>
      <c r="H5" s="109" t="str">
        <f>TEXT(A5,"aaaa")</f>
        <v>Şubat</v>
      </c>
    </row>
    <row r="6" spans="1:10" ht="19.5" customHeight="1">
      <c r="A6" s="107">
        <v>40200</v>
      </c>
      <c r="B6" s="109">
        <f t="shared" si="0"/>
        <v>2010</v>
      </c>
      <c r="C6" s="108">
        <f t="shared" si="1"/>
        <v>1</v>
      </c>
      <c r="D6" s="109">
        <f t="shared" si="2"/>
        <v>22</v>
      </c>
      <c r="E6" s="108">
        <f t="shared" si="3"/>
        <v>5</v>
      </c>
      <c r="F6" s="109">
        <f t="shared" si="4"/>
        <v>4</v>
      </c>
      <c r="G6" s="108" t="str">
        <f>TEXT(A6,"gggg")</f>
        <v>Cuma</v>
      </c>
      <c r="H6" s="109" t="str">
        <f>TEXT(A6,"aaaa")</f>
        <v>Ocak</v>
      </c>
    </row>
    <row r="7" spans="1:10" ht="19.5" customHeight="1">
      <c r="A7" s="107">
        <v>41867</v>
      </c>
      <c r="B7" s="109">
        <f t="shared" si="0"/>
        <v>2014</v>
      </c>
      <c r="C7" s="108">
        <f t="shared" si="1"/>
        <v>8</v>
      </c>
      <c r="D7" s="109">
        <f t="shared" si="2"/>
        <v>16</v>
      </c>
      <c r="E7" s="108">
        <f t="shared" si="3"/>
        <v>6</v>
      </c>
      <c r="F7" s="109">
        <f t="shared" si="4"/>
        <v>33</v>
      </c>
      <c r="G7" s="108" t="str">
        <f>TEXT(A7,"gggg")</f>
        <v>Cumartesi</v>
      </c>
      <c r="H7" s="109" t="str">
        <f>TEXT(A7,"aaaa")</f>
        <v>Ağustos</v>
      </c>
    </row>
    <row r="8" spans="1:10" ht="19.5" customHeight="1">
      <c r="A8" s="107">
        <v>43193</v>
      </c>
      <c r="B8" s="109">
        <f t="shared" si="0"/>
        <v>2018</v>
      </c>
      <c r="C8" s="108">
        <f t="shared" si="1"/>
        <v>4</v>
      </c>
      <c r="D8" s="109">
        <f t="shared" si="2"/>
        <v>3</v>
      </c>
      <c r="E8" s="108">
        <f t="shared" si="3"/>
        <v>2</v>
      </c>
      <c r="F8" s="109">
        <f t="shared" si="4"/>
        <v>14</v>
      </c>
      <c r="G8" s="108" t="str">
        <f>TEXT(A8,"gggg")</f>
        <v>Salı</v>
      </c>
      <c r="H8" s="109" t="str">
        <f>TEXT(A8,"aaaa")</f>
        <v>Nisan</v>
      </c>
    </row>
    <row r="9" spans="1:10" ht="19.5" customHeight="1">
      <c r="A9" s="107">
        <v>44083</v>
      </c>
      <c r="B9" s="109">
        <f t="shared" si="0"/>
        <v>2020</v>
      </c>
      <c r="C9" s="108">
        <f t="shared" si="1"/>
        <v>9</v>
      </c>
      <c r="D9" s="109">
        <f t="shared" si="2"/>
        <v>9</v>
      </c>
      <c r="E9" s="108">
        <f t="shared" si="3"/>
        <v>3</v>
      </c>
      <c r="F9" s="109">
        <f t="shared" si="4"/>
        <v>37</v>
      </c>
      <c r="G9" s="108" t="str">
        <f>TEXT(A9,"gggg")</f>
        <v>Çarşamba</v>
      </c>
      <c r="H9" s="109" t="str">
        <f>TEXT(A9,"aaaa")</f>
        <v>Eylül</v>
      </c>
    </row>
    <row r="10" spans="1:10" ht="19.5" customHeight="1">
      <c r="A10" s="107">
        <v>23145</v>
      </c>
      <c r="B10" s="109">
        <f t="shared" si="0"/>
        <v>1963</v>
      </c>
      <c r="C10" s="108">
        <f t="shared" si="1"/>
        <v>5</v>
      </c>
      <c r="D10" s="109">
        <f t="shared" si="2"/>
        <v>14</v>
      </c>
      <c r="E10" s="108">
        <f t="shared" si="3"/>
        <v>2</v>
      </c>
      <c r="F10" s="109">
        <f t="shared" si="4"/>
        <v>20</v>
      </c>
      <c r="G10" s="108" t="str">
        <f>TEXT(A10,"gggg")</f>
        <v>Salı</v>
      </c>
      <c r="H10" s="109" t="str">
        <f>TEXT(A10,"aaaa")</f>
        <v>Mayıs</v>
      </c>
    </row>
    <row r="11" spans="1:10" ht="19.5" customHeight="1">
      <c r="A11" s="107">
        <v>32426</v>
      </c>
      <c r="B11" s="109">
        <f t="shared" si="0"/>
        <v>1988</v>
      </c>
      <c r="C11" s="108">
        <f t="shared" si="1"/>
        <v>10</v>
      </c>
      <c r="D11" s="109">
        <f t="shared" si="2"/>
        <v>10</v>
      </c>
      <c r="E11" s="108">
        <f t="shared" si="3"/>
        <v>1</v>
      </c>
      <c r="F11" s="109">
        <f t="shared" si="4"/>
        <v>42</v>
      </c>
      <c r="G11" s="108" t="str">
        <f>TEXT(A11,"gggg")</f>
        <v>Pazartesi</v>
      </c>
      <c r="H11" s="109" t="str">
        <f>TEXT(A11,"aaaa")</f>
        <v>Ekim</v>
      </c>
    </row>
    <row r="12" spans="1:10" ht="19.5" customHeight="1">
      <c r="A12" s="107">
        <v>37984</v>
      </c>
      <c r="B12" s="109">
        <f t="shared" si="0"/>
        <v>2003</v>
      </c>
      <c r="C12" s="108">
        <f t="shared" si="1"/>
        <v>12</v>
      </c>
      <c r="D12" s="109">
        <f t="shared" si="2"/>
        <v>29</v>
      </c>
      <c r="E12" s="108">
        <f t="shared" si="3"/>
        <v>1</v>
      </c>
      <c r="F12" s="109">
        <f t="shared" si="4"/>
        <v>53</v>
      </c>
      <c r="G12" s="108" t="str">
        <f>TEXT(A12,"gggg")</f>
        <v>Pazartesi</v>
      </c>
      <c r="H12" s="109" t="str">
        <f>TEXT(A12,"aaaa")</f>
        <v>Aralık</v>
      </c>
    </row>
    <row r="13" spans="1:10" ht="19.5" customHeight="1">
      <c r="A13" s="107">
        <v>35739</v>
      </c>
      <c r="B13" s="109">
        <f t="shared" si="0"/>
        <v>1997</v>
      </c>
      <c r="C13" s="108">
        <f t="shared" si="1"/>
        <v>11</v>
      </c>
      <c r="D13" s="109">
        <f t="shared" si="2"/>
        <v>5</v>
      </c>
      <c r="E13" s="108">
        <f t="shared" si="3"/>
        <v>3</v>
      </c>
      <c r="F13" s="109">
        <f t="shared" si="4"/>
        <v>45</v>
      </c>
      <c r="G13" s="108" t="str">
        <f>TEXT(A13,"gggg")</f>
        <v>Çarşamba</v>
      </c>
      <c r="H13" s="109" t="str">
        <f>TEXT(A13,"aaaa")</f>
        <v>Kasım</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4CA8-4763-475A-80D5-9FB7B99F3253}">
  <sheetPr>
    <tabColor rgb="FF92D050"/>
  </sheetPr>
  <dimension ref="A1:H501"/>
  <sheetViews>
    <sheetView topLeftCell="A468" workbookViewId="0">
      <selection activeCell="E487" sqref="E487"/>
    </sheetView>
  </sheetViews>
  <sheetFormatPr defaultRowHeight="15"/>
  <cols>
    <col min="1" max="1" width="9.42578125" customWidth="1"/>
    <col min="2" max="2" width="21.140625" customWidth="1"/>
    <col min="3" max="3" width="13.28515625" customWidth="1"/>
    <col min="4" max="4" width="31.85546875" customWidth="1"/>
    <col min="5" max="5" width="37.28515625" customWidth="1"/>
    <col min="6" max="7" width="37.140625" customWidth="1"/>
    <col min="8" max="9" width="18" customWidth="1"/>
  </cols>
  <sheetData>
    <row r="1" spans="1:8" ht="28.5" customHeight="1">
      <c r="A1" s="111" t="s">
        <v>687</v>
      </c>
      <c r="B1" s="111" t="s">
        <v>688</v>
      </c>
      <c r="C1" s="111" t="s">
        <v>116</v>
      </c>
      <c r="D1" s="111" t="s">
        <v>689</v>
      </c>
      <c r="E1" s="111" t="s">
        <v>690</v>
      </c>
      <c r="F1" s="111" t="s">
        <v>118</v>
      </c>
      <c r="G1" s="111" t="s">
        <v>120</v>
      </c>
      <c r="H1" s="111" t="s">
        <v>119</v>
      </c>
    </row>
    <row r="2" spans="1:8">
      <c r="A2" s="114">
        <v>89</v>
      </c>
      <c r="B2" s="113" t="s">
        <v>691</v>
      </c>
      <c r="C2" s="114" t="s">
        <v>123</v>
      </c>
      <c r="D2" s="113" t="s">
        <v>692</v>
      </c>
      <c r="E2" s="114" t="s">
        <v>693</v>
      </c>
      <c r="F2" s="113" t="s">
        <v>694</v>
      </c>
      <c r="G2" s="114" t="s">
        <v>166</v>
      </c>
      <c r="H2" s="112">
        <v>49.99</v>
      </c>
    </row>
    <row r="3" spans="1:8">
      <c r="A3" s="114">
        <v>5</v>
      </c>
      <c r="B3" s="113" t="s">
        <v>695</v>
      </c>
      <c r="C3" s="114" t="s">
        <v>123</v>
      </c>
      <c r="D3" s="113" t="s">
        <v>696</v>
      </c>
      <c r="E3" s="114" t="s">
        <v>697</v>
      </c>
      <c r="F3" s="113" t="s">
        <v>698</v>
      </c>
      <c r="G3" s="114" t="s">
        <v>210</v>
      </c>
      <c r="H3" s="112">
        <v>2.29</v>
      </c>
    </row>
    <row r="4" spans="1:8">
      <c r="A4" s="114">
        <v>73</v>
      </c>
      <c r="B4" s="113" t="s">
        <v>699</v>
      </c>
      <c r="C4" s="114" t="s">
        <v>139</v>
      </c>
      <c r="D4" s="113" t="s">
        <v>700</v>
      </c>
      <c r="E4" s="114" t="s">
        <v>701</v>
      </c>
      <c r="F4" s="113" t="s">
        <v>702</v>
      </c>
      <c r="G4" s="114" t="s">
        <v>147</v>
      </c>
      <c r="H4" s="112">
        <v>12.99</v>
      </c>
    </row>
    <row r="5" spans="1:8">
      <c r="A5" s="114">
        <v>19</v>
      </c>
      <c r="B5" s="113" t="s">
        <v>703</v>
      </c>
      <c r="C5" s="114" t="s">
        <v>704</v>
      </c>
      <c r="D5" s="113" t="s">
        <v>692</v>
      </c>
      <c r="E5" s="114" t="s">
        <v>705</v>
      </c>
      <c r="F5" s="113" t="s">
        <v>706</v>
      </c>
      <c r="G5" s="114" t="s">
        <v>707</v>
      </c>
      <c r="H5" s="112">
        <v>24.99</v>
      </c>
    </row>
    <row r="6" spans="1:8">
      <c r="A6" s="114">
        <v>88</v>
      </c>
      <c r="B6" s="113" t="s">
        <v>708</v>
      </c>
      <c r="C6" s="114" t="s">
        <v>139</v>
      </c>
      <c r="D6" s="113" t="s">
        <v>709</v>
      </c>
      <c r="E6" s="114" t="s">
        <v>710</v>
      </c>
      <c r="F6" s="113" t="s">
        <v>711</v>
      </c>
      <c r="G6" s="114" t="s">
        <v>210</v>
      </c>
      <c r="H6" s="112">
        <v>2.79</v>
      </c>
    </row>
    <row r="7" spans="1:8">
      <c r="A7" s="114">
        <v>33</v>
      </c>
      <c r="B7" s="113" t="s">
        <v>712</v>
      </c>
      <c r="C7" s="114" t="s">
        <v>123</v>
      </c>
      <c r="D7" s="113" t="s">
        <v>709</v>
      </c>
      <c r="E7" s="114" t="s">
        <v>713</v>
      </c>
      <c r="F7" s="113" t="s">
        <v>714</v>
      </c>
      <c r="G7" s="114" t="s">
        <v>715</v>
      </c>
      <c r="H7" s="112">
        <v>45.99</v>
      </c>
    </row>
    <row r="8" spans="1:8">
      <c r="A8" s="114">
        <v>58</v>
      </c>
      <c r="B8" s="113" t="s">
        <v>716</v>
      </c>
      <c r="C8" s="114" t="s">
        <v>139</v>
      </c>
      <c r="D8" s="113" t="s">
        <v>696</v>
      </c>
      <c r="E8" s="114" t="s">
        <v>717</v>
      </c>
      <c r="F8" s="113" t="s">
        <v>718</v>
      </c>
      <c r="G8" s="114" t="s">
        <v>719</v>
      </c>
      <c r="H8" s="112">
        <v>5.99</v>
      </c>
    </row>
    <row r="9" spans="1:8">
      <c r="A9" s="114">
        <v>2</v>
      </c>
      <c r="B9" s="113" t="s">
        <v>720</v>
      </c>
      <c r="C9" s="114" t="s">
        <v>123</v>
      </c>
      <c r="D9" s="113" t="s">
        <v>721</v>
      </c>
      <c r="E9" s="114" t="s">
        <v>722</v>
      </c>
      <c r="F9" s="113" t="s">
        <v>723</v>
      </c>
      <c r="G9" s="114" t="s">
        <v>509</v>
      </c>
      <c r="H9" s="112">
        <v>9.99</v>
      </c>
    </row>
    <row r="10" spans="1:8">
      <c r="A10" s="114">
        <v>69</v>
      </c>
      <c r="B10" s="113" t="s">
        <v>724</v>
      </c>
      <c r="C10" s="114" t="s">
        <v>139</v>
      </c>
      <c r="D10" s="113" t="s">
        <v>725</v>
      </c>
      <c r="E10" s="114" t="s">
        <v>726</v>
      </c>
      <c r="F10" s="113" t="s">
        <v>727</v>
      </c>
      <c r="G10" s="114" t="s">
        <v>707</v>
      </c>
      <c r="H10" s="112">
        <v>39.99</v>
      </c>
    </row>
    <row r="11" spans="1:8">
      <c r="A11" s="114">
        <v>52</v>
      </c>
      <c r="B11" s="113" t="s">
        <v>728</v>
      </c>
      <c r="C11" s="114" t="s">
        <v>123</v>
      </c>
      <c r="D11" s="113" t="s">
        <v>729</v>
      </c>
      <c r="E11" s="114" t="s">
        <v>730</v>
      </c>
      <c r="F11" s="113" t="s">
        <v>731</v>
      </c>
      <c r="G11" s="114" t="s">
        <v>186</v>
      </c>
      <c r="H11" s="112">
        <v>49.99</v>
      </c>
    </row>
    <row r="12" spans="1:8">
      <c r="A12" s="114">
        <v>83</v>
      </c>
      <c r="B12" s="113" t="s">
        <v>732</v>
      </c>
      <c r="C12" s="114" t="s">
        <v>139</v>
      </c>
      <c r="D12" s="113" t="s">
        <v>733</v>
      </c>
      <c r="E12" s="114" t="s">
        <v>734</v>
      </c>
      <c r="F12" s="113" t="s">
        <v>735</v>
      </c>
      <c r="G12" s="114" t="s">
        <v>136</v>
      </c>
      <c r="H12" s="112">
        <v>35</v>
      </c>
    </row>
    <row r="13" spans="1:8">
      <c r="A13" s="114">
        <v>44</v>
      </c>
      <c r="B13" s="113" t="s">
        <v>736</v>
      </c>
      <c r="C13" s="114" t="s">
        <v>123</v>
      </c>
      <c r="D13" s="113" t="s">
        <v>729</v>
      </c>
      <c r="E13" s="114" t="s">
        <v>737</v>
      </c>
      <c r="F13" s="113" t="s">
        <v>738</v>
      </c>
      <c r="G13" s="114" t="s">
        <v>310</v>
      </c>
      <c r="H13" s="112">
        <v>2.99</v>
      </c>
    </row>
    <row r="14" spans="1:8">
      <c r="A14" s="114">
        <v>100</v>
      </c>
      <c r="B14" s="113" t="s">
        <v>739</v>
      </c>
      <c r="C14" s="114" t="s">
        <v>139</v>
      </c>
      <c r="D14" s="113" t="s">
        <v>740</v>
      </c>
      <c r="E14" s="114" t="s">
        <v>705</v>
      </c>
      <c r="F14" s="113" t="s">
        <v>741</v>
      </c>
      <c r="G14" s="114" t="s">
        <v>334</v>
      </c>
      <c r="H14" s="112">
        <v>3.29</v>
      </c>
    </row>
    <row r="15" spans="1:8">
      <c r="A15" s="114">
        <v>45</v>
      </c>
      <c r="B15" s="113" t="s">
        <v>742</v>
      </c>
      <c r="C15" s="114" t="s">
        <v>139</v>
      </c>
      <c r="D15" s="113" t="s">
        <v>725</v>
      </c>
      <c r="E15" s="114" t="s">
        <v>743</v>
      </c>
      <c r="F15" s="113" t="s">
        <v>744</v>
      </c>
      <c r="G15" s="114" t="s">
        <v>745</v>
      </c>
      <c r="H15" s="112">
        <v>15.99</v>
      </c>
    </row>
    <row r="16" spans="1:8">
      <c r="A16" s="114">
        <v>46</v>
      </c>
      <c r="B16" s="113" t="s">
        <v>746</v>
      </c>
      <c r="C16" s="114" t="s">
        <v>123</v>
      </c>
      <c r="D16" s="113" t="s">
        <v>696</v>
      </c>
      <c r="E16" s="114" t="s">
        <v>747</v>
      </c>
      <c r="F16" s="113" t="s">
        <v>748</v>
      </c>
      <c r="G16" s="114" t="s">
        <v>161</v>
      </c>
      <c r="H16" s="112">
        <v>29.99</v>
      </c>
    </row>
    <row r="17" spans="1:8">
      <c r="A17" s="114">
        <v>57</v>
      </c>
      <c r="B17" s="113" t="s">
        <v>749</v>
      </c>
      <c r="C17" s="114" t="s">
        <v>139</v>
      </c>
      <c r="D17" s="113" t="s">
        <v>696</v>
      </c>
      <c r="E17" s="114" t="s">
        <v>750</v>
      </c>
      <c r="F17" s="113" t="s">
        <v>751</v>
      </c>
      <c r="G17" s="114" t="s">
        <v>136</v>
      </c>
      <c r="H17" s="112">
        <v>29.99</v>
      </c>
    </row>
    <row r="18" spans="1:8">
      <c r="A18" s="114">
        <v>24</v>
      </c>
      <c r="B18" s="113" t="s">
        <v>752</v>
      </c>
      <c r="C18" s="114" t="s">
        <v>139</v>
      </c>
      <c r="D18" s="113" t="s">
        <v>700</v>
      </c>
      <c r="E18" s="114" t="s">
        <v>750</v>
      </c>
      <c r="F18" s="113" t="s">
        <v>753</v>
      </c>
      <c r="G18" s="114" t="s">
        <v>745</v>
      </c>
      <c r="H18" s="112">
        <v>299.99</v>
      </c>
    </row>
    <row r="19" spans="1:8">
      <c r="A19" s="114">
        <v>2</v>
      </c>
      <c r="B19" s="113" t="s">
        <v>754</v>
      </c>
      <c r="C19" s="114" t="s">
        <v>139</v>
      </c>
      <c r="D19" s="113" t="s">
        <v>692</v>
      </c>
      <c r="E19" s="114" t="s">
        <v>755</v>
      </c>
      <c r="F19" s="113" t="s">
        <v>756</v>
      </c>
      <c r="G19" s="114" t="s">
        <v>757</v>
      </c>
      <c r="H19" s="112">
        <v>4.99</v>
      </c>
    </row>
    <row r="20" spans="1:8">
      <c r="A20" s="114">
        <v>77</v>
      </c>
      <c r="B20" s="113" t="s">
        <v>758</v>
      </c>
      <c r="C20" s="114" t="s">
        <v>139</v>
      </c>
      <c r="D20" s="113" t="s">
        <v>759</v>
      </c>
      <c r="E20" s="114" t="s">
        <v>760</v>
      </c>
      <c r="F20" s="113" t="s">
        <v>761</v>
      </c>
      <c r="G20" s="114" t="s">
        <v>136</v>
      </c>
      <c r="H20" s="112">
        <v>34.99</v>
      </c>
    </row>
    <row r="21" spans="1:8">
      <c r="A21" s="114">
        <v>9</v>
      </c>
      <c r="B21" s="113" t="s">
        <v>762</v>
      </c>
      <c r="C21" s="114" t="s">
        <v>123</v>
      </c>
      <c r="D21" s="113" t="s">
        <v>763</v>
      </c>
      <c r="E21" s="114" t="s">
        <v>764</v>
      </c>
      <c r="F21" s="113" t="s">
        <v>429</v>
      </c>
      <c r="G21" s="114" t="s">
        <v>259</v>
      </c>
      <c r="H21" s="112">
        <v>3.29</v>
      </c>
    </row>
    <row r="22" spans="1:8">
      <c r="A22" s="114">
        <v>84</v>
      </c>
      <c r="B22" s="113" t="s">
        <v>765</v>
      </c>
      <c r="C22" s="114" t="s">
        <v>123</v>
      </c>
      <c r="D22" s="113" t="s">
        <v>709</v>
      </c>
      <c r="E22" s="114" t="s">
        <v>766</v>
      </c>
      <c r="F22" s="113" t="s">
        <v>767</v>
      </c>
      <c r="G22" s="114" t="s">
        <v>352</v>
      </c>
      <c r="H22" s="112">
        <v>7.49</v>
      </c>
    </row>
    <row r="23" spans="1:8">
      <c r="A23" s="114">
        <v>64</v>
      </c>
      <c r="B23" s="113" t="s">
        <v>768</v>
      </c>
      <c r="C23" s="114" t="s">
        <v>139</v>
      </c>
      <c r="D23" s="113" t="s">
        <v>692</v>
      </c>
      <c r="E23" s="114" t="s">
        <v>769</v>
      </c>
      <c r="F23" s="113" t="s">
        <v>770</v>
      </c>
      <c r="G23" s="114" t="s">
        <v>771</v>
      </c>
      <c r="H23" s="112">
        <v>6.29</v>
      </c>
    </row>
    <row r="24" spans="1:8">
      <c r="A24" s="114">
        <v>94</v>
      </c>
      <c r="B24" s="113" t="s">
        <v>772</v>
      </c>
      <c r="C24" s="114" t="s">
        <v>773</v>
      </c>
      <c r="D24" s="113" t="s">
        <v>774</v>
      </c>
      <c r="E24" s="114" t="s">
        <v>775</v>
      </c>
      <c r="F24" s="113" t="s">
        <v>776</v>
      </c>
      <c r="G24" s="114" t="s">
        <v>166</v>
      </c>
      <c r="H24" s="112">
        <v>19.989999999999998</v>
      </c>
    </row>
    <row r="25" spans="1:8">
      <c r="A25" s="114">
        <v>78</v>
      </c>
      <c r="B25" s="113" t="s">
        <v>777</v>
      </c>
      <c r="C25" s="114" t="s">
        <v>139</v>
      </c>
      <c r="D25" s="113" t="s">
        <v>759</v>
      </c>
      <c r="E25" s="114" t="s">
        <v>775</v>
      </c>
      <c r="F25" s="113" t="s">
        <v>778</v>
      </c>
      <c r="G25" s="114" t="s">
        <v>779</v>
      </c>
      <c r="H25" s="112">
        <v>3.29</v>
      </c>
    </row>
    <row r="26" spans="1:8">
      <c r="A26" s="114">
        <v>56</v>
      </c>
      <c r="B26" s="113" t="s">
        <v>780</v>
      </c>
      <c r="C26" s="114" t="s">
        <v>123</v>
      </c>
      <c r="D26" s="113" t="s">
        <v>721</v>
      </c>
      <c r="E26" s="114" t="s">
        <v>781</v>
      </c>
      <c r="F26" s="113" t="s">
        <v>782</v>
      </c>
      <c r="G26" s="114" t="s">
        <v>166</v>
      </c>
      <c r="H26" s="112">
        <v>49.99</v>
      </c>
    </row>
    <row r="27" spans="1:8">
      <c r="A27" s="114">
        <v>24</v>
      </c>
      <c r="B27" s="113" t="s">
        <v>783</v>
      </c>
      <c r="C27" s="114" t="s">
        <v>123</v>
      </c>
      <c r="D27" s="113" t="s">
        <v>774</v>
      </c>
      <c r="E27" s="114" t="s">
        <v>784</v>
      </c>
      <c r="F27" s="113" t="s">
        <v>785</v>
      </c>
      <c r="G27" s="114" t="s">
        <v>166</v>
      </c>
      <c r="H27" s="112">
        <v>79.989999999999995</v>
      </c>
    </row>
    <row r="28" spans="1:8">
      <c r="A28" s="114">
        <v>62</v>
      </c>
      <c r="B28" s="113" t="s">
        <v>786</v>
      </c>
      <c r="C28" s="114" t="s">
        <v>123</v>
      </c>
      <c r="D28" s="113" t="s">
        <v>721</v>
      </c>
      <c r="E28" s="114" t="s">
        <v>787</v>
      </c>
      <c r="F28" s="113" t="s">
        <v>788</v>
      </c>
      <c r="G28" s="114" t="s">
        <v>224</v>
      </c>
      <c r="H28" s="112">
        <v>109.99</v>
      </c>
    </row>
    <row r="29" spans="1:8">
      <c r="A29" s="114">
        <v>9</v>
      </c>
      <c r="B29" s="113" t="s">
        <v>789</v>
      </c>
      <c r="C29" s="114" t="s">
        <v>139</v>
      </c>
      <c r="D29" s="113" t="s">
        <v>700</v>
      </c>
      <c r="E29" s="114" t="s">
        <v>790</v>
      </c>
      <c r="F29" s="113" t="s">
        <v>450</v>
      </c>
      <c r="G29" s="114" t="s">
        <v>147</v>
      </c>
      <c r="H29" s="112">
        <v>29.99</v>
      </c>
    </row>
    <row r="30" spans="1:8">
      <c r="A30" s="114">
        <v>9</v>
      </c>
      <c r="B30" s="113" t="s">
        <v>791</v>
      </c>
      <c r="C30" s="114" t="s">
        <v>123</v>
      </c>
      <c r="D30" s="113" t="s">
        <v>700</v>
      </c>
      <c r="E30" s="114" t="s">
        <v>764</v>
      </c>
      <c r="F30" s="113" t="s">
        <v>792</v>
      </c>
      <c r="G30" s="114" t="s">
        <v>142</v>
      </c>
      <c r="H30" s="112">
        <v>3.29</v>
      </c>
    </row>
    <row r="31" spans="1:8">
      <c r="A31" s="114">
        <v>69</v>
      </c>
      <c r="B31" s="113" t="s">
        <v>793</v>
      </c>
      <c r="C31" s="114" t="s">
        <v>773</v>
      </c>
      <c r="D31" s="113" t="s">
        <v>740</v>
      </c>
      <c r="E31" s="114" t="s">
        <v>794</v>
      </c>
      <c r="F31" s="113" t="s">
        <v>795</v>
      </c>
      <c r="G31" s="114" t="s">
        <v>796</v>
      </c>
      <c r="H31" s="112">
        <v>5.99</v>
      </c>
    </row>
    <row r="32" spans="1:8">
      <c r="A32" s="114">
        <v>16</v>
      </c>
      <c r="B32" s="113" t="s">
        <v>797</v>
      </c>
      <c r="C32" s="114" t="s">
        <v>123</v>
      </c>
      <c r="D32" s="113" t="s">
        <v>733</v>
      </c>
      <c r="E32" s="114" t="s">
        <v>693</v>
      </c>
      <c r="F32" s="113" t="s">
        <v>798</v>
      </c>
      <c r="G32" s="114" t="s">
        <v>421</v>
      </c>
      <c r="H32" s="112">
        <v>1.89</v>
      </c>
    </row>
    <row r="33" spans="1:8">
      <c r="A33" s="114">
        <v>77</v>
      </c>
      <c r="B33" s="113" t="s">
        <v>799</v>
      </c>
      <c r="C33" s="114" t="s">
        <v>139</v>
      </c>
      <c r="D33" s="113" t="s">
        <v>696</v>
      </c>
      <c r="E33" s="114" t="s">
        <v>743</v>
      </c>
      <c r="F33" s="113" t="s">
        <v>800</v>
      </c>
      <c r="G33" s="114" t="s">
        <v>166</v>
      </c>
      <c r="H33" s="112">
        <v>39.99</v>
      </c>
    </row>
    <row r="34" spans="1:8">
      <c r="A34" s="114">
        <v>21</v>
      </c>
      <c r="B34" s="113" t="s">
        <v>801</v>
      </c>
      <c r="C34" s="114" t="s">
        <v>139</v>
      </c>
      <c r="D34" s="113" t="s">
        <v>774</v>
      </c>
      <c r="E34" s="114" t="s">
        <v>802</v>
      </c>
      <c r="F34" s="113" t="s">
        <v>803</v>
      </c>
      <c r="G34" s="114" t="s">
        <v>246</v>
      </c>
      <c r="H34" s="112">
        <v>19.989999999999998</v>
      </c>
    </row>
    <row r="35" spans="1:8">
      <c r="A35" s="114">
        <v>38</v>
      </c>
      <c r="B35" s="113" t="s">
        <v>804</v>
      </c>
      <c r="C35" s="114" t="s">
        <v>123</v>
      </c>
      <c r="D35" s="113" t="s">
        <v>729</v>
      </c>
      <c r="E35" s="114" t="s">
        <v>805</v>
      </c>
      <c r="F35" s="113" t="s">
        <v>706</v>
      </c>
      <c r="G35" s="114" t="s">
        <v>707</v>
      </c>
      <c r="H35" s="112">
        <v>24.99</v>
      </c>
    </row>
    <row r="36" spans="1:8">
      <c r="A36" s="114">
        <v>21</v>
      </c>
      <c r="B36" s="113" t="s">
        <v>806</v>
      </c>
      <c r="C36" s="114" t="s">
        <v>123</v>
      </c>
      <c r="D36" s="113" t="s">
        <v>740</v>
      </c>
      <c r="E36" s="114" t="s">
        <v>807</v>
      </c>
      <c r="F36" s="113" t="s">
        <v>808</v>
      </c>
      <c r="G36" s="114" t="s">
        <v>147</v>
      </c>
      <c r="H36" s="112">
        <v>49.99</v>
      </c>
    </row>
    <row r="37" spans="1:8">
      <c r="A37" s="114">
        <v>61</v>
      </c>
      <c r="B37" s="113" t="s">
        <v>809</v>
      </c>
      <c r="C37" s="114" t="s">
        <v>139</v>
      </c>
      <c r="D37" s="113" t="s">
        <v>709</v>
      </c>
      <c r="E37" s="114" t="s">
        <v>810</v>
      </c>
      <c r="F37" s="113" t="s">
        <v>811</v>
      </c>
      <c r="G37" s="114" t="s">
        <v>812</v>
      </c>
      <c r="H37" s="112">
        <v>8.99</v>
      </c>
    </row>
    <row r="38" spans="1:8">
      <c r="A38" s="114">
        <v>75</v>
      </c>
      <c r="B38" s="113" t="s">
        <v>813</v>
      </c>
      <c r="C38" s="114" t="s">
        <v>139</v>
      </c>
      <c r="D38" s="113" t="s">
        <v>740</v>
      </c>
      <c r="E38" s="114" t="s">
        <v>814</v>
      </c>
      <c r="F38" s="113" t="s">
        <v>815</v>
      </c>
      <c r="G38" s="114" t="s">
        <v>310</v>
      </c>
      <c r="H38" s="112">
        <v>4.49</v>
      </c>
    </row>
    <row r="39" spans="1:8">
      <c r="A39" s="114">
        <v>14</v>
      </c>
      <c r="B39" s="113" t="s">
        <v>816</v>
      </c>
      <c r="C39" s="114" t="s">
        <v>139</v>
      </c>
      <c r="D39" s="113" t="s">
        <v>759</v>
      </c>
      <c r="E39" s="114" t="s">
        <v>784</v>
      </c>
      <c r="F39" s="113" t="s">
        <v>817</v>
      </c>
      <c r="G39" s="114" t="s">
        <v>284</v>
      </c>
      <c r="H39" s="112">
        <v>2.4900000000000002</v>
      </c>
    </row>
    <row r="40" spans="1:8">
      <c r="A40" s="114">
        <v>76</v>
      </c>
      <c r="B40" s="113" t="s">
        <v>818</v>
      </c>
      <c r="C40" s="114" t="s">
        <v>123</v>
      </c>
      <c r="D40" s="113" t="s">
        <v>774</v>
      </c>
      <c r="E40" s="114" t="s">
        <v>819</v>
      </c>
      <c r="F40" s="113" t="s">
        <v>820</v>
      </c>
      <c r="G40" s="114" t="s">
        <v>407</v>
      </c>
      <c r="H40" s="112">
        <v>29.99</v>
      </c>
    </row>
    <row r="41" spans="1:8">
      <c r="A41" s="114">
        <v>100</v>
      </c>
      <c r="B41" s="113" t="s">
        <v>821</v>
      </c>
      <c r="C41" s="114" t="s">
        <v>123</v>
      </c>
      <c r="D41" s="113" t="s">
        <v>709</v>
      </c>
      <c r="E41" s="114" t="s">
        <v>822</v>
      </c>
      <c r="F41" s="113" t="s">
        <v>823</v>
      </c>
      <c r="G41" s="114" t="s">
        <v>745</v>
      </c>
      <c r="H41" s="112">
        <v>49.99</v>
      </c>
    </row>
    <row r="42" spans="1:8">
      <c r="A42" s="114">
        <v>87</v>
      </c>
      <c r="B42" s="113" t="s">
        <v>824</v>
      </c>
      <c r="C42" s="114" t="s">
        <v>773</v>
      </c>
      <c r="D42" s="113" t="s">
        <v>774</v>
      </c>
      <c r="E42" s="114" t="s">
        <v>825</v>
      </c>
      <c r="F42" s="113" t="s">
        <v>826</v>
      </c>
      <c r="G42" s="114" t="s">
        <v>827</v>
      </c>
      <c r="H42" s="112">
        <v>199.99</v>
      </c>
    </row>
    <row r="43" spans="1:8">
      <c r="A43" s="114">
        <v>100</v>
      </c>
      <c r="B43" s="113" t="s">
        <v>828</v>
      </c>
      <c r="C43" s="114" t="s">
        <v>277</v>
      </c>
      <c r="D43" s="113" t="s">
        <v>763</v>
      </c>
      <c r="E43" s="114" t="s">
        <v>829</v>
      </c>
      <c r="F43" s="113" t="s">
        <v>830</v>
      </c>
      <c r="G43" s="114" t="s">
        <v>171</v>
      </c>
      <c r="H43" s="112">
        <v>3.49</v>
      </c>
    </row>
    <row r="44" spans="1:8">
      <c r="A44" s="114">
        <v>70</v>
      </c>
      <c r="B44" s="113" t="s">
        <v>831</v>
      </c>
      <c r="C44" s="114" t="s">
        <v>139</v>
      </c>
      <c r="D44" s="113" t="s">
        <v>759</v>
      </c>
      <c r="E44" s="114" t="s">
        <v>784</v>
      </c>
      <c r="F44" s="113" t="s">
        <v>832</v>
      </c>
      <c r="G44" s="114" t="s">
        <v>142</v>
      </c>
      <c r="H44" s="112">
        <v>7.19</v>
      </c>
    </row>
    <row r="45" spans="1:8">
      <c r="A45" s="114">
        <v>78</v>
      </c>
      <c r="B45" s="113" t="s">
        <v>833</v>
      </c>
      <c r="C45" s="114" t="s">
        <v>123</v>
      </c>
      <c r="D45" s="113" t="s">
        <v>725</v>
      </c>
      <c r="E45" s="114" t="s">
        <v>805</v>
      </c>
      <c r="F45" s="113" t="s">
        <v>834</v>
      </c>
      <c r="G45" s="114" t="s">
        <v>352</v>
      </c>
      <c r="H45" s="112">
        <v>6.49</v>
      </c>
    </row>
    <row r="46" spans="1:8">
      <c r="A46" s="114">
        <v>5</v>
      </c>
      <c r="B46" s="113" t="s">
        <v>835</v>
      </c>
      <c r="C46" s="114" t="s">
        <v>123</v>
      </c>
      <c r="D46" s="113" t="s">
        <v>733</v>
      </c>
      <c r="E46" s="114" t="s">
        <v>836</v>
      </c>
      <c r="F46" s="113" t="s">
        <v>837</v>
      </c>
      <c r="G46" s="114" t="s">
        <v>210</v>
      </c>
      <c r="H46" s="112">
        <v>5.29</v>
      </c>
    </row>
    <row r="47" spans="1:8">
      <c r="A47" s="114">
        <v>22</v>
      </c>
      <c r="B47" s="113" t="s">
        <v>838</v>
      </c>
      <c r="C47" s="114" t="s">
        <v>139</v>
      </c>
      <c r="D47" s="113" t="s">
        <v>763</v>
      </c>
      <c r="E47" s="114" t="s">
        <v>839</v>
      </c>
      <c r="F47" s="113" t="s">
        <v>840</v>
      </c>
      <c r="G47" s="114" t="s">
        <v>210</v>
      </c>
      <c r="H47" s="112">
        <v>2.99</v>
      </c>
    </row>
    <row r="48" spans="1:8">
      <c r="A48" s="114">
        <v>30</v>
      </c>
      <c r="B48" s="113" t="s">
        <v>841</v>
      </c>
      <c r="C48" s="114" t="s">
        <v>123</v>
      </c>
      <c r="D48" s="113" t="s">
        <v>729</v>
      </c>
      <c r="E48" s="114" t="s">
        <v>842</v>
      </c>
      <c r="F48" s="113" t="s">
        <v>843</v>
      </c>
      <c r="G48" s="114" t="s">
        <v>142</v>
      </c>
      <c r="H48" s="112">
        <v>2.4900000000000002</v>
      </c>
    </row>
    <row r="49" spans="1:8">
      <c r="A49" s="114">
        <v>62</v>
      </c>
      <c r="B49" s="113" t="s">
        <v>844</v>
      </c>
      <c r="C49" s="114" t="s">
        <v>139</v>
      </c>
      <c r="D49" s="113" t="s">
        <v>696</v>
      </c>
      <c r="E49" s="114" t="s">
        <v>845</v>
      </c>
      <c r="F49" s="113" t="s">
        <v>194</v>
      </c>
      <c r="G49" s="114" t="s">
        <v>195</v>
      </c>
      <c r="H49" s="112">
        <v>6.49</v>
      </c>
    </row>
    <row r="50" spans="1:8">
      <c r="A50" s="114">
        <v>69</v>
      </c>
      <c r="B50" s="113" t="s">
        <v>846</v>
      </c>
      <c r="C50" s="114" t="s">
        <v>139</v>
      </c>
      <c r="D50" s="113" t="s">
        <v>709</v>
      </c>
      <c r="E50" s="114" t="s">
        <v>836</v>
      </c>
      <c r="F50" s="113" t="s">
        <v>847</v>
      </c>
      <c r="G50" s="114" t="s">
        <v>142</v>
      </c>
      <c r="H50" s="112">
        <v>3.99</v>
      </c>
    </row>
    <row r="51" spans="1:8">
      <c r="A51" s="114">
        <v>90</v>
      </c>
      <c r="B51" s="113" t="s">
        <v>848</v>
      </c>
      <c r="C51" s="114" t="s">
        <v>139</v>
      </c>
      <c r="D51" s="113" t="s">
        <v>763</v>
      </c>
      <c r="E51" s="114" t="s">
        <v>766</v>
      </c>
      <c r="F51" s="113" t="s">
        <v>849</v>
      </c>
      <c r="G51" s="114" t="s">
        <v>421</v>
      </c>
      <c r="H51" s="112">
        <v>2.39</v>
      </c>
    </row>
    <row r="52" spans="1:8">
      <c r="A52" s="114">
        <v>81</v>
      </c>
      <c r="B52" s="113" t="s">
        <v>850</v>
      </c>
      <c r="C52" s="114" t="s">
        <v>139</v>
      </c>
      <c r="D52" s="113" t="s">
        <v>733</v>
      </c>
      <c r="E52" s="114" t="s">
        <v>851</v>
      </c>
      <c r="F52" s="113" t="s">
        <v>852</v>
      </c>
      <c r="G52" s="114" t="s">
        <v>551</v>
      </c>
      <c r="H52" s="112">
        <v>19.989999999999998</v>
      </c>
    </row>
    <row r="53" spans="1:8">
      <c r="A53" s="114">
        <v>45</v>
      </c>
      <c r="B53" s="113" t="s">
        <v>853</v>
      </c>
      <c r="C53" s="114" t="s">
        <v>123</v>
      </c>
      <c r="D53" s="113" t="s">
        <v>696</v>
      </c>
      <c r="E53" s="114" t="s">
        <v>839</v>
      </c>
      <c r="F53" s="113" t="s">
        <v>854</v>
      </c>
      <c r="G53" s="114" t="s">
        <v>745</v>
      </c>
      <c r="H53" s="112">
        <v>19.989999999999998</v>
      </c>
    </row>
    <row r="54" spans="1:8">
      <c r="A54" s="114">
        <v>18</v>
      </c>
      <c r="B54" s="113" t="s">
        <v>855</v>
      </c>
      <c r="C54" s="114" t="s">
        <v>139</v>
      </c>
      <c r="D54" s="113" t="s">
        <v>709</v>
      </c>
      <c r="E54" s="114" t="s">
        <v>856</v>
      </c>
      <c r="F54" s="113" t="s">
        <v>857</v>
      </c>
      <c r="G54" s="114" t="s">
        <v>142</v>
      </c>
      <c r="H54" s="112">
        <v>2.4900000000000002</v>
      </c>
    </row>
    <row r="55" spans="1:8">
      <c r="A55" s="114">
        <v>56</v>
      </c>
      <c r="B55" s="113" t="s">
        <v>858</v>
      </c>
      <c r="C55" s="114" t="s">
        <v>139</v>
      </c>
      <c r="D55" s="113" t="s">
        <v>696</v>
      </c>
      <c r="E55" s="114" t="s">
        <v>859</v>
      </c>
      <c r="F55" s="113" t="s">
        <v>860</v>
      </c>
      <c r="G55" s="114" t="s">
        <v>861</v>
      </c>
      <c r="H55" s="112">
        <v>25.99</v>
      </c>
    </row>
    <row r="56" spans="1:8">
      <c r="A56" s="114">
        <v>81</v>
      </c>
      <c r="B56" s="113" t="s">
        <v>862</v>
      </c>
      <c r="C56" s="114" t="s">
        <v>267</v>
      </c>
      <c r="D56" s="113" t="s">
        <v>700</v>
      </c>
      <c r="E56" s="114" t="s">
        <v>863</v>
      </c>
      <c r="F56" s="113" t="s">
        <v>864</v>
      </c>
      <c r="G56" s="114" t="s">
        <v>136</v>
      </c>
      <c r="H56" s="112">
        <v>79.989999999999995</v>
      </c>
    </row>
    <row r="57" spans="1:8">
      <c r="A57" s="114">
        <v>74</v>
      </c>
      <c r="B57" s="113" t="s">
        <v>865</v>
      </c>
      <c r="C57" s="114" t="s">
        <v>704</v>
      </c>
      <c r="D57" s="113" t="s">
        <v>763</v>
      </c>
      <c r="E57" s="114" t="s">
        <v>781</v>
      </c>
      <c r="F57" s="113" t="s">
        <v>866</v>
      </c>
      <c r="G57" s="114" t="s">
        <v>147</v>
      </c>
      <c r="H57" s="112">
        <v>39</v>
      </c>
    </row>
    <row r="58" spans="1:8">
      <c r="A58" s="114">
        <v>22</v>
      </c>
      <c r="B58" s="113" t="s">
        <v>867</v>
      </c>
      <c r="C58" s="114" t="s">
        <v>123</v>
      </c>
      <c r="D58" s="113" t="s">
        <v>774</v>
      </c>
      <c r="E58" s="114" t="s">
        <v>868</v>
      </c>
      <c r="F58" s="113" t="s">
        <v>869</v>
      </c>
      <c r="G58" s="114" t="s">
        <v>381</v>
      </c>
      <c r="H58" s="112">
        <v>14.99</v>
      </c>
    </row>
    <row r="59" spans="1:8">
      <c r="A59" s="114">
        <v>77</v>
      </c>
      <c r="B59" s="113" t="s">
        <v>870</v>
      </c>
      <c r="C59" s="114" t="s">
        <v>123</v>
      </c>
      <c r="D59" s="113" t="s">
        <v>700</v>
      </c>
      <c r="E59" s="114" t="s">
        <v>871</v>
      </c>
      <c r="F59" s="113" t="s">
        <v>872</v>
      </c>
      <c r="G59" s="114" t="s">
        <v>873</v>
      </c>
      <c r="H59" s="112">
        <v>24.99</v>
      </c>
    </row>
    <row r="60" spans="1:8">
      <c r="A60" s="114">
        <v>5</v>
      </c>
      <c r="B60" s="113" t="s">
        <v>874</v>
      </c>
      <c r="C60" s="114" t="s">
        <v>139</v>
      </c>
      <c r="D60" s="113" t="s">
        <v>700</v>
      </c>
      <c r="E60" s="114" t="s">
        <v>875</v>
      </c>
      <c r="F60" s="113" t="s">
        <v>876</v>
      </c>
      <c r="G60" s="114" t="s">
        <v>147</v>
      </c>
      <c r="H60" s="112">
        <v>10.99</v>
      </c>
    </row>
    <row r="61" spans="1:8">
      <c r="A61" s="114">
        <v>71</v>
      </c>
      <c r="B61" s="113" t="s">
        <v>877</v>
      </c>
      <c r="C61" s="114" t="s">
        <v>139</v>
      </c>
      <c r="D61" s="113" t="s">
        <v>725</v>
      </c>
      <c r="E61" s="114" t="s">
        <v>878</v>
      </c>
      <c r="F61" s="113" t="s">
        <v>879</v>
      </c>
      <c r="G61" s="114" t="s">
        <v>246</v>
      </c>
      <c r="H61" s="112">
        <v>79.989999999999995</v>
      </c>
    </row>
    <row r="62" spans="1:8">
      <c r="A62" s="114">
        <v>65</v>
      </c>
      <c r="B62" s="113" t="s">
        <v>880</v>
      </c>
      <c r="C62" s="114" t="s">
        <v>123</v>
      </c>
      <c r="D62" s="113" t="s">
        <v>733</v>
      </c>
      <c r="E62" s="114" t="s">
        <v>693</v>
      </c>
      <c r="F62" s="113" t="s">
        <v>483</v>
      </c>
      <c r="G62" s="114" t="s">
        <v>463</v>
      </c>
      <c r="H62" s="112">
        <v>8.99</v>
      </c>
    </row>
    <row r="63" spans="1:8">
      <c r="A63" s="114">
        <v>85</v>
      </c>
      <c r="B63" s="113" t="s">
        <v>881</v>
      </c>
      <c r="C63" s="114" t="s">
        <v>139</v>
      </c>
      <c r="D63" s="113" t="s">
        <v>763</v>
      </c>
      <c r="E63" s="114" t="s">
        <v>882</v>
      </c>
      <c r="F63" s="113" t="s">
        <v>883</v>
      </c>
      <c r="G63" s="114" t="s">
        <v>259</v>
      </c>
      <c r="H63" s="112">
        <v>3.29</v>
      </c>
    </row>
    <row r="64" spans="1:8">
      <c r="A64" s="114">
        <v>15</v>
      </c>
      <c r="B64" s="113" t="s">
        <v>884</v>
      </c>
      <c r="C64" s="114" t="s">
        <v>139</v>
      </c>
      <c r="D64" s="113" t="s">
        <v>700</v>
      </c>
      <c r="E64" s="114" t="s">
        <v>885</v>
      </c>
      <c r="F64" s="113" t="s">
        <v>886</v>
      </c>
      <c r="G64" s="114" t="s">
        <v>147</v>
      </c>
      <c r="H64" s="112">
        <v>12.99</v>
      </c>
    </row>
    <row r="65" spans="1:8">
      <c r="A65" s="114">
        <v>26</v>
      </c>
      <c r="B65" s="113" t="s">
        <v>887</v>
      </c>
      <c r="C65" s="114" t="s">
        <v>139</v>
      </c>
      <c r="D65" s="113" t="s">
        <v>725</v>
      </c>
      <c r="E65" s="114" t="s">
        <v>851</v>
      </c>
      <c r="F65" s="113" t="s">
        <v>888</v>
      </c>
      <c r="G65" s="114" t="s">
        <v>889</v>
      </c>
      <c r="H65" s="112">
        <v>22.99</v>
      </c>
    </row>
    <row r="66" spans="1:8">
      <c r="A66" s="114">
        <v>90</v>
      </c>
      <c r="B66" s="113" t="s">
        <v>890</v>
      </c>
      <c r="C66" s="114" t="s">
        <v>139</v>
      </c>
      <c r="D66" s="113" t="s">
        <v>725</v>
      </c>
      <c r="E66" s="114" t="s">
        <v>891</v>
      </c>
      <c r="F66" s="113" t="s">
        <v>892</v>
      </c>
      <c r="G66" s="114" t="s">
        <v>310</v>
      </c>
      <c r="H66" s="112">
        <v>4.99</v>
      </c>
    </row>
    <row r="67" spans="1:8">
      <c r="A67" s="114">
        <v>54</v>
      </c>
      <c r="B67" s="113" t="s">
        <v>893</v>
      </c>
      <c r="C67" s="114" t="s">
        <v>139</v>
      </c>
      <c r="D67" s="113" t="s">
        <v>759</v>
      </c>
      <c r="E67" s="114" t="s">
        <v>894</v>
      </c>
      <c r="F67" s="113" t="s">
        <v>895</v>
      </c>
      <c r="G67" s="114" t="s">
        <v>284</v>
      </c>
      <c r="H67" s="112">
        <v>1.79</v>
      </c>
    </row>
    <row r="68" spans="1:8">
      <c r="A68" s="114">
        <v>39</v>
      </c>
      <c r="B68" s="113" t="s">
        <v>896</v>
      </c>
      <c r="C68" s="114" t="s">
        <v>139</v>
      </c>
      <c r="D68" s="113" t="s">
        <v>692</v>
      </c>
      <c r="E68" s="114" t="s">
        <v>897</v>
      </c>
      <c r="F68" s="113" t="s">
        <v>898</v>
      </c>
      <c r="G68" s="114" t="s">
        <v>471</v>
      </c>
      <c r="H68" s="112">
        <v>1.99</v>
      </c>
    </row>
    <row r="69" spans="1:8">
      <c r="A69" s="114">
        <v>6</v>
      </c>
      <c r="B69" s="113" t="s">
        <v>899</v>
      </c>
      <c r="C69" s="114" t="s">
        <v>123</v>
      </c>
      <c r="D69" s="113" t="s">
        <v>774</v>
      </c>
      <c r="E69" s="114" t="s">
        <v>900</v>
      </c>
      <c r="F69" s="113" t="s">
        <v>901</v>
      </c>
      <c r="G69" s="114" t="s">
        <v>136</v>
      </c>
      <c r="H69" s="112">
        <v>29.99</v>
      </c>
    </row>
    <row r="70" spans="1:8">
      <c r="A70" s="114">
        <v>33</v>
      </c>
      <c r="B70" s="113" t="s">
        <v>902</v>
      </c>
      <c r="C70" s="114" t="s">
        <v>123</v>
      </c>
      <c r="D70" s="113" t="s">
        <v>740</v>
      </c>
      <c r="E70" s="114" t="s">
        <v>903</v>
      </c>
      <c r="F70" s="113" t="s">
        <v>904</v>
      </c>
      <c r="G70" s="114" t="s">
        <v>147</v>
      </c>
      <c r="H70" s="112">
        <v>34.99</v>
      </c>
    </row>
    <row r="71" spans="1:8">
      <c r="A71" s="114">
        <v>31</v>
      </c>
      <c r="B71" s="113" t="s">
        <v>905</v>
      </c>
      <c r="C71" s="114" t="s">
        <v>123</v>
      </c>
      <c r="D71" s="113" t="s">
        <v>733</v>
      </c>
      <c r="E71" s="114" t="s">
        <v>755</v>
      </c>
      <c r="F71" s="113" t="s">
        <v>906</v>
      </c>
      <c r="G71" s="114" t="s">
        <v>471</v>
      </c>
      <c r="H71" s="112">
        <v>3.99</v>
      </c>
    </row>
    <row r="72" spans="1:8">
      <c r="A72" s="114">
        <v>77</v>
      </c>
      <c r="B72" s="113" t="s">
        <v>907</v>
      </c>
      <c r="C72" s="114" t="s">
        <v>123</v>
      </c>
      <c r="D72" s="113" t="s">
        <v>692</v>
      </c>
      <c r="E72" s="114" t="s">
        <v>908</v>
      </c>
      <c r="F72" s="113" t="s">
        <v>909</v>
      </c>
      <c r="G72" s="114" t="s">
        <v>910</v>
      </c>
      <c r="H72" s="112">
        <v>5.89</v>
      </c>
    </row>
    <row r="73" spans="1:8">
      <c r="A73" s="114">
        <v>71</v>
      </c>
      <c r="B73" s="113" t="s">
        <v>911</v>
      </c>
      <c r="C73" s="114" t="s">
        <v>123</v>
      </c>
      <c r="D73" s="113" t="s">
        <v>729</v>
      </c>
      <c r="E73" s="114" t="s">
        <v>912</v>
      </c>
      <c r="F73" s="113" t="s">
        <v>913</v>
      </c>
      <c r="G73" s="114" t="s">
        <v>334</v>
      </c>
      <c r="H73" s="112">
        <v>3.99</v>
      </c>
    </row>
    <row r="74" spans="1:8">
      <c r="A74" s="114">
        <v>14</v>
      </c>
      <c r="B74" s="113" t="s">
        <v>914</v>
      </c>
      <c r="C74" s="114" t="s">
        <v>267</v>
      </c>
      <c r="D74" s="113" t="s">
        <v>774</v>
      </c>
      <c r="E74" s="114" t="s">
        <v>915</v>
      </c>
      <c r="F74" s="113" t="s">
        <v>916</v>
      </c>
      <c r="G74" s="114" t="s">
        <v>142</v>
      </c>
      <c r="H74" s="112">
        <v>3.79</v>
      </c>
    </row>
    <row r="75" spans="1:8">
      <c r="A75" s="114">
        <v>11</v>
      </c>
      <c r="B75" s="113" t="s">
        <v>917</v>
      </c>
      <c r="C75" s="114" t="s">
        <v>123</v>
      </c>
      <c r="D75" s="113" t="s">
        <v>725</v>
      </c>
      <c r="E75" s="114" t="s">
        <v>918</v>
      </c>
      <c r="F75" s="113" t="s">
        <v>919</v>
      </c>
      <c r="G75" s="114" t="s">
        <v>246</v>
      </c>
      <c r="H75" s="112">
        <v>14.99</v>
      </c>
    </row>
    <row r="76" spans="1:8">
      <c r="A76" s="114">
        <v>86</v>
      </c>
      <c r="B76" s="113" t="s">
        <v>920</v>
      </c>
      <c r="C76" s="114" t="s">
        <v>139</v>
      </c>
      <c r="D76" s="113" t="s">
        <v>740</v>
      </c>
      <c r="E76" s="114" t="s">
        <v>921</v>
      </c>
      <c r="F76" s="113" t="s">
        <v>922</v>
      </c>
      <c r="G76" s="114" t="s">
        <v>142</v>
      </c>
      <c r="H76" s="112">
        <v>2.99</v>
      </c>
    </row>
    <row r="77" spans="1:8">
      <c r="A77" s="114">
        <v>2</v>
      </c>
      <c r="B77" s="113" t="s">
        <v>923</v>
      </c>
      <c r="C77" s="114" t="s">
        <v>277</v>
      </c>
      <c r="D77" s="113" t="s">
        <v>759</v>
      </c>
      <c r="E77" s="114" t="s">
        <v>822</v>
      </c>
      <c r="F77" s="113" t="s">
        <v>924</v>
      </c>
      <c r="G77" s="114" t="s">
        <v>889</v>
      </c>
      <c r="H77" s="112">
        <v>12.99</v>
      </c>
    </row>
    <row r="78" spans="1:8">
      <c r="A78" s="114">
        <v>38</v>
      </c>
      <c r="B78" s="113" t="s">
        <v>925</v>
      </c>
      <c r="C78" s="114" t="s">
        <v>139</v>
      </c>
      <c r="D78" s="113" t="s">
        <v>721</v>
      </c>
      <c r="E78" s="114" t="s">
        <v>814</v>
      </c>
      <c r="F78" s="113" t="s">
        <v>892</v>
      </c>
      <c r="G78" s="114" t="s">
        <v>310</v>
      </c>
      <c r="H78" s="112">
        <v>4.99</v>
      </c>
    </row>
    <row r="79" spans="1:8">
      <c r="A79" s="114">
        <v>22</v>
      </c>
      <c r="B79" s="113" t="s">
        <v>926</v>
      </c>
      <c r="C79" s="114" t="s">
        <v>123</v>
      </c>
      <c r="D79" s="113" t="s">
        <v>721</v>
      </c>
      <c r="E79" s="114" t="s">
        <v>878</v>
      </c>
      <c r="F79" s="113" t="s">
        <v>927</v>
      </c>
      <c r="G79" s="114" t="s">
        <v>147</v>
      </c>
      <c r="H79" s="112">
        <v>19.989999999999998</v>
      </c>
    </row>
    <row r="80" spans="1:8">
      <c r="A80" s="114">
        <v>70</v>
      </c>
      <c r="B80" s="113" t="s">
        <v>928</v>
      </c>
      <c r="C80" s="114" t="s">
        <v>139</v>
      </c>
      <c r="D80" s="113" t="s">
        <v>774</v>
      </c>
      <c r="E80" s="114" t="s">
        <v>912</v>
      </c>
      <c r="F80" s="113" t="s">
        <v>929</v>
      </c>
      <c r="G80" s="114" t="s">
        <v>152</v>
      </c>
      <c r="H80" s="112">
        <v>39.99</v>
      </c>
    </row>
    <row r="81" spans="1:8">
      <c r="A81" s="114">
        <v>31</v>
      </c>
      <c r="B81" s="113" t="s">
        <v>930</v>
      </c>
      <c r="C81" s="114" t="s">
        <v>123</v>
      </c>
      <c r="D81" s="113" t="s">
        <v>763</v>
      </c>
      <c r="E81" s="114" t="s">
        <v>931</v>
      </c>
      <c r="F81" s="113" t="s">
        <v>932</v>
      </c>
      <c r="G81" s="114" t="s">
        <v>715</v>
      </c>
      <c r="H81" s="112">
        <v>59.99</v>
      </c>
    </row>
    <row r="82" spans="1:8">
      <c r="A82" s="114">
        <v>78</v>
      </c>
      <c r="B82" s="113" t="s">
        <v>933</v>
      </c>
      <c r="C82" s="114" t="s">
        <v>139</v>
      </c>
      <c r="D82" s="113" t="s">
        <v>733</v>
      </c>
      <c r="E82" s="114" t="s">
        <v>934</v>
      </c>
      <c r="F82" s="113" t="s">
        <v>935</v>
      </c>
      <c r="G82" s="114" t="s">
        <v>136</v>
      </c>
      <c r="H82" s="112">
        <v>9.99</v>
      </c>
    </row>
    <row r="83" spans="1:8">
      <c r="A83" s="114">
        <v>40</v>
      </c>
      <c r="B83" s="113" t="s">
        <v>936</v>
      </c>
      <c r="C83" s="114" t="s">
        <v>123</v>
      </c>
      <c r="D83" s="113" t="s">
        <v>721</v>
      </c>
      <c r="E83" s="114" t="s">
        <v>937</v>
      </c>
      <c r="F83" s="113" t="s">
        <v>938</v>
      </c>
      <c r="G83" s="114" t="s">
        <v>147</v>
      </c>
      <c r="H83" s="112">
        <v>34.99</v>
      </c>
    </row>
    <row r="84" spans="1:8">
      <c r="A84" s="114">
        <v>93</v>
      </c>
      <c r="B84" s="113" t="s">
        <v>939</v>
      </c>
      <c r="C84" s="114" t="s">
        <v>123</v>
      </c>
      <c r="D84" s="113" t="s">
        <v>729</v>
      </c>
      <c r="E84" s="114" t="s">
        <v>940</v>
      </c>
      <c r="F84" s="113" t="s">
        <v>941</v>
      </c>
      <c r="G84" s="114" t="s">
        <v>246</v>
      </c>
      <c r="H84" s="112">
        <v>14.99</v>
      </c>
    </row>
    <row r="85" spans="1:8">
      <c r="A85" s="114">
        <v>16</v>
      </c>
      <c r="B85" s="113" t="s">
        <v>942</v>
      </c>
      <c r="C85" s="114" t="s">
        <v>267</v>
      </c>
      <c r="D85" s="113" t="s">
        <v>733</v>
      </c>
      <c r="E85" s="114" t="s">
        <v>943</v>
      </c>
      <c r="F85" s="113" t="s">
        <v>944</v>
      </c>
      <c r="G85" s="114" t="s">
        <v>147</v>
      </c>
      <c r="H85" s="112">
        <v>29.99</v>
      </c>
    </row>
    <row r="86" spans="1:8">
      <c r="A86" s="114">
        <v>11</v>
      </c>
      <c r="B86" s="113" t="s">
        <v>945</v>
      </c>
      <c r="C86" s="114" t="s">
        <v>139</v>
      </c>
      <c r="D86" s="113" t="s">
        <v>725</v>
      </c>
      <c r="E86" s="114" t="s">
        <v>760</v>
      </c>
      <c r="F86" s="113" t="s">
        <v>946</v>
      </c>
      <c r="G86" s="114" t="s">
        <v>947</v>
      </c>
      <c r="H86" s="112">
        <v>44.99</v>
      </c>
    </row>
    <row r="87" spans="1:8">
      <c r="A87" s="114">
        <v>87</v>
      </c>
      <c r="B87" s="113" t="s">
        <v>948</v>
      </c>
      <c r="C87" s="114" t="s">
        <v>139</v>
      </c>
      <c r="D87" s="113" t="s">
        <v>763</v>
      </c>
      <c r="E87" s="114" t="s">
        <v>949</v>
      </c>
      <c r="F87" s="113" t="s">
        <v>950</v>
      </c>
      <c r="G87" s="114" t="s">
        <v>147</v>
      </c>
      <c r="H87" s="112">
        <v>22</v>
      </c>
    </row>
    <row r="88" spans="1:8">
      <c r="A88" s="114">
        <v>67</v>
      </c>
      <c r="B88" s="113" t="s">
        <v>951</v>
      </c>
      <c r="C88" s="114" t="s">
        <v>123</v>
      </c>
      <c r="D88" s="113" t="s">
        <v>692</v>
      </c>
      <c r="E88" s="114" t="s">
        <v>952</v>
      </c>
      <c r="F88" s="113" t="s">
        <v>953</v>
      </c>
      <c r="G88" s="114" t="s">
        <v>246</v>
      </c>
      <c r="H88" s="112">
        <v>49.99</v>
      </c>
    </row>
    <row r="89" spans="1:8">
      <c r="A89" s="114">
        <v>5</v>
      </c>
      <c r="B89" s="113" t="s">
        <v>954</v>
      </c>
      <c r="C89" s="114" t="s">
        <v>231</v>
      </c>
      <c r="D89" s="113" t="s">
        <v>721</v>
      </c>
      <c r="E89" s="114" t="s">
        <v>885</v>
      </c>
      <c r="F89" s="113" t="s">
        <v>955</v>
      </c>
      <c r="G89" s="114" t="s">
        <v>224</v>
      </c>
      <c r="H89" s="112">
        <v>18.989999999999998</v>
      </c>
    </row>
    <row r="90" spans="1:8">
      <c r="A90" s="114">
        <v>10</v>
      </c>
      <c r="B90" s="113" t="s">
        <v>956</v>
      </c>
      <c r="C90" s="114" t="s">
        <v>123</v>
      </c>
      <c r="D90" s="113" t="s">
        <v>729</v>
      </c>
      <c r="E90" s="114" t="s">
        <v>957</v>
      </c>
      <c r="F90" s="113" t="s">
        <v>958</v>
      </c>
      <c r="G90" s="114" t="s">
        <v>556</v>
      </c>
      <c r="H90" s="112">
        <v>3.79</v>
      </c>
    </row>
    <row r="91" spans="1:8">
      <c r="A91" s="114">
        <v>3</v>
      </c>
      <c r="B91" s="113" t="s">
        <v>959</v>
      </c>
      <c r="C91" s="114" t="s">
        <v>123</v>
      </c>
      <c r="D91" s="113" t="s">
        <v>740</v>
      </c>
      <c r="E91" s="114" t="s">
        <v>960</v>
      </c>
      <c r="F91" s="113" t="s">
        <v>961</v>
      </c>
      <c r="G91" s="114" t="s">
        <v>142</v>
      </c>
      <c r="H91" s="112">
        <v>2.29</v>
      </c>
    </row>
    <row r="92" spans="1:8">
      <c r="A92" s="114">
        <v>98</v>
      </c>
      <c r="B92" s="113" t="s">
        <v>962</v>
      </c>
      <c r="C92" s="114" t="s">
        <v>139</v>
      </c>
      <c r="D92" s="113" t="s">
        <v>721</v>
      </c>
      <c r="E92" s="114" t="s">
        <v>963</v>
      </c>
      <c r="F92" s="113" t="s">
        <v>534</v>
      </c>
      <c r="G92" s="114" t="s">
        <v>205</v>
      </c>
      <c r="H92" s="112">
        <v>34.99</v>
      </c>
    </row>
    <row r="93" spans="1:8">
      <c r="A93" s="114">
        <v>31</v>
      </c>
      <c r="B93" s="113" t="s">
        <v>964</v>
      </c>
      <c r="C93" s="114" t="s">
        <v>139</v>
      </c>
      <c r="D93" s="113" t="s">
        <v>696</v>
      </c>
      <c r="E93" s="114" t="s">
        <v>802</v>
      </c>
      <c r="F93" s="113" t="s">
        <v>965</v>
      </c>
      <c r="G93" s="114" t="s">
        <v>779</v>
      </c>
      <c r="H93" s="112">
        <v>2.4900000000000002</v>
      </c>
    </row>
    <row r="94" spans="1:8">
      <c r="A94" s="114">
        <v>88</v>
      </c>
      <c r="B94" s="113" t="s">
        <v>966</v>
      </c>
      <c r="C94" s="114" t="s">
        <v>139</v>
      </c>
      <c r="D94" s="113" t="s">
        <v>721</v>
      </c>
      <c r="E94" s="114" t="s">
        <v>810</v>
      </c>
      <c r="F94" s="113" t="s">
        <v>967</v>
      </c>
      <c r="G94" s="114" t="s">
        <v>259</v>
      </c>
      <c r="H94" s="112">
        <v>3.49</v>
      </c>
    </row>
    <row r="95" spans="1:8">
      <c r="A95" s="114">
        <v>16</v>
      </c>
      <c r="B95" s="113" t="s">
        <v>968</v>
      </c>
      <c r="C95" s="114" t="s">
        <v>139</v>
      </c>
      <c r="D95" s="113" t="s">
        <v>763</v>
      </c>
      <c r="E95" s="114" t="s">
        <v>912</v>
      </c>
      <c r="F95" s="113" t="s">
        <v>969</v>
      </c>
      <c r="G95" s="114" t="s">
        <v>186</v>
      </c>
      <c r="H95" s="112">
        <v>39.99</v>
      </c>
    </row>
    <row r="96" spans="1:8">
      <c r="A96" s="114">
        <v>43</v>
      </c>
      <c r="B96" s="113" t="s">
        <v>970</v>
      </c>
      <c r="C96" s="114" t="s">
        <v>139</v>
      </c>
      <c r="D96" s="113" t="s">
        <v>709</v>
      </c>
      <c r="E96" s="114" t="s">
        <v>971</v>
      </c>
      <c r="F96" s="113" t="s">
        <v>972</v>
      </c>
      <c r="G96" s="114" t="s">
        <v>166</v>
      </c>
      <c r="H96" s="112">
        <v>34.99</v>
      </c>
    </row>
    <row r="97" spans="1:8">
      <c r="A97" s="114">
        <v>36</v>
      </c>
      <c r="B97" s="113" t="s">
        <v>973</v>
      </c>
      <c r="C97" s="114" t="s">
        <v>139</v>
      </c>
      <c r="D97" s="113" t="s">
        <v>700</v>
      </c>
      <c r="E97" s="114" t="s">
        <v>900</v>
      </c>
      <c r="F97" s="113" t="s">
        <v>974</v>
      </c>
      <c r="G97" s="114" t="s">
        <v>975</v>
      </c>
      <c r="H97" s="112">
        <v>2.29</v>
      </c>
    </row>
    <row r="98" spans="1:8">
      <c r="A98" s="114">
        <v>4</v>
      </c>
      <c r="B98" s="113" t="s">
        <v>976</v>
      </c>
      <c r="C98" s="114" t="s">
        <v>123</v>
      </c>
      <c r="D98" s="113" t="s">
        <v>729</v>
      </c>
      <c r="E98" s="114" t="s">
        <v>856</v>
      </c>
      <c r="F98" s="113" t="s">
        <v>977</v>
      </c>
      <c r="G98" s="114" t="s">
        <v>310</v>
      </c>
      <c r="H98" s="112">
        <v>5.99</v>
      </c>
    </row>
    <row r="99" spans="1:8">
      <c r="A99" s="114">
        <v>39</v>
      </c>
      <c r="B99" s="113" t="s">
        <v>978</v>
      </c>
      <c r="C99" s="114" t="s">
        <v>704</v>
      </c>
      <c r="D99" s="113" t="s">
        <v>740</v>
      </c>
      <c r="E99" s="114" t="s">
        <v>845</v>
      </c>
      <c r="F99" s="113" t="s">
        <v>979</v>
      </c>
      <c r="G99" s="114" t="s">
        <v>757</v>
      </c>
      <c r="H99" s="112">
        <v>6.49</v>
      </c>
    </row>
    <row r="100" spans="1:8">
      <c r="A100" s="114">
        <v>37</v>
      </c>
      <c r="B100" s="113" t="s">
        <v>980</v>
      </c>
      <c r="C100" s="114" t="s">
        <v>123</v>
      </c>
      <c r="D100" s="113" t="s">
        <v>763</v>
      </c>
      <c r="E100" s="114" t="s">
        <v>981</v>
      </c>
      <c r="F100" s="113" t="s">
        <v>982</v>
      </c>
      <c r="G100" s="114" t="s">
        <v>983</v>
      </c>
      <c r="H100" s="112">
        <v>34.99</v>
      </c>
    </row>
    <row r="101" spans="1:8">
      <c r="A101" s="114">
        <v>6</v>
      </c>
      <c r="B101" s="113" t="s">
        <v>984</v>
      </c>
      <c r="C101" s="114" t="s">
        <v>123</v>
      </c>
      <c r="D101" s="113" t="s">
        <v>709</v>
      </c>
      <c r="E101" s="114" t="s">
        <v>981</v>
      </c>
      <c r="F101" s="113" t="s">
        <v>985</v>
      </c>
      <c r="G101" s="114" t="s">
        <v>986</v>
      </c>
      <c r="H101" s="112">
        <v>5.49</v>
      </c>
    </row>
    <row r="102" spans="1:8">
      <c r="A102" s="114">
        <v>8</v>
      </c>
      <c r="B102" s="113" t="s">
        <v>987</v>
      </c>
      <c r="C102" s="114" t="s">
        <v>123</v>
      </c>
      <c r="D102" s="113" t="s">
        <v>740</v>
      </c>
      <c r="E102" s="114" t="s">
        <v>949</v>
      </c>
      <c r="F102" s="113" t="s">
        <v>988</v>
      </c>
      <c r="G102" s="114" t="s">
        <v>989</v>
      </c>
      <c r="H102" s="112">
        <v>29.99</v>
      </c>
    </row>
    <row r="103" spans="1:8">
      <c r="A103" s="114">
        <v>89</v>
      </c>
      <c r="B103" s="113" t="s">
        <v>990</v>
      </c>
      <c r="C103" s="114" t="s">
        <v>123</v>
      </c>
      <c r="D103" s="113" t="s">
        <v>725</v>
      </c>
      <c r="E103" s="114" t="s">
        <v>912</v>
      </c>
      <c r="F103" s="113" t="s">
        <v>991</v>
      </c>
      <c r="G103" s="114" t="s">
        <v>334</v>
      </c>
      <c r="H103" s="112">
        <v>2.99</v>
      </c>
    </row>
    <row r="104" spans="1:8">
      <c r="A104" s="114">
        <v>88</v>
      </c>
      <c r="B104" s="113" t="s">
        <v>992</v>
      </c>
      <c r="C104" s="114" t="s">
        <v>139</v>
      </c>
      <c r="D104" s="113" t="s">
        <v>733</v>
      </c>
      <c r="E104" s="114" t="s">
        <v>871</v>
      </c>
      <c r="F104" s="113" t="s">
        <v>993</v>
      </c>
      <c r="G104" s="114" t="s">
        <v>264</v>
      </c>
      <c r="H104" s="112">
        <v>99.99</v>
      </c>
    </row>
    <row r="105" spans="1:8">
      <c r="A105" s="114">
        <v>83</v>
      </c>
      <c r="B105" s="113" t="s">
        <v>994</v>
      </c>
      <c r="C105" s="114" t="s">
        <v>123</v>
      </c>
      <c r="D105" s="113" t="s">
        <v>700</v>
      </c>
      <c r="E105" s="114" t="s">
        <v>995</v>
      </c>
      <c r="F105" s="113" t="s">
        <v>996</v>
      </c>
      <c r="G105" s="114" t="s">
        <v>215</v>
      </c>
      <c r="H105" s="112">
        <v>3.99</v>
      </c>
    </row>
    <row r="106" spans="1:8">
      <c r="A106" s="114">
        <v>89</v>
      </c>
      <c r="B106" s="113" t="s">
        <v>997</v>
      </c>
      <c r="C106" s="114" t="s">
        <v>139</v>
      </c>
      <c r="D106" s="113" t="s">
        <v>759</v>
      </c>
      <c r="E106" s="114" t="s">
        <v>998</v>
      </c>
      <c r="F106" s="113" t="s">
        <v>999</v>
      </c>
      <c r="G106" s="114" t="s">
        <v>246</v>
      </c>
      <c r="H106" s="112">
        <v>69.989999999999995</v>
      </c>
    </row>
    <row r="107" spans="1:8">
      <c r="A107" s="114">
        <v>40</v>
      </c>
      <c r="B107" s="113" t="s">
        <v>1000</v>
      </c>
      <c r="C107" s="114" t="s">
        <v>123</v>
      </c>
      <c r="D107" s="113" t="s">
        <v>740</v>
      </c>
      <c r="E107" s="114" t="s">
        <v>1001</v>
      </c>
      <c r="F107" s="113" t="s">
        <v>1002</v>
      </c>
      <c r="G107" s="114" t="s">
        <v>471</v>
      </c>
      <c r="H107" s="112">
        <v>4.49</v>
      </c>
    </row>
    <row r="108" spans="1:8">
      <c r="A108" s="114">
        <v>33</v>
      </c>
      <c r="B108" s="113" t="s">
        <v>1003</v>
      </c>
      <c r="C108" s="114" t="s">
        <v>704</v>
      </c>
      <c r="D108" s="113" t="s">
        <v>729</v>
      </c>
      <c r="E108" s="114" t="s">
        <v>1004</v>
      </c>
      <c r="F108" s="113" t="s">
        <v>1005</v>
      </c>
      <c r="G108" s="114" t="s">
        <v>210</v>
      </c>
      <c r="H108" s="112">
        <v>4.29</v>
      </c>
    </row>
    <row r="109" spans="1:8">
      <c r="A109" s="114">
        <v>28</v>
      </c>
      <c r="B109" s="113" t="s">
        <v>1006</v>
      </c>
      <c r="C109" s="114" t="s">
        <v>139</v>
      </c>
      <c r="D109" s="113" t="s">
        <v>733</v>
      </c>
      <c r="E109" s="114" t="s">
        <v>1007</v>
      </c>
      <c r="F109" s="113" t="s">
        <v>1008</v>
      </c>
      <c r="G109" s="114" t="s">
        <v>147</v>
      </c>
      <c r="H109" s="112">
        <v>49.99</v>
      </c>
    </row>
    <row r="110" spans="1:8">
      <c r="A110" s="114">
        <v>80</v>
      </c>
      <c r="B110" s="113" t="s">
        <v>1009</v>
      </c>
      <c r="C110" s="114" t="s">
        <v>123</v>
      </c>
      <c r="D110" s="113" t="s">
        <v>729</v>
      </c>
      <c r="E110" s="114" t="s">
        <v>952</v>
      </c>
      <c r="F110" s="113" t="s">
        <v>1010</v>
      </c>
      <c r="G110" s="114" t="s">
        <v>210</v>
      </c>
      <c r="H110" s="112">
        <v>4.79</v>
      </c>
    </row>
    <row r="111" spans="1:8">
      <c r="A111" s="114">
        <v>51</v>
      </c>
      <c r="B111" s="113" t="s">
        <v>1011</v>
      </c>
      <c r="C111" s="114" t="s">
        <v>123</v>
      </c>
      <c r="D111" s="113" t="s">
        <v>696</v>
      </c>
      <c r="E111" s="114" t="s">
        <v>995</v>
      </c>
      <c r="F111" s="113" t="s">
        <v>1012</v>
      </c>
      <c r="G111" s="114" t="s">
        <v>509</v>
      </c>
      <c r="H111" s="112">
        <v>9.99</v>
      </c>
    </row>
    <row r="112" spans="1:8">
      <c r="A112" s="114">
        <v>1</v>
      </c>
      <c r="B112" s="113" t="s">
        <v>1013</v>
      </c>
      <c r="C112" s="114" t="s">
        <v>123</v>
      </c>
      <c r="D112" s="113" t="s">
        <v>700</v>
      </c>
      <c r="E112" s="114" t="s">
        <v>1014</v>
      </c>
      <c r="F112" s="113" t="s">
        <v>1015</v>
      </c>
      <c r="G112" s="114" t="s">
        <v>947</v>
      </c>
      <c r="H112" s="112">
        <v>49.99</v>
      </c>
    </row>
    <row r="113" spans="1:8">
      <c r="A113" s="114">
        <v>15</v>
      </c>
      <c r="B113" s="113" t="s">
        <v>1016</v>
      </c>
      <c r="C113" s="114" t="s">
        <v>277</v>
      </c>
      <c r="D113" s="113" t="s">
        <v>774</v>
      </c>
      <c r="E113" s="114" t="s">
        <v>1017</v>
      </c>
      <c r="F113" s="113" t="s">
        <v>1018</v>
      </c>
      <c r="G113" s="114" t="s">
        <v>210</v>
      </c>
      <c r="H113" s="112">
        <v>3.49</v>
      </c>
    </row>
    <row r="114" spans="1:8">
      <c r="A114" s="114">
        <v>20</v>
      </c>
      <c r="B114" s="113" t="s">
        <v>1019</v>
      </c>
      <c r="C114" s="114" t="s">
        <v>231</v>
      </c>
      <c r="D114" s="113" t="s">
        <v>740</v>
      </c>
      <c r="E114" s="114" t="s">
        <v>755</v>
      </c>
      <c r="F114" s="113" t="s">
        <v>1020</v>
      </c>
      <c r="G114" s="114" t="s">
        <v>334</v>
      </c>
      <c r="H114" s="112">
        <v>2.4900000000000002</v>
      </c>
    </row>
    <row r="115" spans="1:8">
      <c r="A115" s="114">
        <v>66</v>
      </c>
      <c r="B115" s="113" t="s">
        <v>1021</v>
      </c>
      <c r="C115" s="114" t="s">
        <v>139</v>
      </c>
      <c r="D115" s="113" t="s">
        <v>725</v>
      </c>
      <c r="E115" s="114" t="s">
        <v>1022</v>
      </c>
      <c r="F115" s="113" t="s">
        <v>1023</v>
      </c>
      <c r="G115" s="114" t="s">
        <v>142</v>
      </c>
      <c r="H115" s="112">
        <v>3.59</v>
      </c>
    </row>
    <row r="116" spans="1:8">
      <c r="A116" s="114">
        <v>18</v>
      </c>
      <c r="B116" s="113" t="s">
        <v>1024</v>
      </c>
      <c r="C116" s="114" t="s">
        <v>139</v>
      </c>
      <c r="D116" s="113" t="s">
        <v>774</v>
      </c>
      <c r="E116" s="114" t="s">
        <v>722</v>
      </c>
      <c r="F116" s="113" t="s">
        <v>808</v>
      </c>
      <c r="G116" s="114" t="s">
        <v>147</v>
      </c>
      <c r="H116" s="112">
        <v>49.99</v>
      </c>
    </row>
    <row r="117" spans="1:8">
      <c r="A117" s="114">
        <v>62</v>
      </c>
      <c r="B117" s="113" t="s">
        <v>1025</v>
      </c>
      <c r="C117" s="114" t="s">
        <v>123</v>
      </c>
      <c r="D117" s="113" t="s">
        <v>729</v>
      </c>
      <c r="E117" s="114" t="s">
        <v>701</v>
      </c>
      <c r="F117" s="113" t="s">
        <v>1026</v>
      </c>
      <c r="G117" s="114" t="s">
        <v>509</v>
      </c>
      <c r="H117" s="112">
        <v>8.99</v>
      </c>
    </row>
    <row r="118" spans="1:8">
      <c r="A118" s="114">
        <v>50</v>
      </c>
      <c r="B118" s="113" t="s">
        <v>1027</v>
      </c>
      <c r="C118" s="114" t="s">
        <v>139</v>
      </c>
      <c r="D118" s="113" t="s">
        <v>696</v>
      </c>
      <c r="E118" s="114" t="s">
        <v>807</v>
      </c>
      <c r="F118" s="113" t="s">
        <v>1028</v>
      </c>
      <c r="G118" s="114" t="s">
        <v>471</v>
      </c>
      <c r="H118" s="112">
        <v>4.29</v>
      </c>
    </row>
    <row r="119" spans="1:8">
      <c r="A119" s="114">
        <v>27</v>
      </c>
      <c r="B119" s="113" t="s">
        <v>1029</v>
      </c>
      <c r="C119" s="114" t="s">
        <v>139</v>
      </c>
      <c r="D119" s="113" t="s">
        <v>733</v>
      </c>
      <c r="E119" s="114" t="s">
        <v>1030</v>
      </c>
      <c r="F119" s="113" t="s">
        <v>1031</v>
      </c>
      <c r="G119" s="114" t="s">
        <v>334</v>
      </c>
      <c r="H119" s="112">
        <v>2.4900000000000002</v>
      </c>
    </row>
    <row r="120" spans="1:8">
      <c r="A120" s="114">
        <v>61</v>
      </c>
      <c r="B120" s="113" t="s">
        <v>1032</v>
      </c>
      <c r="C120" s="114" t="s">
        <v>123</v>
      </c>
      <c r="D120" s="113" t="s">
        <v>700</v>
      </c>
      <c r="E120" s="114" t="s">
        <v>1033</v>
      </c>
      <c r="F120" s="113" t="s">
        <v>1034</v>
      </c>
      <c r="G120" s="114" t="s">
        <v>147</v>
      </c>
      <c r="H120" s="112">
        <v>24.99</v>
      </c>
    </row>
    <row r="121" spans="1:8">
      <c r="A121" s="114">
        <v>60</v>
      </c>
      <c r="B121" s="113" t="s">
        <v>1035</v>
      </c>
      <c r="C121" s="114" t="s">
        <v>231</v>
      </c>
      <c r="D121" s="113" t="s">
        <v>759</v>
      </c>
      <c r="E121" s="114" t="s">
        <v>1001</v>
      </c>
      <c r="F121" s="113" t="s">
        <v>1036</v>
      </c>
      <c r="G121" s="114" t="s">
        <v>200</v>
      </c>
      <c r="H121" s="112">
        <v>4.99</v>
      </c>
    </row>
    <row r="122" spans="1:8">
      <c r="A122" s="114">
        <v>71</v>
      </c>
      <c r="B122" s="113" t="s">
        <v>1037</v>
      </c>
      <c r="C122" s="114" t="s">
        <v>139</v>
      </c>
      <c r="D122" s="113" t="s">
        <v>721</v>
      </c>
      <c r="E122" s="114" t="s">
        <v>787</v>
      </c>
      <c r="F122" s="113" t="s">
        <v>1038</v>
      </c>
      <c r="G122" s="114" t="s">
        <v>471</v>
      </c>
      <c r="H122" s="112">
        <v>5.99</v>
      </c>
    </row>
    <row r="123" spans="1:8">
      <c r="A123" s="114">
        <v>21</v>
      </c>
      <c r="B123" s="113" t="s">
        <v>1039</v>
      </c>
      <c r="C123" s="114" t="s">
        <v>123</v>
      </c>
      <c r="D123" s="113" t="s">
        <v>709</v>
      </c>
      <c r="E123" s="114" t="s">
        <v>1040</v>
      </c>
      <c r="F123" s="113" t="s">
        <v>1041</v>
      </c>
      <c r="G123" s="114" t="s">
        <v>147</v>
      </c>
      <c r="H123" s="112">
        <v>29.99</v>
      </c>
    </row>
    <row r="124" spans="1:8">
      <c r="A124" s="114">
        <v>68</v>
      </c>
      <c r="B124" s="113" t="s">
        <v>1042</v>
      </c>
      <c r="C124" s="114" t="s">
        <v>139</v>
      </c>
      <c r="D124" s="113" t="s">
        <v>709</v>
      </c>
      <c r="E124" s="114" t="s">
        <v>1043</v>
      </c>
      <c r="F124" s="113" t="s">
        <v>1044</v>
      </c>
      <c r="G124" s="114" t="s">
        <v>1045</v>
      </c>
      <c r="H124" s="112">
        <v>5.49</v>
      </c>
    </row>
    <row r="125" spans="1:8">
      <c r="A125" s="114">
        <v>92</v>
      </c>
      <c r="B125" s="113" t="s">
        <v>1046</v>
      </c>
      <c r="C125" s="114" t="s">
        <v>139</v>
      </c>
      <c r="D125" s="113" t="s">
        <v>709</v>
      </c>
      <c r="E125" s="114" t="s">
        <v>1040</v>
      </c>
      <c r="F125" s="113" t="s">
        <v>1047</v>
      </c>
      <c r="G125" s="114" t="s">
        <v>1048</v>
      </c>
      <c r="H125" s="112">
        <v>29.99</v>
      </c>
    </row>
    <row r="126" spans="1:8">
      <c r="A126" s="114">
        <v>15</v>
      </c>
      <c r="B126" s="113" t="s">
        <v>1049</v>
      </c>
      <c r="C126" s="114" t="s">
        <v>139</v>
      </c>
      <c r="D126" s="113" t="s">
        <v>700</v>
      </c>
      <c r="E126" s="114" t="s">
        <v>856</v>
      </c>
      <c r="F126" s="113" t="s">
        <v>1050</v>
      </c>
      <c r="G126" s="114" t="s">
        <v>136</v>
      </c>
      <c r="H126" s="112">
        <v>34.99</v>
      </c>
    </row>
    <row r="127" spans="1:8">
      <c r="A127" s="114">
        <v>94</v>
      </c>
      <c r="B127" s="113" t="s">
        <v>1051</v>
      </c>
      <c r="C127" s="114" t="s">
        <v>123</v>
      </c>
      <c r="D127" s="113" t="s">
        <v>729</v>
      </c>
      <c r="E127" s="114" t="s">
        <v>1052</v>
      </c>
      <c r="F127" s="113" t="s">
        <v>1053</v>
      </c>
      <c r="G127" s="114" t="s">
        <v>293</v>
      </c>
      <c r="H127" s="112">
        <v>29.99</v>
      </c>
    </row>
    <row r="128" spans="1:8">
      <c r="A128" s="114">
        <v>3</v>
      </c>
      <c r="B128" s="113" t="s">
        <v>1054</v>
      </c>
      <c r="C128" s="114" t="s">
        <v>139</v>
      </c>
      <c r="D128" s="113" t="s">
        <v>696</v>
      </c>
      <c r="E128" s="114" t="s">
        <v>1055</v>
      </c>
      <c r="F128" s="113" t="s">
        <v>1056</v>
      </c>
      <c r="G128" s="114" t="s">
        <v>284</v>
      </c>
      <c r="H128" s="112">
        <v>2.59</v>
      </c>
    </row>
    <row r="129" spans="1:8">
      <c r="A129" s="114">
        <v>36</v>
      </c>
      <c r="B129" s="113" t="s">
        <v>1057</v>
      </c>
      <c r="C129" s="114" t="s">
        <v>139</v>
      </c>
      <c r="D129" s="113" t="s">
        <v>733</v>
      </c>
      <c r="E129" s="114" t="s">
        <v>764</v>
      </c>
      <c r="F129" s="113" t="s">
        <v>1058</v>
      </c>
      <c r="G129" s="114" t="s">
        <v>989</v>
      </c>
      <c r="H129" s="112">
        <v>19.989999999999998</v>
      </c>
    </row>
    <row r="130" spans="1:8">
      <c r="A130" s="114">
        <v>8</v>
      </c>
      <c r="B130" s="113" t="s">
        <v>1059</v>
      </c>
      <c r="C130" s="114" t="s">
        <v>139</v>
      </c>
      <c r="D130" s="113" t="s">
        <v>725</v>
      </c>
      <c r="E130" s="114" t="s">
        <v>1060</v>
      </c>
      <c r="F130" s="113" t="s">
        <v>1061</v>
      </c>
      <c r="G130" s="114" t="s">
        <v>463</v>
      </c>
      <c r="H130" s="112">
        <v>29.99</v>
      </c>
    </row>
    <row r="131" spans="1:8">
      <c r="A131" s="114">
        <v>56</v>
      </c>
      <c r="B131" s="113" t="s">
        <v>1062</v>
      </c>
      <c r="C131" s="114" t="s">
        <v>139</v>
      </c>
      <c r="D131" s="113" t="s">
        <v>725</v>
      </c>
      <c r="E131" s="114" t="s">
        <v>891</v>
      </c>
      <c r="F131" s="113" t="s">
        <v>1063</v>
      </c>
      <c r="G131" s="114" t="s">
        <v>381</v>
      </c>
      <c r="H131" s="112">
        <v>39.99</v>
      </c>
    </row>
    <row r="132" spans="1:8">
      <c r="A132" s="114">
        <v>79</v>
      </c>
      <c r="B132" s="113" t="s">
        <v>1064</v>
      </c>
      <c r="C132" s="114" t="s">
        <v>139</v>
      </c>
      <c r="D132" s="113" t="s">
        <v>696</v>
      </c>
      <c r="E132" s="114" t="s">
        <v>1065</v>
      </c>
      <c r="F132" s="113" t="s">
        <v>1066</v>
      </c>
      <c r="G132" s="114" t="s">
        <v>136</v>
      </c>
      <c r="H132" s="112">
        <v>34.99</v>
      </c>
    </row>
    <row r="133" spans="1:8">
      <c r="A133" s="114">
        <v>39</v>
      </c>
      <c r="B133" s="113" t="s">
        <v>1067</v>
      </c>
      <c r="C133" s="114" t="s">
        <v>123</v>
      </c>
      <c r="D133" s="113" t="s">
        <v>774</v>
      </c>
      <c r="E133" s="114" t="s">
        <v>1068</v>
      </c>
      <c r="F133" s="113" t="s">
        <v>1069</v>
      </c>
      <c r="G133" s="114" t="s">
        <v>1070</v>
      </c>
      <c r="H133" s="112">
        <v>24.99</v>
      </c>
    </row>
    <row r="134" spans="1:8">
      <c r="A134" s="114">
        <v>29</v>
      </c>
      <c r="B134" s="113" t="s">
        <v>1071</v>
      </c>
      <c r="C134" s="114" t="s">
        <v>231</v>
      </c>
      <c r="D134" s="113" t="s">
        <v>721</v>
      </c>
      <c r="E134" s="114" t="s">
        <v>1072</v>
      </c>
      <c r="F134" s="113" t="s">
        <v>1073</v>
      </c>
      <c r="G134" s="114" t="s">
        <v>1074</v>
      </c>
      <c r="H134" s="112">
        <v>4.99</v>
      </c>
    </row>
    <row r="135" spans="1:8">
      <c r="A135" s="114">
        <v>54</v>
      </c>
      <c r="B135" s="113" t="s">
        <v>1075</v>
      </c>
      <c r="C135" s="114" t="s">
        <v>267</v>
      </c>
      <c r="D135" s="113" t="s">
        <v>692</v>
      </c>
      <c r="E135" s="114" t="s">
        <v>1076</v>
      </c>
      <c r="F135" s="113" t="s">
        <v>1077</v>
      </c>
      <c r="G135" s="114" t="s">
        <v>224</v>
      </c>
      <c r="H135" s="112">
        <v>14.99</v>
      </c>
    </row>
    <row r="136" spans="1:8">
      <c r="A136" s="114">
        <v>2</v>
      </c>
      <c r="B136" s="113" t="s">
        <v>1078</v>
      </c>
      <c r="C136" s="114" t="s">
        <v>139</v>
      </c>
      <c r="D136" s="113" t="s">
        <v>709</v>
      </c>
      <c r="E136" s="114" t="s">
        <v>1072</v>
      </c>
      <c r="F136" s="113" t="s">
        <v>927</v>
      </c>
      <c r="G136" s="114" t="s">
        <v>147</v>
      </c>
      <c r="H136" s="112">
        <v>19.989999999999998</v>
      </c>
    </row>
    <row r="137" spans="1:8">
      <c r="A137" s="114">
        <v>50</v>
      </c>
      <c r="B137" s="113" t="s">
        <v>1079</v>
      </c>
      <c r="C137" s="114" t="s">
        <v>139</v>
      </c>
      <c r="D137" s="113" t="s">
        <v>763</v>
      </c>
      <c r="E137" s="114" t="s">
        <v>1080</v>
      </c>
      <c r="F137" s="113" t="s">
        <v>1081</v>
      </c>
      <c r="G137" s="114" t="s">
        <v>329</v>
      </c>
      <c r="H137" s="112">
        <v>24.99</v>
      </c>
    </row>
    <row r="138" spans="1:8">
      <c r="A138" s="114">
        <v>44</v>
      </c>
      <c r="B138" s="113" t="s">
        <v>1082</v>
      </c>
      <c r="C138" s="114" t="s">
        <v>123</v>
      </c>
      <c r="D138" s="113" t="s">
        <v>774</v>
      </c>
      <c r="E138" s="114" t="s">
        <v>1052</v>
      </c>
      <c r="F138" s="113" t="s">
        <v>1083</v>
      </c>
      <c r="G138" s="114" t="s">
        <v>171</v>
      </c>
      <c r="H138" s="112">
        <v>1.89</v>
      </c>
    </row>
    <row r="139" spans="1:8">
      <c r="A139" s="114">
        <v>47</v>
      </c>
      <c r="B139" s="113" t="s">
        <v>1084</v>
      </c>
      <c r="C139" s="114" t="s">
        <v>123</v>
      </c>
      <c r="D139" s="113" t="s">
        <v>729</v>
      </c>
      <c r="E139" s="114" t="s">
        <v>1085</v>
      </c>
      <c r="F139" s="113" t="s">
        <v>1086</v>
      </c>
      <c r="G139" s="114" t="s">
        <v>556</v>
      </c>
      <c r="H139" s="112">
        <v>3.99</v>
      </c>
    </row>
    <row r="140" spans="1:8">
      <c r="A140" s="114">
        <v>8</v>
      </c>
      <c r="B140" s="113" t="s">
        <v>1087</v>
      </c>
      <c r="C140" s="114" t="s">
        <v>123</v>
      </c>
      <c r="D140" s="113" t="s">
        <v>774</v>
      </c>
      <c r="E140" s="114" t="s">
        <v>1088</v>
      </c>
      <c r="F140" s="113" t="s">
        <v>1089</v>
      </c>
      <c r="G140" s="114" t="s">
        <v>142</v>
      </c>
      <c r="H140" s="112">
        <v>3.99</v>
      </c>
    </row>
    <row r="141" spans="1:8">
      <c r="A141" s="114">
        <v>24</v>
      </c>
      <c r="B141" s="113" t="s">
        <v>1090</v>
      </c>
      <c r="C141" s="114" t="s">
        <v>123</v>
      </c>
      <c r="D141" s="113" t="s">
        <v>700</v>
      </c>
      <c r="E141" s="114" t="s">
        <v>1091</v>
      </c>
      <c r="F141" s="113" t="s">
        <v>1092</v>
      </c>
      <c r="G141" s="114" t="s">
        <v>310</v>
      </c>
      <c r="H141" s="112">
        <v>4.49</v>
      </c>
    </row>
    <row r="142" spans="1:8">
      <c r="A142" s="114">
        <v>82</v>
      </c>
      <c r="B142" s="113" t="s">
        <v>1093</v>
      </c>
      <c r="C142" s="114" t="s">
        <v>341</v>
      </c>
      <c r="D142" s="113" t="s">
        <v>709</v>
      </c>
      <c r="E142" s="114" t="s">
        <v>1022</v>
      </c>
      <c r="F142" s="113" t="s">
        <v>1094</v>
      </c>
      <c r="G142" s="114" t="s">
        <v>284</v>
      </c>
      <c r="H142" s="112">
        <v>3.49</v>
      </c>
    </row>
    <row r="143" spans="1:8">
      <c r="A143" s="114">
        <v>24</v>
      </c>
      <c r="B143" s="113" t="s">
        <v>1095</v>
      </c>
      <c r="C143" s="114" t="s">
        <v>139</v>
      </c>
      <c r="D143" s="113" t="s">
        <v>763</v>
      </c>
      <c r="E143" s="114" t="s">
        <v>836</v>
      </c>
      <c r="F143" s="113" t="s">
        <v>1096</v>
      </c>
      <c r="G143" s="114" t="s">
        <v>352</v>
      </c>
      <c r="H143" s="112">
        <v>4.49</v>
      </c>
    </row>
    <row r="144" spans="1:8">
      <c r="A144" s="114">
        <v>90</v>
      </c>
      <c r="B144" s="113" t="s">
        <v>1097</v>
      </c>
      <c r="C144" s="114" t="s">
        <v>123</v>
      </c>
      <c r="D144" s="113" t="s">
        <v>759</v>
      </c>
      <c r="E144" s="114" t="s">
        <v>1076</v>
      </c>
      <c r="F144" s="113" t="s">
        <v>1098</v>
      </c>
      <c r="G144" s="114" t="s">
        <v>186</v>
      </c>
      <c r="H144" s="112">
        <v>15.99</v>
      </c>
    </row>
    <row r="145" spans="1:8">
      <c r="A145" s="114">
        <v>47</v>
      </c>
      <c r="B145" s="113" t="s">
        <v>1099</v>
      </c>
      <c r="C145" s="114" t="s">
        <v>139</v>
      </c>
      <c r="D145" s="113" t="s">
        <v>729</v>
      </c>
      <c r="E145" s="114" t="s">
        <v>750</v>
      </c>
      <c r="F145" s="113" t="s">
        <v>1100</v>
      </c>
      <c r="G145" s="114" t="s">
        <v>259</v>
      </c>
      <c r="H145" s="112">
        <v>9.99</v>
      </c>
    </row>
    <row r="146" spans="1:8">
      <c r="A146" s="114">
        <v>24</v>
      </c>
      <c r="B146" s="113" t="s">
        <v>1101</v>
      </c>
      <c r="C146" s="114" t="s">
        <v>139</v>
      </c>
      <c r="D146" s="113" t="s">
        <v>740</v>
      </c>
      <c r="E146" s="114" t="s">
        <v>1102</v>
      </c>
      <c r="F146" s="113" t="s">
        <v>1103</v>
      </c>
      <c r="G146" s="114" t="s">
        <v>142</v>
      </c>
      <c r="H146" s="112">
        <v>3.99</v>
      </c>
    </row>
    <row r="147" spans="1:8">
      <c r="A147" s="114">
        <v>77</v>
      </c>
      <c r="B147" s="113" t="s">
        <v>1104</v>
      </c>
      <c r="C147" s="114" t="s">
        <v>139</v>
      </c>
      <c r="D147" s="113" t="s">
        <v>774</v>
      </c>
      <c r="E147" s="114" t="s">
        <v>1105</v>
      </c>
      <c r="F147" s="113" t="s">
        <v>1106</v>
      </c>
      <c r="G147" s="114" t="s">
        <v>166</v>
      </c>
      <c r="H147" s="112">
        <v>129.99</v>
      </c>
    </row>
    <row r="148" spans="1:8">
      <c r="A148" s="114">
        <v>24</v>
      </c>
      <c r="B148" s="113" t="s">
        <v>1107</v>
      </c>
      <c r="C148" s="114" t="s">
        <v>123</v>
      </c>
      <c r="D148" s="113" t="s">
        <v>721</v>
      </c>
      <c r="E148" s="114" t="s">
        <v>1108</v>
      </c>
      <c r="F148" s="113" t="s">
        <v>1109</v>
      </c>
      <c r="G148" s="114" t="s">
        <v>889</v>
      </c>
      <c r="H148" s="112">
        <v>15.99</v>
      </c>
    </row>
    <row r="149" spans="1:8">
      <c r="A149" s="114">
        <v>98</v>
      </c>
      <c r="B149" s="113" t="s">
        <v>1110</v>
      </c>
      <c r="C149" s="114" t="s">
        <v>139</v>
      </c>
      <c r="D149" s="113" t="s">
        <v>725</v>
      </c>
      <c r="E149" s="114" t="s">
        <v>1111</v>
      </c>
      <c r="F149" s="113" t="s">
        <v>1112</v>
      </c>
      <c r="G149" s="114" t="s">
        <v>986</v>
      </c>
      <c r="H149" s="112">
        <v>7.99</v>
      </c>
    </row>
    <row r="150" spans="1:8">
      <c r="A150" s="114">
        <v>73</v>
      </c>
      <c r="B150" s="113" t="s">
        <v>1113</v>
      </c>
      <c r="C150" s="114" t="s">
        <v>123</v>
      </c>
      <c r="D150" s="113" t="s">
        <v>733</v>
      </c>
      <c r="E150" s="114" t="s">
        <v>845</v>
      </c>
      <c r="F150" s="113" t="s">
        <v>1114</v>
      </c>
      <c r="G150" s="114" t="s">
        <v>259</v>
      </c>
      <c r="H150" s="112">
        <v>1.99</v>
      </c>
    </row>
    <row r="151" spans="1:8">
      <c r="A151" s="114">
        <v>48</v>
      </c>
      <c r="B151" s="113" t="s">
        <v>1115</v>
      </c>
      <c r="C151" s="114" t="s">
        <v>139</v>
      </c>
      <c r="D151" s="113" t="s">
        <v>729</v>
      </c>
      <c r="E151" s="114" t="s">
        <v>1116</v>
      </c>
      <c r="F151" s="113" t="s">
        <v>1117</v>
      </c>
      <c r="G151" s="114" t="s">
        <v>171</v>
      </c>
      <c r="H151" s="112">
        <v>4.49</v>
      </c>
    </row>
    <row r="152" spans="1:8">
      <c r="A152" s="114">
        <v>62</v>
      </c>
      <c r="B152" s="113" t="s">
        <v>1118</v>
      </c>
      <c r="C152" s="114" t="s">
        <v>123</v>
      </c>
      <c r="D152" s="113" t="s">
        <v>692</v>
      </c>
      <c r="E152" s="114" t="s">
        <v>1001</v>
      </c>
      <c r="F152" s="113" t="s">
        <v>1119</v>
      </c>
      <c r="G152" s="114" t="s">
        <v>161</v>
      </c>
      <c r="H152" s="112">
        <v>14.99</v>
      </c>
    </row>
    <row r="153" spans="1:8">
      <c r="A153" s="114">
        <v>15</v>
      </c>
      <c r="B153" s="113" t="s">
        <v>1120</v>
      </c>
      <c r="C153" s="114" t="s">
        <v>139</v>
      </c>
      <c r="D153" s="113" t="s">
        <v>733</v>
      </c>
      <c r="E153" s="114" t="s">
        <v>1022</v>
      </c>
      <c r="F153" s="113" t="s">
        <v>761</v>
      </c>
      <c r="G153" s="114" t="s">
        <v>136</v>
      </c>
      <c r="H153" s="112">
        <v>34.99</v>
      </c>
    </row>
    <row r="154" spans="1:8">
      <c r="A154" s="114">
        <v>33</v>
      </c>
      <c r="B154" s="113" t="s">
        <v>1121</v>
      </c>
      <c r="C154" s="114" t="s">
        <v>123</v>
      </c>
      <c r="D154" s="113" t="s">
        <v>709</v>
      </c>
      <c r="E154" s="114" t="s">
        <v>1122</v>
      </c>
      <c r="F154" s="113" t="s">
        <v>1123</v>
      </c>
      <c r="G154" s="114" t="s">
        <v>463</v>
      </c>
      <c r="H154" s="112">
        <v>29.99</v>
      </c>
    </row>
    <row r="155" spans="1:8">
      <c r="A155" s="114">
        <v>98</v>
      </c>
      <c r="B155" s="113" t="s">
        <v>1124</v>
      </c>
      <c r="C155" s="114" t="s">
        <v>123</v>
      </c>
      <c r="D155" s="113" t="s">
        <v>709</v>
      </c>
      <c r="E155" s="114" t="s">
        <v>1125</v>
      </c>
      <c r="F155" s="113" t="s">
        <v>1126</v>
      </c>
      <c r="G155" s="114" t="s">
        <v>551</v>
      </c>
      <c r="H155" s="112">
        <v>24.99</v>
      </c>
    </row>
    <row r="156" spans="1:8">
      <c r="A156" s="114">
        <v>24</v>
      </c>
      <c r="B156" s="113" t="s">
        <v>1127</v>
      </c>
      <c r="C156" s="114" t="s">
        <v>139</v>
      </c>
      <c r="D156" s="113" t="s">
        <v>700</v>
      </c>
      <c r="E156" s="114" t="s">
        <v>1128</v>
      </c>
      <c r="F156" s="113" t="s">
        <v>1129</v>
      </c>
      <c r="G156" s="114" t="s">
        <v>334</v>
      </c>
      <c r="H156" s="112">
        <v>4.79</v>
      </c>
    </row>
    <row r="157" spans="1:8">
      <c r="A157" s="114">
        <v>58</v>
      </c>
      <c r="B157" s="113" t="s">
        <v>1130</v>
      </c>
      <c r="C157" s="114" t="s">
        <v>123</v>
      </c>
      <c r="D157" s="113" t="s">
        <v>774</v>
      </c>
      <c r="E157" s="114" t="s">
        <v>836</v>
      </c>
      <c r="F157" s="113" t="s">
        <v>977</v>
      </c>
      <c r="G157" s="114" t="s">
        <v>310</v>
      </c>
      <c r="H157" s="112">
        <v>5.99</v>
      </c>
    </row>
    <row r="158" spans="1:8">
      <c r="A158" s="114">
        <v>83</v>
      </c>
      <c r="B158" s="113" t="s">
        <v>1131</v>
      </c>
      <c r="C158" s="114" t="s">
        <v>123</v>
      </c>
      <c r="D158" s="113" t="s">
        <v>740</v>
      </c>
      <c r="E158" s="114" t="s">
        <v>1132</v>
      </c>
      <c r="F158" s="113" t="s">
        <v>568</v>
      </c>
      <c r="G158" s="114" t="s">
        <v>210</v>
      </c>
      <c r="H158" s="112">
        <v>3.79</v>
      </c>
    </row>
    <row r="159" spans="1:8">
      <c r="A159" s="114">
        <v>20</v>
      </c>
      <c r="B159" s="113" t="s">
        <v>1133</v>
      </c>
      <c r="C159" s="114" t="s">
        <v>773</v>
      </c>
      <c r="D159" s="113" t="s">
        <v>733</v>
      </c>
      <c r="E159" s="114" t="s">
        <v>1134</v>
      </c>
      <c r="F159" s="113" t="s">
        <v>1135</v>
      </c>
      <c r="G159" s="114" t="s">
        <v>334</v>
      </c>
      <c r="H159" s="112">
        <v>4.59</v>
      </c>
    </row>
    <row r="160" spans="1:8">
      <c r="A160" s="114">
        <v>64</v>
      </c>
      <c r="B160" s="113" t="s">
        <v>1136</v>
      </c>
      <c r="C160" s="114" t="s">
        <v>123</v>
      </c>
      <c r="D160" s="113" t="s">
        <v>725</v>
      </c>
      <c r="E160" s="114" t="s">
        <v>805</v>
      </c>
      <c r="F160" s="113" t="s">
        <v>1089</v>
      </c>
      <c r="G160" s="114" t="s">
        <v>142</v>
      </c>
      <c r="H160" s="112">
        <v>3.99</v>
      </c>
    </row>
    <row r="161" spans="1:8">
      <c r="A161" s="114">
        <v>55</v>
      </c>
      <c r="B161" s="113" t="s">
        <v>1137</v>
      </c>
      <c r="C161" s="114" t="s">
        <v>123</v>
      </c>
      <c r="D161" s="113" t="s">
        <v>700</v>
      </c>
      <c r="E161" s="114" t="s">
        <v>918</v>
      </c>
      <c r="F161" s="113" t="s">
        <v>1138</v>
      </c>
      <c r="G161" s="114" t="s">
        <v>381</v>
      </c>
      <c r="H161" s="112">
        <v>39.99</v>
      </c>
    </row>
    <row r="162" spans="1:8">
      <c r="A162" s="114">
        <v>25</v>
      </c>
      <c r="B162" s="113" t="s">
        <v>1139</v>
      </c>
      <c r="C162" s="114" t="s">
        <v>139</v>
      </c>
      <c r="D162" s="113" t="s">
        <v>759</v>
      </c>
      <c r="E162" s="114" t="s">
        <v>1085</v>
      </c>
      <c r="F162" s="113" t="s">
        <v>1140</v>
      </c>
      <c r="G162" s="114" t="s">
        <v>1141</v>
      </c>
      <c r="H162" s="112">
        <v>3.99</v>
      </c>
    </row>
    <row r="163" spans="1:8">
      <c r="A163" s="114">
        <v>73</v>
      </c>
      <c r="B163" s="113" t="s">
        <v>1142</v>
      </c>
      <c r="C163" s="114" t="s">
        <v>123</v>
      </c>
      <c r="D163" s="113" t="s">
        <v>709</v>
      </c>
      <c r="E163" s="114" t="s">
        <v>1143</v>
      </c>
      <c r="F163" s="113" t="s">
        <v>1144</v>
      </c>
      <c r="G163" s="114" t="s">
        <v>210</v>
      </c>
      <c r="H163" s="112">
        <v>3.99</v>
      </c>
    </row>
    <row r="164" spans="1:8">
      <c r="A164" s="114">
        <v>12</v>
      </c>
      <c r="B164" s="113" t="s">
        <v>1145</v>
      </c>
      <c r="C164" s="114" t="s">
        <v>123</v>
      </c>
      <c r="D164" s="113" t="s">
        <v>729</v>
      </c>
      <c r="E164" s="114" t="s">
        <v>1146</v>
      </c>
      <c r="F164" s="113" t="s">
        <v>1147</v>
      </c>
      <c r="G164" s="114" t="s">
        <v>186</v>
      </c>
      <c r="H164" s="112">
        <v>39.99</v>
      </c>
    </row>
    <row r="165" spans="1:8">
      <c r="A165" s="114">
        <v>1</v>
      </c>
      <c r="B165" s="113" t="s">
        <v>1148</v>
      </c>
      <c r="C165" s="114" t="s">
        <v>123</v>
      </c>
      <c r="D165" s="113" t="s">
        <v>740</v>
      </c>
      <c r="E165" s="114" t="s">
        <v>1068</v>
      </c>
      <c r="F165" s="113" t="s">
        <v>1149</v>
      </c>
      <c r="G165" s="114" t="s">
        <v>224</v>
      </c>
      <c r="H165" s="112">
        <v>9.99</v>
      </c>
    </row>
    <row r="166" spans="1:8">
      <c r="A166" s="114">
        <v>54</v>
      </c>
      <c r="B166" s="113" t="s">
        <v>1150</v>
      </c>
      <c r="C166" s="114" t="s">
        <v>139</v>
      </c>
      <c r="D166" s="113" t="s">
        <v>740</v>
      </c>
      <c r="E166" s="114" t="s">
        <v>863</v>
      </c>
      <c r="F166" s="113" t="s">
        <v>1151</v>
      </c>
      <c r="G166" s="114" t="s">
        <v>861</v>
      </c>
      <c r="H166" s="112">
        <v>19.989999999999998</v>
      </c>
    </row>
    <row r="167" spans="1:8">
      <c r="A167" s="114">
        <v>96</v>
      </c>
      <c r="B167" s="113" t="s">
        <v>1152</v>
      </c>
      <c r="C167" s="114" t="s">
        <v>139</v>
      </c>
      <c r="D167" s="113" t="s">
        <v>774</v>
      </c>
      <c r="E167" s="114" t="s">
        <v>1153</v>
      </c>
      <c r="F167" s="113" t="s">
        <v>1154</v>
      </c>
      <c r="G167" s="114" t="s">
        <v>147</v>
      </c>
      <c r="H167" s="112">
        <v>59.99</v>
      </c>
    </row>
    <row r="168" spans="1:8">
      <c r="A168" s="114">
        <v>34</v>
      </c>
      <c r="B168" s="113" t="s">
        <v>1155</v>
      </c>
      <c r="C168" s="114" t="s">
        <v>139</v>
      </c>
      <c r="D168" s="113" t="s">
        <v>709</v>
      </c>
      <c r="E168" s="114" t="s">
        <v>822</v>
      </c>
      <c r="F168" s="113" t="s">
        <v>1156</v>
      </c>
      <c r="G168" s="114" t="s">
        <v>161</v>
      </c>
      <c r="H168" s="112">
        <v>22.99</v>
      </c>
    </row>
    <row r="169" spans="1:8">
      <c r="A169" s="114">
        <v>30</v>
      </c>
      <c r="B169" s="113" t="s">
        <v>1157</v>
      </c>
      <c r="C169" s="114" t="s">
        <v>139</v>
      </c>
      <c r="D169" s="113" t="s">
        <v>700</v>
      </c>
      <c r="E169" s="114" t="s">
        <v>1158</v>
      </c>
      <c r="F169" s="113" t="s">
        <v>1159</v>
      </c>
      <c r="G169" s="114" t="s">
        <v>210</v>
      </c>
      <c r="H169" s="112">
        <v>1.99</v>
      </c>
    </row>
    <row r="170" spans="1:8">
      <c r="A170" s="114">
        <v>37</v>
      </c>
      <c r="B170" s="113" t="s">
        <v>1160</v>
      </c>
      <c r="C170" s="114" t="s">
        <v>123</v>
      </c>
      <c r="D170" s="113" t="s">
        <v>740</v>
      </c>
      <c r="E170" s="114" t="s">
        <v>822</v>
      </c>
      <c r="F170" s="113" t="s">
        <v>1161</v>
      </c>
      <c r="G170" s="114" t="s">
        <v>166</v>
      </c>
      <c r="H170" s="112">
        <v>19.989999999999998</v>
      </c>
    </row>
    <row r="171" spans="1:8">
      <c r="A171" s="114">
        <v>76</v>
      </c>
      <c r="B171" s="113" t="s">
        <v>1162</v>
      </c>
      <c r="C171" s="114" t="s">
        <v>123</v>
      </c>
      <c r="D171" s="113" t="s">
        <v>729</v>
      </c>
      <c r="E171" s="114" t="s">
        <v>885</v>
      </c>
      <c r="F171" s="113" t="s">
        <v>1163</v>
      </c>
      <c r="G171" s="114" t="s">
        <v>1164</v>
      </c>
      <c r="H171" s="112">
        <v>49.99</v>
      </c>
    </row>
    <row r="172" spans="1:8">
      <c r="A172" s="114">
        <v>85</v>
      </c>
      <c r="B172" s="113" t="s">
        <v>1165</v>
      </c>
      <c r="C172" s="114" t="s">
        <v>123</v>
      </c>
      <c r="D172" s="113" t="s">
        <v>709</v>
      </c>
      <c r="E172" s="114" t="s">
        <v>1166</v>
      </c>
      <c r="F172" s="113" t="s">
        <v>1167</v>
      </c>
      <c r="G172" s="114" t="s">
        <v>509</v>
      </c>
      <c r="H172" s="112">
        <v>9.99</v>
      </c>
    </row>
    <row r="173" spans="1:8">
      <c r="A173" s="114">
        <v>1</v>
      </c>
      <c r="B173" s="113" t="s">
        <v>1168</v>
      </c>
      <c r="C173" s="114" t="s">
        <v>139</v>
      </c>
      <c r="D173" s="113" t="s">
        <v>709</v>
      </c>
      <c r="E173" s="114" t="s">
        <v>900</v>
      </c>
      <c r="F173" s="113" t="s">
        <v>1169</v>
      </c>
      <c r="G173" s="114" t="s">
        <v>1170</v>
      </c>
      <c r="H173" s="112">
        <v>149.99</v>
      </c>
    </row>
    <row r="174" spans="1:8">
      <c r="A174" s="114">
        <v>66</v>
      </c>
      <c r="B174" s="113" t="s">
        <v>1171</v>
      </c>
      <c r="C174" s="114" t="s">
        <v>123</v>
      </c>
      <c r="D174" s="113" t="s">
        <v>733</v>
      </c>
      <c r="E174" s="114" t="s">
        <v>1172</v>
      </c>
      <c r="F174" s="113" t="s">
        <v>1173</v>
      </c>
      <c r="G174" s="114" t="s">
        <v>293</v>
      </c>
      <c r="H174" s="112">
        <v>19.989999999999998</v>
      </c>
    </row>
    <row r="175" spans="1:8">
      <c r="A175" s="114">
        <v>74</v>
      </c>
      <c r="B175" s="113" t="s">
        <v>1174</v>
      </c>
      <c r="C175" s="114" t="s">
        <v>139</v>
      </c>
      <c r="D175" s="113" t="s">
        <v>696</v>
      </c>
      <c r="E175" s="114" t="s">
        <v>856</v>
      </c>
      <c r="F175" s="113" t="s">
        <v>1175</v>
      </c>
      <c r="G175" s="114" t="s">
        <v>181</v>
      </c>
      <c r="H175" s="112">
        <v>249.99</v>
      </c>
    </row>
    <row r="176" spans="1:8">
      <c r="A176" s="114">
        <v>54</v>
      </c>
      <c r="B176" s="113" t="s">
        <v>1176</v>
      </c>
      <c r="C176" s="114" t="s">
        <v>123</v>
      </c>
      <c r="D176" s="113" t="s">
        <v>696</v>
      </c>
      <c r="E176" s="114" t="s">
        <v>863</v>
      </c>
      <c r="F176" s="113" t="s">
        <v>1177</v>
      </c>
      <c r="G176" s="114" t="s">
        <v>1178</v>
      </c>
      <c r="H176" s="112">
        <v>5.49</v>
      </c>
    </row>
    <row r="177" spans="1:8">
      <c r="A177" s="114">
        <v>33</v>
      </c>
      <c r="B177" s="113" t="s">
        <v>1179</v>
      </c>
      <c r="C177" s="114" t="s">
        <v>267</v>
      </c>
      <c r="D177" s="113" t="s">
        <v>763</v>
      </c>
      <c r="E177" s="114" t="s">
        <v>918</v>
      </c>
      <c r="F177" s="113" t="s">
        <v>1180</v>
      </c>
      <c r="G177" s="114" t="s">
        <v>166</v>
      </c>
      <c r="H177" s="112">
        <v>29.99</v>
      </c>
    </row>
    <row r="178" spans="1:8">
      <c r="A178" s="114">
        <v>77</v>
      </c>
      <c r="B178" s="113" t="s">
        <v>1181</v>
      </c>
      <c r="C178" s="114" t="s">
        <v>139</v>
      </c>
      <c r="D178" s="113" t="s">
        <v>763</v>
      </c>
      <c r="E178" s="114" t="s">
        <v>1182</v>
      </c>
      <c r="F178" s="113" t="s">
        <v>1183</v>
      </c>
      <c r="G178" s="114" t="s">
        <v>284</v>
      </c>
      <c r="H178" s="112">
        <v>3.49</v>
      </c>
    </row>
    <row r="179" spans="1:8">
      <c r="A179" s="114">
        <v>97</v>
      </c>
      <c r="B179" s="113" t="s">
        <v>1184</v>
      </c>
      <c r="C179" s="114" t="s">
        <v>341</v>
      </c>
      <c r="D179" s="113" t="s">
        <v>692</v>
      </c>
      <c r="E179" s="114" t="s">
        <v>1185</v>
      </c>
      <c r="F179" s="113" t="s">
        <v>1186</v>
      </c>
      <c r="G179" s="114" t="s">
        <v>147</v>
      </c>
      <c r="H179" s="112">
        <v>39.99</v>
      </c>
    </row>
    <row r="180" spans="1:8">
      <c r="A180" s="114">
        <v>74</v>
      </c>
      <c r="B180" s="113" t="s">
        <v>1187</v>
      </c>
      <c r="C180" s="114" t="s">
        <v>123</v>
      </c>
      <c r="D180" s="113" t="s">
        <v>709</v>
      </c>
      <c r="E180" s="114" t="s">
        <v>805</v>
      </c>
      <c r="F180" s="113" t="s">
        <v>1188</v>
      </c>
      <c r="G180" s="114" t="s">
        <v>200</v>
      </c>
      <c r="H180" s="112">
        <v>4.99</v>
      </c>
    </row>
    <row r="181" spans="1:8">
      <c r="A181" s="114">
        <v>18</v>
      </c>
      <c r="B181" s="113" t="s">
        <v>1189</v>
      </c>
      <c r="C181" s="114" t="s">
        <v>123</v>
      </c>
      <c r="D181" s="113" t="s">
        <v>692</v>
      </c>
      <c r="E181" s="114" t="s">
        <v>1190</v>
      </c>
      <c r="F181" s="113" t="s">
        <v>1191</v>
      </c>
      <c r="G181" s="114" t="s">
        <v>147</v>
      </c>
      <c r="H181" s="112">
        <v>12.99</v>
      </c>
    </row>
    <row r="182" spans="1:8">
      <c r="A182" s="114">
        <v>28</v>
      </c>
      <c r="B182" s="113" t="s">
        <v>1192</v>
      </c>
      <c r="C182" s="114" t="s">
        <v>139</v>
      </c>
      <c r="D182" s="113" t="s">
        <v>774</v>
      </c>
      <c r="E182" s="114" t="s">
        <v>1193</v>
      </c>
      <c r="F182" s="113" t="s">
        <v>1194</v>
      </c>
      <c r="G182" s="114" t="s">
        <v>166</v>
      </c>
      <c r="H182" s="112">
        <v>19.989999999999998</v>
      </c>
    </row>
    <row r="183" spans="1:8">
      <c r="A183" s="114">
        <v>39</v>
      </c>
      <c r="B183" s="113" t="s">
        <v>1195</v>
      </c>
      <c r="C183" s="114" t="s">
        <v>123</v>
      </c>
      <c r="D183" s="113" t="s">
        <v>733</v>
      </c>
      <c r="E183" s="114" t="s">
        <v>807</v>
      </c>
      <c r="F183" s="113" t="s">
        <v>1196</v>
      </c>
      <c r="G183" s="114" t="s">
        <v>224</v>
      </c>
      <c r="H183" s="112">
        <v>39.99</v>
      </c>
    </row>
    <row r="184" spans="1:8">
      <c r="A184" s="114">
        <v>89</v>
      </c>
      <c r="B184" s="113" t="s">
        <v>1197</v>
      </c>
      <c r="C184" s="114" t="s">
        <v>277</v>
      </c>
      <c r="D184" s="113" t="s">
        <v>692</v>
      </c>
      <c r="E184" s="114" t="s">
        <v>781</v>
      </c>
      <c r="F184" s="113" t="s">
        <v>1198</v>
      </c>
      <c r="G184" s="114" t="s">
        <v>1199</v>
      </c>
      <c r="H184" s="112">
        <v>4.99</v>
      </c>
    </row>
    <row r="185" spans="1:8">
      <c r="A185" s="114">
        <v>50</v>
      </c>
      <c r="B185" s="113" t="s">
        <v>1200</v>
      </c>
      <c r="C185" s="114" t="s">
        <v>231</v>
      </c>
      <c r="D185" s="113" t="s">
        <v>692</v>
      </c>
      <c r="E185" s="114" t="s">
        <v>836</v>
      </c>
      <c r="F185" s="113" t="s">
        <v>1201</v>
      </c>
      <c r="G185" s="114" t="s">
        <v>142</v>
      </c>
      <c r="H185" s="112">
        <v>4.99</v>
      </c>
    </row>
    <row r="186" spans="1:8">
      <c r="A186" s="114">
        <v>88</v>
      </c>
      <c r="B186" s="113" t="s">
        <v>1202</v>
      </c>
      <c r="C186" s="114" t="s">
        <v>123</v>
      </c>
      <c r="D186" s="113" t="s">
        <v>729</v>
      </c>
      <c r="E186" s="114" t="s">
        <v>781</v>
      </c>
      <c r="F186" s="113" t="s">
        <v>1203</v>
      </c>
      <c r="G186" s="114" t="s">
        <v>421</v>
      </c>
      <c r="H186" s="112">
        <v>2.99</v>
      </c>
    </row>
    <row r="187" spans="1:8">
      <c r="A187" s="114">
        <v>44</v>
      </c>
      <c r="B187" s="113" t="s">
        <v>1204</v>
      </c>
      <c r="C187" s="114" t="s">
        <v>139</v>
      </c>
      <c r="D187" s="113" t="s">
        <v>729</v>
      </c>
      <c r="E187" s="114" t="s">
        <v>819</v>
      </c>
      <c r="F187" s="113" t="s">
        <v>1205</v>
      </c>
      <c r="G187" s="114" t="s">
        <v>147</v>
      </c>
      <c r="H187" s="112">
        <v>59.99</v>
      </c>
    </row>
    <row r="188" spans="1:8">
      <c r="A188" s="114">
        <v>22</v>
      </c>
      <c r="B188" s="113" t="s">
        <v>1206</v>
      </c>
      <c r="C188" s="114" t="s">
        <v>267</v>
      </c>
      <c r="D188" s="113" t="s">
        <v>700</v>
      </c>
      <c r="E188" s="114" t="s">
        <v>1088</v>
      </c>
      <c r="F188" s="113" t="s">
        <v>1207</v>
      </c>
      <c r="G188" s="114" t="s">
        <v>707</v>
      </c>
      <c r="H188" s="112">
        <v>15.99</v>
      </c>
    </row>
    <row r="189" spans="1:8">
      <c r="A189" s="114">
        <v>68</v>
      </c>
      <c r="B189" s="113" t="s">
        <v>1208</v>
      </c>
      <c r="C189" s="114" t="s">
        <v>139</v>
      </c>
      <c r="D189" s="113" t="s">
        <v>759</v>
      </c>
      <c r="E189" s="114" t="s">
        <v>1004</v>
      </c>
      <c r="F189" s="113" t="s">
        <v>1209</v>
      </c>
      <c r="G189" s="114" t="s">
        <v>147</v>
      </c>
      <c r="H189" s="112">
        <v>149.99</v>
      </c>
    </row>
    <row r="190" spans="1:8">
      <c r="A190" s="114">
        <v>73</v>
      </c>
      <c r="B190" s="113" t="s">
        <v>1210</v>
      </c>
      <c r="C190" s="114" t="s">
        <v>139</v>
      </c>
      <c r="D190" s="113" t="s">
        <v>729</v>
      </c>
      <c r="E190" s="114" t="s">
        <v>912</v>
      </c>
      <c r="F190" s="113" t="s">
        <v>1211</v>
      </c>
      <c r="G190" s="114" t="s">
        <v>147</v>
      </c>
      <c r="H190" s="112">
        <v>18.989999999999998</v>
      </c>
    </row>
    <row r="191" spans="1:8">
      <c r="A191" s="114">
        <v>39</v>
      </c>
      <c r="B191" s="113" t="s">
        <v>1212</v>
      </c>
      <c r="C191" s="114" t="s">
        <v>123</v>
      </c>
      <c r="D191" s="113" t="s">
        <v>740</v>
      </c>
      <c r="E191" s="114" t="s">
        <v>822</v>
      </c>
      <c r="F191" s="113" t="s">
        <v>1213</v>
      </c>
      <c r="G191" s="114" t="s">
        <v>131</v>
      </c>
      <c r="H191" s="112">
        <v>79.989999999999995</v>
      </c>
    </row>
    <row r="192" spans="1:8">
      <c r="A192" s="114">
        <v>40</v>
      </c>
      <c r="B192" s="113" t="s">
        <v>1214</v>
      </c>
      <c r="C192" s="114" t="s">
        <v>139</v>
      </c>
      <c r="D192" s="113" t="s">
        <v>763</v>
      </c>
      <c r="E192" s="114" t="s">
        <v>1215</v>
      </c>
      <c r="F192" s="113" t="s">
        <v>1216</v>
      </c>
      <c r="G192" s="114" t="s">
        <v>471</v>
      </c>
      <c r="H192" s="112">
        <v>6.99</v>
      </c>
    </row>
    <row r="193" spans="1:8">
      <c r="A193" s="114">
        <v>40</v>
      </c>
      <c r="B193" s="113" t="s">
        <v>1217</v>
      </c>
      <c r="C193" s="114" t="s">
        <v>123</v>
      </c>
      <c r="D193" s="113" t="s">
        <v>692</v>
      </c>
      <c r="E193" s="114" t="s">
        <v>750</v>
      </c>
      <c r="F193" s="113" t="s">
        <v>1218</v>
      </c>
      <c r="G193" s="114" t="s">
        <v>136</v>
      </c>
      <c r="H193" s="112">
        <v>29.99</v>
      </c>
    </row>
    <row r="194" spans="1:8">
      <c r="A194" s="114">
        <v>30</v>
      </c>
      <c r="B194" s="113" t="s">
        <v>1219</v>
      </c>
      <c r="C194" s="114" t="s">
        <v>139</v>
      </c>
      <c r="D194" s="113" t="s">
        <v>700</v>
      </c>
      <c r="E194" s="114" t="s">
        <v>693</v>
      </c>
      <c r="F194" s="113" t="s">
        <v>1220</v>
      </c>
      <c r="G194" s="114" t="s">
        <v>719</v>
      </c>
      <c r="H194" s="112">
        <v>5.49</v>
      </c>
    </row>
    <row r="195" spans="1:8">
      <c r="A195" s="114">
        <v>48</v>
      </c>
      <c r="B195" s="113" t="s">
        <v>1221</v>
      </c>
      <c r="C195" s="114" t="s">
        <v>123</v>
      </c>
      <c r="D195" s="113" t="s">
        <v>759</v>
      </c>
      <c r="E195" s="114" t="s">
        <v>1222</v>
      </c>
      <c r="F195" s="113" t="s">
        <v>1223</v>
      </c>
      <c r="G195" s="114" t="s">
        <v>1224</v>
      </c>
      <c r="H195" s="112">
        <v>34.99</v>
      </c>
    </row>
    <row r="196" spans="1:8">
      <c r="A196" s="114">
        <v>10</v>
      </c>
      <c r="B196" s="113" t="s">
        <v>1225</v>
      </c>
      <c r="C196" s="114" t="s">
        <v>139</v>
      </c>
      <c r="D196" s="113" t="s">
        <v>763</v>
      </c>
      <c r="E196" s="114" t="s">
        <v>1040</v>
      </c>
      <c r="F196" s="113" t="s">
        <v>1226</v>
      </c>
      <c r="G196" s="114" t="s">
        <v>259</v>
      </c>
      <c r="H196" s="112">
        <v>3.49</v>
      </c>
    </row>
    <row r="197" spans="1:8">
      <c r="A197" s="114">
        <v>83</v>
      </c>
      <c r="B197" s="113" t="s">
        <v>1227</v>
      </c>
      <c r="C197" s="114" t="s">
        <v>231</v>
      </c>
      <c r="D197" s="113" t="s">
        <v>759</v>
      </c>
      <c r="E197" s="114" t="s">
        <v>934</v>
      </c>
      <c r="F197" s="113" t="s">
        <v>1228</v>
      </c>
      <c r="G197" s="114" t="s">
        <v>1141</v>
      </c>
      <c r="H197" s="112">
        <v>2.29</v>
      </c>
    </row>
    <row r="198" spans="1:8">
      <c r="A198" s="114">
        <v>10</v>
      </c>
      <c r="B198" s="113" t="s">
        <v>1229</v>
      </c>
      <c r="C198" s="114" t="s">
        <v>123</v>
      </c>
      <c r="D198" s="113" t="s">
        <v>729</v>
      </c>
      <c r="E198" s="114" t="s">
        <v>981</v>
      </c>
      <c r="F198" s="113" t="s">
        <v>1230</v>
      </c>
      <c r="G198" s="114" t="s">
        <v>509</v>
      </c>
      <c r="H198" s="112">
        <v>5.49</v>
      </c>
    </row>
    <row r="199" spans="1:8">
      <c r="A199" s="114">
        <v>33</v>
      </c>
      <c r="B199" s="113" t="s">
        <v>1231</v>
      </c>
      <c r="C199" s="114" t="s">
        <v>139</v>
      </c>
      <c r="D199" s="113" t="s">
        <v>759</v>
      </c>
      <c r="E199" s="114" t="s">
        <v>747</v>
      </c>
      <c r="F199" s="113" t="s">
        <v>1232</v>
      </c>
      <c r="G199" s="114" t="s">
        <v>463</v>
      </c>
      <c r="H199" s="112">
        <v>8.99</v>
      </c>
    </row>
    <row r="200" spans="1:8">
      <c r="A200" s="114">
        <v>66</v>
      </c>
      <c r="B200" s="113" t="s">
        <v>1233</v>
      </c>
      <c r="C200" s="114" t="s">
        <v>123</v>
      </c>
      <c r="D200" s="113" t="s">
        <v>692</v>
      </c>
      <c r="E200" s="114" t="s">
        <v>825</v>
      </c>
      <c r="F200" s="113" t="s">
        <v>1234</v>
      </c>
      <c r="G200" s="114" t="s">
        <v>1070</v>
      </c>
      <c r="H200" s="112">
        <v>169.99</v>
      </c>
    </row>
    <row r="201" spans="1:8">
      <c r="A201" s="114">
        <v>20</v>
      </c>
      <c r="B201" s="113" t="s">
        <v>1235</v>
      </c>
      <c r="C201" s="114" t="s">
        <v>139</v>
      </c>
      <c r="D201" s="113" t="s">
        <v>759</v>
      </c>
      <c r="E201" s="114" t="s">
        <v>1236</v>
      </c>
      <c r="F201" s="113" t="s">
        <v>1002</v>
      </c>
      <c r="G201" s="114" t="s">
        <v>471</v>
      </c>
      <c r="H201" s="112">
        <v>4.49</v>
      </c>
    </row>
    <row r="202" spans="1:8">
      <c r="A202" s="114">
        <v>11</v>
      </c>
      <c r="B202" s="113" t="s">
        <v>1237</v>
      </c>
      <c r="C202" s="114" t="s">
        <v>773</v>
      </c>
      <c r="D202" s="113" t="s">
        <v>700</v>
      </c>
      <c r="E202" s="114" t="s">
        <v>1088</v>
      </c>
      <c r="F202" s="113" t="s">
        <v>1238</v>
      </c>
      <c r="G202" s="114" t="s">
        <v>463</v>
      </c>
      <c r="H202" s="112">
        <v>39.99</v>
      </c>
    </row>
    <row r="203" spans="1:8">
      <c r="A203" s="114">
        <v>87</v>
      </c>
      <c r="B203" s="113" t="s">
        <v>1239</v>
      </c>
      <c r="C203" s="114" t="s">
        <v>139</v>
      </c>
      <c r="D203" s="113" t="s">
        <v>721</v>
      </c>
      <c r="E203" s="114" t="s">
        <v>836</v>
      </c>
      <c r="F203" s="113" t="s">
        <v>1240</v>
      </c>
      <c r="G203" s="114" t="s">
        <v>1241</v>
      </c>
      <c r="H203" s="112">
        <v>2.4900000000000002</v>
      </c>
    </row>
    <row r="204" spans="1:8">
      <c r="A204" s="114">
        <v>84</v>
      </c>
      <c r="B204" s="113" t="s">
        <v>1242</v>
      </c>
      <c r="C204" s="114" t="s">
        <v>139</v>
      </c>
      <c r="D204" s="113" t="s">
        <v>729</v>
      </c>
      <c r="E204" s="114" t="s">
        <v>859</v>
      </c>
      <c r="F204" s="113" t="s">
        <v>1243</v>
      </c>
      <c r="G204" s="114" t="s">
        <v>210</v>
      </c>
      <c r="H204" s="112">
        <v>3.99</v>
      </c>
    </row>
    <row r="205" spans="1:8">
      <c r="A205" s="114">
        <v>8</v>
      </c>
      <c r="B205" s="113" t="s">
        <v>1244</v>
      </c>
      <c r="C205" s="114" t="s">
        <v>123</v>
      </c>
      <c r="D205" s="113" t="s">
        <v>733</v>
      </c>
      <c r="E205" s="114" t="s">
        <v>891</v>
      </c>
      <c r="F205" s="113" t="s">
        <v>1245</v>
      </c>
      <c r="G205" s="114" t="s">
        <v>320</v>
      </c>
      <c r="H205" s="112">
        <v>4.29</v>
      </c>
    </row>
    <row r="206" spans="1:8">
      <c r="A206" s="114">
        <v>60</v>
      </c>
      <c r="B206" s="113" t="s">
        <v>1246</v>
      </c>
      <c r="C206" s="114" t="s">
        <v>139</v>
      </c>
      <c r="D206" s="113" t="s">
        <v>721</v>
      </c>
      <c r="E206" s="114" t="s">
        <v>1247</v>
      </c>
      <c r="F206" s="113" t="s">
        <v>1248</v>
      </c>
      <c r="G206" s="114" t="s">
        <v>421</v>
      </c>
      <c r="H206" s="112">
        <v>2.79</v>
      </c>
    </row>
    <row r="207" spans="1:8">
      <c r="A207" s="114">
        <v>88</v>
      </c>
      <c r="B207" s="113" t="s">
        <v>1249</v>
      </c>
      <c r="C207" s="114" t="s">
        <v>139</v>
      </c>
      <c r="D207" s="113" t="s">
        <v>725</v>
      </c>
      <c r="E207" s="114" t="s">
        <v>1125</v>
      </c>
      <c r="F207" s="113" t="s">
        <v>1073</v>
      </c>
      <c r="G207" s="114" t="s">
        <v>1074</v>
      </c>
      <c r="H207" s="112">
        <v>4.99</v>
      </c>
    </row>
    <row r="208" spans="1:8">
      <c r="A208" s="114">
        <v>62</v>
      </c>
      <c r="B208" s="113" t="s">
        <v>1250</v>
      </c>
      <c r="C208" s="114" t="s">
        <v>139</v>
      </c>
      <c r="D208" s="113" t="s">
        <v>774</v>
      </c>
      <c r="E208" s="114" t="s">
        <v>1033</v>
      </c>
      <c r="F208" s="113" t="s">
        <v>1251</v>
      </c>
      <c r="G208" s="114" t="s">
        <v>412</v>
      </c>
      <c r="H208" s="112">
        <v>49.99</v>
      </c>
    </row>
    <row r="209" spans="1:8">
      <c r="A209" s="114">
        <v>54</v>
      </c>
      <c r="B209" s="113" t="s">
        <v>1252</v>
      </c>
      <c r="C209" s="114" t="s">
        <v>123</v>
      </c>
      <c r="D209" s="113" t="s">
        <v>696</v>
      </c>
      <c r="E209" s="114" t="s">
        <v>713</v>
      </c>
      <c r="F209" s="113" t="s">
        <v>1253</v>
      </c>
      <c r="G209" s="114" t="s">
        <v>246</v>
      </c>
      <c r="H209" s="112">
        <v>22.99</v>
      </c>
    </row>
    <row r="210" spans="1:8">
      <c r="A210" s="114">
        <v>80</v>
      </c>
      <c r="B210" s="113" t="s">
        <v>1254</v>
      </c>
      <c r="C210" s="114" t="s">
        <v>231</v>
      </c>
      <c r="D210" s="113" t="s">
        <v>763</v>
      </c>
      <c r="E210" s="114" t="s">
        <v>1033</v>
      </c>
      <c r="F210" s="113" t="s">
        <v>1255</v>
      </c>
      <c r="G210" s="114" t="s">
        <v>310</v>
      </c>
      <c r="H210" s="112">
        <v>2.99</v>
      </c>
    </row>
    <row r="211" spans="1:8">
      <c r="A211" s="114">
        <v>93</v>
      </c>
      <c r="B211" s="113" t="s">
        <v>1256</v>
      </c>
      <c r="C211" s="114" t="s">
        <v>267</v>
      </c>
      <c r="D211" s="113" t="s">
        <v>763</v>
      </c>
      <c r="E211" s="114" t="s">
        <v>1030</v>
      </c>
      <c r="F211" s="113" t="s">
        <v>1257</v>
      </c>
      <c r="G211" s="114" t="s">
        <v>136</v>
      </c>
      <c r="H211" s="112">
        <v>45</v>
      </c>
    </row>
    <row r="212" spans="1:8">
      <c r="A212" s="114">
        <v>18</v>
      </c>
      <c r="B212" s="113" t="s">
        <v>1258</v>
      </c>
      <c r="C212" s="114" t="s">
        <v>139</v>
      </c>
      <c r="D212" s="113" t="s">
        <v>763</v>
      </c>
      <c r="E212" s="114" t="s">
        <v>710</v>
      </c>
      <c r="F212" s="113" t="s">
        <v>1259</v>
      </c>
      <c r="G212" s="114" t="s">
        <v>334</v>
      </c>
      <c r="H212" s="112">
        <v>3.5</v>
      </c>
    </row>
    <row r="213" spans="1:8">
      <c r="A213" s="114">
        <v>99</v>
      </c>
      <c r="B213" s="113" t="s">
        <v>1260</v>
      </c>
      <c r="C213" s="114" t="s">
        <v>123</v>
      </c>
      <c r="D213" s="113" t="s">
        <v>721</v>
      </c>
      <c r="E213" s="114" t="s">
        <v>1055</v>
      </c>
      <c r="F213" s="113" t="s">
        <v>1261</v>
      </c>
      <c r="G213" s="114" t="s">
        <v>142</v>
      </c>
      <c r="H213" s="112">
        <v>4.29</v>
      </c>
    </row>
    <row r="214" spans="1:8">
      <c r="A214" s="114">
        <v>39</v>
      </c>
      <c r="B214" s="113" t="s">
        <v>1262</v>
      </c>
      <c r="C214" s="114" t="s">
        <v>139</v>
      </c>
      <c r="D214" s="113" t="s">
        <v>733</v>
      </c>
      <c r="E214" s="114" t="s">
        <v>1116</v>
      </c>
      <c r="F214" s="113" t="s">
        <v>1086</v>
      </c>
      <c r="G214" s="114" t="s">
        <v>556</v>
      </c>
      <c r="H214" s="112">
        <v>3.99</v>
      </c>
    </row>
    <row r="215" spans="1:8">
      <c r="A215" s="114">
        <v>100</v>
      </c>
      <c r="B215" s="113" t="s">
        <v>1263</v>
      </c>
      <c r="C215" s="114" t="s">
        <v>139</v>
      </c>
      <c r="D215" s="113" t="s">
        <v>692</v>
      </c>
      <c r="E215" s="114" t="s">
        <v>1264</v>
      </c>
      <c r="F215" s="113" t="s">
        <v>1265</v>
      </c>
      <c r="G215" s="114" t="s">
        <v>715</v>
      </c>
      <c r="H215" s="112">
        <v>89.99</v>
      </c>
    </row>
    <row r="216" spans="1:8">
      <c r="A216" s="114">
        <v>19</v>
      </c>
      <c r="B216" s="113" t="s">
        <v>1266</v>
      </c>
      <c r="C216" s="114" t="s">
        <v>123</v>
      </c>
      <c r="D216" s="113" t="s">
        <v>729</v>
      </c>
      <c r="E216" s="114" t="s">
        <v>949</v>
      </c>
      <c r="F216" s="113" t="s">
        <v>1267</v>
      </c>
      <c r="G216" s="114" t="s">
        <v>889</v>
      </c>
      <c r="H216" s="112">
        <v>39.99</v>
      </c>
    </row>
    <row r="217" spans="1:8">
      <c r="A217" s="114">
        <v>20</v>
      </c>
      <c r="B217" s="113" t="s">
        <v>1268</v>
      </c>
      <c r="C217" s="114" t="s">
        <v>123</v>
      </c>
      <c r="D217" s="113" t="s">
        <v>725</v>
      </c>
      <c r="E217" s="114" t="s">
        <v>743</v>
      </c>
      <c r="F217" s="113" t="s">
        <v>1269</v>
      </c>
      <c r="G217" s="114" t="s">
        <v>147</v>
      </c>
      <c r="H217" s="112">
        <v>12.99</v>
      </c>
    </row>
    <row r="218" spans="1:8">
      <c r="A218" s="114">
        <v>70</v>
      </c>
      <c r="B218" s="113" t="s">
        <v>1270</v>
      </c>
      <c r="C218" s="114" t="s">
        <v>139</v>
      </c>
      <c r="D218" s="113" t="s">
        <v>740</v>
      </c>
      <c r="E218" s="114" t="s">
        <v>760</v>
      </c>
      <c r="F218" s="113" t="s">
        <v>1135</v>
      </c>
      <c r="G218" s="114" t="s">
        <v>334</v>
      </c>
      <c r="H218" s="112">
        <v>4.59</v>
      </c>
    </row>
    <row r="219" spans="1:8">
      <c r="A219" s="114">
        <v>94</v>
      </c>
      <c r="B219" s="113" t="s">
        <v>1271</v>
      </c>
      <c r="C219" s="114" t="s">
        <v>123</v>
      </c>
      <c r="D219" s="113" t="s">
        <v>759</v>
      </c>
      <c r="E219" s="114" t="s">
        <v>1004</v>
      </c>
      <c r="F219" s="113" t="s">
        <v>1272</v>
      </c>
      <c r="G219" s="114" t="s">
        <v>166</v>
      </c>
      <c r="H219" s="112">
        <v>39.99</v>
      </c>
    </row>
    <row r="220" spans="1:8">
      <c r="A220" s="114">
        <v>95</v>
      </c>
      <c r="B220" s="113" t="s">
        <v>1273</v>
      </c>
      <c r="C220" s="114" t="s">
        <v>123</v>
      </c>
      <c r="D220" s="113" t="s">
        <v>721</v>
      </c>
      <c r="E220" s="114" t="s">
        <v>1132</v>
      </c>
      <c r="F220" s="113" t="s">
        <v>1274</v>
      </c>
      <c r="G220" s="114" t="s">
        <v>284</v>
      </c>
      <c r="H220" s="112">
        <v>1.49</v>
      </c>
    </row>
    <row r="221" spans="1:8">
      <c r="A221" s="114">
        <v>77</v>
      </c>
      <c r="B221" s="113" t="s">
        <v>1275</v>
      </c>
      <c r="C221" s="114" t="s">
        <v>231</v>
      </c>
      <c r="D221" s="113" t="s">
        <v>774</v>
      </c>
      <c r="E221" s="114" t="s">
        <v>891</v>
      </c>
      <c r="F221" s="113" t="s">
        <v>1276</v>
      </c>
      <c r="G221" s="114" t="s">
        <v>421</v>
      </c>
      <c r="H221" s="112">
        <v>2.99</v>
      </c>
    </row>
    <row r="222" spans="1:8">
      <c r="A222" s="114">
        <v>49</v>
      </c>
      <c r="B222" s="113" t="s">
        <v>1277</v>
      </c>
      <c r="C222" s="114" t="s">
        <v>139</v>
      </c>
      <c r="D222" s="113" t="s">
        <v>763</v>
      </c>
      <c r="E222" s="114" t="s">
        <v>766</v>
      </c>
      <c r="F222" s="113" t="s">
        <v>1278</v>
      </c>
      <c r="G222" s="114" t="s">
        <v>873</v>
      </c>
      <c r="H222" s="112">
        <v>89.99</v>
      </c>
    </row>
    <row r="223" spans="1:8">
      <c r="A223" s="114">
        <v>38</v>
      </c>
      <c r="B223" s="113" t="s">
        <v>1279</v>
      </c>
      <c r="C223" s="114" t="s">
        <v>123</v>
      </c>
      <c r="D223" s="113" t="s">
        <v>692</v>
      </c>
      <c r="E223" s="114" t="s">
        <v>1033</v>
      </c>
      <c r="F223" s="113" t="s">
        <v>718</v>
      </c>
      <c r="G223" s="114" t="s">
        <v>719</v>
      </c>
      <c r="H223" s="112">
        <v>5.99</v>
      </c>
    </row>
    <row r="224" spans="1:8">
      <c r="A224" s="114">
        <v>87</v>
      </c>
      <c r="B224" s="113" t="s">
        <v>1280</v>
      </c>
      <c r="C224" s="114" t="s">
        <v>123</v>
      </c>
      <c r="D224" s="113" t="s">
        <v>700</v>
      </c>
      <c r="E224" s="114" t="s">
        <v>1281</v>
      </c>
      <c r="F224" s="113" t="s">
        <v>1282</v>
      </c>
      <c r="G224" s="114" t="s">
        <v>421</v>
      </c>
      <c r="H224" s="112">
        <v>1.99</v>
      </c>
    </row>
    <row r="225" spans="1:8">
      <c r="A225" s="114">
        <v>28</v>
      </c>
      <c r="B225" s="113" t="s">
        <v>1283</v>
      </c>
      <c r="C225" s="114" t="s">
        <v>123</v>
      </c>
      <c r="D225" s="113" t="s">
        <v>692</v>
      </c>
      <c r="E225" s="114" t="s">
        <v>805</v>
      </c>
      <c r="F225" s="113" t="s">
        <v>778</v>
      </c>
      <c r="G225" s="114" t="s">
        <v>779</v>
      </c>
      <c r="H225" s="112">
        <v>3.29</v>
      </c>
    </row>
    <row r="226" spans="1:8">
      <c r="A226" s="114">
        <v>68</v>
      </c>
      <c r="B226" s="113" t="s">
        <v>1284</v>
      </c>
      <c r="C226" s="114" t="s">
        <v>139</v>
      </c>
      <c r="D226" s="113" t="s">
        <v>700</v>
      </c>
      <c r="E226" s="114" t="s">
        <v>705</v>
      </c>
      <c r="F226" s="113" t="s">
        <v>1285</v>
      </c>
      <c r="G226" s="114" t="s">
        <v>142</v>
      </c>
      <c r="H226" s="112">
        <v>3.99</v>
      </c>
    </row>
    <row r="227" spans="1:8">
      <c r="A227" s="114">
        <v>13</v>
      </c>
      <c r="B227" s="113" t="s">
        <v>1286</v>
      </c>
      <c r="C227" s="114" t="s">
        <v>123</v>
      </c>
      <c r="D227" s="113" t="s">
        <v>774</v>
      </c>
      <c r="E227" s="114" t="s">
        <v>805</v>
      </c>
      <c r="F227" s="113" t="s">
        <v>1287</v>
      </c>
      <c r="G227" s="114" t="s">
        <v>142</v>
      </c>
      <c r="H227" s="112">
        <v>4.49</v>
      </c>
    </row>
    <row r="228" spans="1:8">
      <c r="A228" s="114">
        <v>7</v>
      </c>
      <c r="B228" s="113" t="s">
        <v>1288</v>
      </c>
      <c r="C228" s="114" t="s">
        <v>139</v>
      </c>
      <c r="D228" s="113" t="s">
        <v>759</v>
      </c>
      <c r="E228" s="114" t="s">
        <v>1004</v>
      </c>
      <c r="F228" s="113" t="s">
        <v>491</v>
      </c>
      <c r="G228" s="114" t="s">
        <v>147</v>
      </c>
      <c r="H228" s="112">
        <v>19.989999999999998</v>
      </c>
    </row>
    <row r="229" spans="1:8">
      <c r="A229" s="114">
        <v>9</v>
      </c>
      <c r="B229" s="113" t="s">
        <v>1289</v>
      </c>
      <c r="C229" s="114" t="s">
        <v>139</v>
      </c>
      <c r="D229" s="113" t="s">
        <v>740</v>
      </c>
      <c r="E229" s="114" t="s">
        <v>960</v>
      </c>
      <c r="F229" s="113" t="s">
        <v>1290</v>
      </c>
      <c r="G229" s="114" t="s">
        <v>989</v>
      </c>
      <c r="H229" s="112">
        <v>29.99</v>
      </c>
    </row>
    <row r="230" spans="1:8">
      <c r="A230" s="114">
        <v>82</v>
      </c>
      <c r="B230" s="113" t="s">
        <v>1291</v>
      </c>
      <c r="C230" s="114" t="s">
        <v>704</v>
      </c>
      <c r="D230" s="113" t="s">
        <v>725</v>
      </c>
      <c r="E230" s="114" t="s">
        <v>701</v>
      </c>
      <c r="F230" s="113" t="s">
        <v>1292</v>
      </c>
      <c r="G230" s="114" t="s">
        <v>320</v>
      </c>
      <c r="H230" s="112">
        <v>2.99</v>
      </c>
    </row>
    <row r="231" spans="1:8">
      <c r="A231" s="114">
        <v>63</v>
      </c>
      <c r="B231" s="113" t="s">
        <v>1293</v>
      </c>
      <c r="C231" s="114" t="s">
        <v>139</v>
      </c>
      <c r="D231" s="113" t="s">
        <v>763</v>
      </c>
      <c r="E231" s="114" t="s">
        <v>971</v>
      </c>
      <c r="F231" s="113" t="s">
        <v>1294</v>
      </c>
      <c r="G231" s="114" t="s">
        <v>176</v>
      </c>
      <c r="H231" s="112">
        <v>79.989999999999995</v>
      </c>
    </row>
    <row r="232" spans="1:8">
      <c r="A232" s="114">
        <v>20</v>
      </c>
      <c r="B232" s="113" t="s">
        <v>1295</v>
      </c>
      <c r="C232" s="114" t="s">
        <v>139</v>
      </c>
      <c r="D232" s="113" t="s">
        <v>740</v>
      </c>
      <c r="E232" s="114" t="s">
        <v>1076</v>
      </c>
      <c r="F232" s="113" t="s">
        <v>1296</v>
      </c>
      <c r="G232" s="114" t="s">
        <v>147</v>
      </c>
      <c r="H232" s="112">
        <v>14.99</v>
      </c>
    </row>
    <row r="233" spans="1:8">
      <c r="A233" s="114">
        <v>41</v>
      </c>
      <c r="B233" s="113" t="s">
        <v>1297</v>
      </c>
      <c r="C233" s="114" t="s">
        <v>139</v>
      </c>
      <c r="D233" s="113" t="s">
        <v>709</v>
      </c>
      <c r="E233" s="114" t="s">
        <v>1072</v>
      </c>
      <c r="F233" s="113" t="s">
        <v>1298</v>
      </c>
      <c r="G233" s="114" t="s">
        <v>471</v>
      </c>
      <c r="H233" s="112">
        <v>2.99</v>
      </c>
    </row>
    <row r="234" spans="1:8">
      <c r="A234" s="114">
        <v>63</v>
      </c>
      <c r="B234" s="113" t="s">
        <v>1299</v>
      </c>
      <c r="C234" s="114" t="s">
        <v>139</v>
      </c>
      <c r="D234" s="113" t="s">
        <v>733</v>
      </c>
      <c r="E234" s="114" t="s">
        <v>737</v>
      </c>
      <c r="F234" s="113" t="s">
        <v>1300</v>
      </c>
      <c r="G234" s="114" t="s">
        <v>147</v>
      </c>
      <c r="H234" s="112">
        <v>11.99</v>
      </c>
    </row>
    <row r="235" spans="1:8">
      <c r="A235" s="114">
        <v>3</v>
      </c>
      <c r="B235" s="113" t="s">
        <v>1301</v>
      </c>
      <c r="C235" s="114" t="s">
        <v>139</v>
      </c>
      <c r="D235" s="113" t="s">
        <v>709</v>
      </c>
      <c r="E235" s="114" t="s">
        <v>1236</v>
      </c>
      <c r="F235" s="113" t="s">
        <v>1302</v>
      </c>
      <c r="G235" s="114" t="s">
        <v>259</v>
      </c>
      <c r="H235" s="112">
        <v>3.99</v>
      </c>
    </row>
    <row r="236" spans="1:8">
      <c r="A236" s="114">
        <v>23</v>
      </c>
      <c r="B236" s="113" t="s">
        <v>1303</v>
      </c>
      <c r="C236" s="114" t="s">
        <v>123</v>
      </c>
      <c r="D236" s="113" t="s">
        <v>759</v>
      </c>
      <c r="E236" s="114" t="s">
        <v>1304</v>
      </c>
      <c r="F236" s="113" t="s">
        <v>1305</v>
      </c>
      <c r="G236" s="114" t="s">
        <v>166</v>
      </c>
      <c r="H236" s="112">
        <v>49.99</v>
      </c>
    </row>
    <row r="237" spans="1:8">
      <c r="A237" s="114">
        <v>27</v>
      </c>
      <c r="B237" s="113" t="s">
        <v>1306</v>
      </c>
      <c r="C237" s="114" t="s">
        <v>139</v>
      </c>
      <c r="D237" s="113" t="s">
        <v>692</v>
      </c>
      <c r="E237" s="114" t="s">
        <v>1017</v>
      </c>
      <c r="F237" s="113" t="s">
        <v>1307</v>
      </c>
      <c r="G237" s="114" t="s">
        <v>147</v>
      </c>
      <c r="H237" s="112">
        <v>19.989999999999998</v>
      </c>
    </row>
    <row r="238" spans="1:8">
      <c r="A238" s="114">
        <v>44</v>
      </c>
      <c r="B238" s="113" t="s">
        <v>1308</v>
      </c>
      <c r="C238" s="114" t="s">
        <v>341</v>
      </c>
      <c r="D238" s="113" t="s">
        <v>725</v>
      </c>
      <c r="E238" s="114" t="s">
        <v>701</v>
      </c>
      <c r="F238" s="113" t="s">
        <v>1309</v>
      </c>
      <c r="G238" s="114" t="s">
        <v>707</v>
      </c>
      <c r="H238" s="112">
        <v>49.99</v>
      </c>
    </row>
    <row r="239" spans="1:8">
      <c r="A239" s="114">
        <v>47</v>
      </c>
      <c r="B239" s="113" t="s">
        <v>1310</v>
      </c>
      <c r="C239" s="114" t="s">
        <v>123</v>
      </c>
      <c r="D239" s="113" t="s">
        <v>759</v>
      </c>
      <c r="E239" s="114" t="s">
        <v>829</v>
      </c>
      <c r="F239" s="113" t="s">
        <v>1311</v>
      </c>
      <c r="G239" s="114" t="s">
        <v>1170</v>
      </c>
      <c r="H239" s="112">
        <v>199.99</v>
      </c>
    </row>
    <row r="240" spans="1:8">
      <c r="A240" s="114">
        <v>77</v>
      </c>
      <c r="B240" s="113" t="s">
        <v>1312</v>
      </c>
      <c r="C240" s="114" t="s">
        <v>123</v>
      </c>
      <c r="D240" s="113" t="s">
        <v>729</v>
      </c>
      <c r="E240" s="114" t="s">
        <v>1313</v>
      </c>
      <c r="F240" s="113" t="s">
        <v>1314</v>
      </c>
      <c r="G240" s="114" t="s">
        <v>186</v>
      </c>
      <c r="H240" s="112">
        <v>14.99</v>
      </c>
    </row>
    <row r="241" spans="1:8">
      <c r="A241" s="114">
        <v>31</v>
      </c>
      <c r="B241" s="113" t="s">
        <v>1315</v>
      </c>
      <c r="C241" s="114" t="s">
        <v>139</v>
      </c>
      <c r="D241" s="113" t="s">
        <v>721</v>
      </c>
      <c r="E241" s="114" t="s">
        <v>819</v>
      </c>
      <c r="F241" s="113" t="s">
        <v>1316</v>
      </c>
      <c r="G241" s="114" t="s">
        <v>166</v>
      </c>
      <c r="H241" s="112">
        <v>49.99</v>
      </c>
    </row>
    <row r="242" spans="1:8">
      <c r="A242" s="114">
        <v>13</v>
      </c>
      <c r="B242" s="113" t="s">
        <v>1317</v>
      </c>
      <c r="C242" s="114" t="s">
        <v>139</v>
      </c>
      <c r="D242" s="113" t="s">
        <v>709</v>
      </c>
      <c r="E242" s="114" t="s">
        <v>1193</v>
      </c>
      <c r="F242" s="113" t="s">
        <v>1318</v>
      </c>
      <c r="G242" s="114" t="s">
        <v>171</v>
      </c>
      <c r="H242" s="112">
        <v>3.99</v>
      </c>
    </row>
    <row r="243" spans="1:8">
      <c r="A243" s="114">
        <v>64</v>
      </c>
      <c r="B243" s="113" t="s">
        <v>1319</v>
      </c>
      <c r="C243" s="114" t="s">
        <v>139</v>
      </c>
      <c r="D243" s="113" t="s">
        <v>740</v>
      </c>
      <c r="E243" s="114" t="s">
        <v>960</v>
      </c>
      <c r="F243" s="113" t="s">
        <v>872</v>
      </c>
      <c r="G243" s="114" t="s">
        <v>873</v>
      </c>
      <c r="H243" s="112">
        <v>24.99</v>
      </c>
    </row>
    <row r="244" spans="1:8">
      <c r="A244" s="114">
        <v>36</v>
      </c>
      <c r="B244" s="113" t="s">
        <v>1320</v>
      </c>
      <c r="C244" s="114" t="s">
        <v>139</v>
      </c>
      <c r="D244" s="113" t="s">
        <v>774</v>
      </c>
      <c r="E244" s="114" t="s">
        <v>1022</v>
      </c>
      <c r="F244" s="113" t="s">
        <v>1321</v>
      </c>
      <c r="G244" s="114" t="s">
        <v>707</v>
      </c>
      <c r="H244" s="112">
        <v>22.99</v>
      </c>
    </row>
    <row r="245" spans="1:8">
      <c r="A245" s="114">
        <v>36</v>
      </c>
      <c r="B245" s="113" t="s">
        <v>1322</v>
      </c>
      <c r="C245" s="114" t="s">
        <v>123</v>
      </c>
      <c r="D245" s="113" t="s">
        <v>759</v>
      </c>
      <c r="E245" s="114" t="s">
        <v>1323</v>
      </c>
      <c r="F245" s="113" t="s">
        <v>1324</v>
      </c>
      <c r="G245" s="114" t="s">
        <v>1164</v>
      </c>
      <c r="H245" s="112">
        <v>59.99</v>
      </c>
    </row>
    <row r="246" spans="1:8">
      <c r="A246" s="114">
        <v>85</v>
      </c>
      <c r="B246" s="113" t="s">
        <v>1325</v>
      </c>
      <c r="C246" s="114" t="s">
        <v>123</v>
      </c>
      <c r="D246" s="113" t="s">
        <v>721</v>
      </c>
      <c r="E246" s="114" t="s">
        <v>845</v>
      </c>
      <c r="F246" s="113" t="s">
        <v>1326</v>
      </c>
      <c r="G246" s="114" t="s">
        <v>719</v>
      </c>
      <c r="H246" s="112">
        <v>14.99</v>
      </c>
    </row>
    <row r="247" spans="1:8">
      <c r="A247" s="114">
        <v>60</v>
      </c>
      <c r="B247" s="113" t="s">
        <v>1327</v>
      </c>
      <c r="C247" s="114" t="s">
        <v>139</v>
      </c>
      <c r="D247" s="113" t="s">
        <v>709</v>
      </c>
      <c r="E247" s="114" t="s">
        <v>1328</v>
      </c>
      <c r="F247" s="113" t="s">
        <v>1058</v>
      </c>
      <c r="G247" s="114" t="s">
        <v>989</v>
      </c>
      <c r="H247" s="112">
        <v>19.989999999999998</v>
      </c>
    </row>
    <row r="248" spans="1:8">
      <c r="A248" s="114">
        <v>97</v>
      </c>
      <c r="B248" s="113" t="s">
        <v>1329</v>
      </c>
      <c r="C248" s="114" t="s">
        <v>139</v>
      </c>
      <c r="D248" s="113" t="s">
        <v>709</v>
      </c>
      <c r="E248" s="114" t="s">
        <v>957</v>
      </c>
      <c r="F248" s="113" t="s">
        <v>1330</v>
      </c>
      <c r="G248" s="114" t="s">
        <v>975</v>
      </c>
      <c r="H248" s="112">
        <v>5.49</v>
      </c>
    </row>
    <row r="249" spans="1:8">
      <c r="A249" s="114">
        <v>96</v>
      </c>
      <c r="B249" s="113" t="s">
        <v>1331</v>
      </c>
      <c r="C249" s="114" t="s">
        <v>123</v>
      </c>
      <c r="D249" s="113" t="s">
        <v>700</v>
      </c>
      <c r="E249" s="114" t="s">
        <v>949</v>
      </c>
      <c r="F249" s="113" t="s">
        <v>1332</v>
      </c>
      <c r="G249" s="114" t="s">
        <v>224</v>
      </c>
      <c r="H249" s="112">
        <v>89.99</v>
      </c>
    </row>
    <row r="250" spans="1:8">
      <c r="A250" s="114">
        <v>33</v>
      </c>
      <c r="B250" s="113" t="s">
        <v>1333</v>
      </c>
      <c r="C250" s="114" t="s">
        <v>139</v>
      </c>
      <c r="D250" s="113" t="s">
        <v>740</v>
      </c>
      <c r="E250" s="114" t="s">
        <v>1304</v>
      </c>
      <c r="F250" s="113" t="s">
        <v>1232</v>
      </c>
      <c r="G250" s="114" t="s">
        <v>463</v>
      </c>
      <c r="H250" s="112">
        <v>8.99</v>
      </c>
    </row>
    <row r="251" spans="1:8">
      <c r="A251" s="114">
        <v>71</v>
      </c>
      <c r="B251" s="113" t="s">
        <v>1334</v>
      </c>
      <c r="C251" s="114" t="s">
        <v>123</v>
      </c>
      <c r="D251" s="113" t="s">
        <v>721</v>
      </c>
      <c r="E251" s="114" t="s">
        <v>1116</v>
      </c>
      <c r="F251" s="113" t="s">
        <v>1335</v>
      </c>
      <c r="G251" s="114" t="s">
        <v>1336</v>
      </c>
      <c r="H251" s="112">
        <v>2.4900000000000002</v>
      </c>
    </row>
    <row r="252" spans="1:8">
      <c r="A252" s="114">
        <v>2</v>
      </c>
      <c r="B252" s="113" t="s">
        <v>1337</v>
      </c>
      <c r="C252" s="114" t="s">
        <v>123</v>
      </c>
      <c r="D252" s="113" t="s">
        <v>733</v>
      </c>
      <c r="E252" s="114" t="s">
        <v>1338</v>
      </c>
      <c r="F252" s="113" t="s">
        <v>1339</v>
      </c>
      <c r="G252" s="114" t="s">
        <v>1340</v>
      </c>
      <c r="H252" s="112">
        <v>24.99</v>
      </c>
    </row>
    <row r="253" spans="1:8">
      <c r="A253" s="114">
        <v>34</v>
      </c>
      <c r="B253" s="113" t="s">
        <v>1341</v>
      </c>
      <c r="C253" s="114" t="s">
        <v>139</v>
      </c>
      <c r="D253" s="113" t="s">
        <v>700</v>
      </c>
      <c r="E253" s="114" t="s">
        <v>1172</v>
      </c>
      <c r="F253" s="113" t="s">
        <v>1342</v>
      </c>
      <c r="G253" s="114" t="s">
        <v>1343</v>
      </c>
      <c r="H253" s="112">
        <v>7.99</v>
      </c>
    </row>
    <row r="254" spans="1:8">
      <c r="A254" s="114">
        <v>40</v>
      </c>
      <c r="B254" s="113" t="s">
        <v>1344</v>
      </c>
      <c r="C254" s="114" t="s">
        <v>123</v>
      </c>
      <c r="D254" s="113" t="s">
        <v>700</v>
      </c>
      <c r="E254" s="114" t="s">
        <v>1125</v>
      </c>
      <c r="F254" s="113" t="s">
        <v>1345</v>
      </c>
      <c r="G254" s="114" t="s">
        <v>1346</v>
      </c>
      <c r="H254" s="112">
        <v>24.99</v>
      </c>
    </row>
    <row r="255" spans="1:8">
      <c r="A255" s="114">
        <v>17</v>
      </c>
      <c r="B255" s="113" t="s">
        <v>1347</v>
      </c>
      <c r="C255" s="114" t="s">
        <v>123</v>
      </c>
      <c r="D255" s="113" t="s">
        <v>759</v>
      </c>
      <c r="E255" s="114" t="s">
        <v>1348</v>
      </c>
      <c r="F255" s="113" t="s">
        <v>1349</v>
      </c>
      <c r="G255" s="114" t="s">
        <v>421</v>
      </c>
      <c r="H255" s="112">
        <v>0.79</v>
      </c>
    </row>
    <row r="256" spans="1:8">
      <c r="A256" s="114">
        <v>34</v>
      </c>
      <c r="B256" s="113" t="s">
        <v>1350</v>
      </c>
      <c r="C256" s="114" t="s">
        <v>123</v>
      </c>
      <c r="D256" s="113" t="s">
        <v>763</v>
      </c>
      <c r="E256" s="114" t="s">
        <v>952</v>
      </c>
      <c r="F256" s="113" t="s">
        <v>1351</v>
      </c>
      <c r="G256" s="114" t="s">
        <v>142</v>
      </c>
      <c r="H256" s="112">
        <v>4.29</v>
      </c>
    </row>
    <row r="257" spans="1:8">
      <c r="A257" s="114">
        <v>43</v>
      </c>
      <c r="B257" s="113" t="s">
        <v>1352</v>
      </c>
      <c r="C257" s="114" t="s">
        <v>123</v>
      </c>
      <c r="D257" s="113" t="s">
        <v>709</v>
      </c>
      <c r="E257" s="114" t="s">
        <v>1353</v>
      </c>
      <c r="F257" s="113" t="s">
        <v>1216</v>
      </c>
      <c r="G257" s="114" t="s">
        <v>471</v>
      </c>
      <c r="H257" s="112">
        <v>6.99</v>
      </c>
    </row>
    <row r="258" spans="1:8">
      <c r="A258" s="114">
        <v>11</v>
      </c>
      <c r="B258" s="113" t="s">
        <v>1354</v>
      </c>
      <c r="C258" s="114" t="s">
        <v>139</v>
      </c>
      <c r="D258" s="113" t="s">
        <v>733</v>
      </c>
      <c r="E258" s="114" t="s">
        <v>822</v>
      </c>
      <c r="F258" s="113" t="s">
        <v>1355</v>
      </c>
      <c r="G258" s="114" t="s">
        <v>166</v>
      </c>
      <c r="H258" s="112">
        <v>29.99</v>
      </c>
    </row>
    <row r="259" spans="1:8">
      <c r="A259" s="114">
        <v>50</v>
      </c>
      <c r="B259" s="113" t="s">
        <v>1356</v>
      </c>
      <c r="C259" s="114" t="s">
        <v>139</v>
      </c>
      <c r="D259" s="113" t="s">
        <v>709</v>
      </c>
      <c r="E259" s="114" t="s">
        <v>737</v>
      </c>
      <c r="F259" s="113" t="s">
        <v>1357</v>
      </c>
      <c r="G259" s="114" t="s">
        <v>142</v>
      </c>
      <c r="H259" s="112">
        <v>3.49</v>
      </c>
    </row>
    <row r="260" spans="1:8">
      <c r="A260" s="114">
        <v>51</v>
      </c>
      <c r="B260" s="113" t="s">
        <v>1358</v>
      </c>
      <c r="C260" s="114" t="s">
        <v>123</v>
      </c>
      <c r="D260" s="113" t="s">
        <v>774</v>
      </c>
      <c r="E260" s="114" t="s">
        <v>1108</v>
      </c>
      <c r="F260" s="113" t="s">
        <v>1359</v>
      </c>
      <c r="G260" s="114" t="s">
        <v>504</v>
      </c>
      <c r="H260" s="112">
        <v>3.29</v>
      </c>
    </row>
    <row r="261" spans="1:8">
      <c r="A261" s="114">
        <v>25</v>
      </c>
      <c r="B261" s="113" t="s">
        <v>1360</v>
      </c>
      <c r="C261" s="114" t="s">
        <v>139</v>
      </c>
      <c r="D261" s="113" t="s">
        <v>763</v>
      </c>
      <c r="E261" s="114" t="s">
        <v>701</v>
      </c>
      <c r="F261" s="113" t="s">
        <v>1361</v>
      </c>
      <c r="G261" s="114" t="s">
        <v>551</v>
      </c>
      <c r="H261" s="112">
        <v>69.989999999999995</v>
      </c>
    </row>
    <row r="262" spans="1:8">
      <c r="A262" s="114">
        <v>25</v>
      </c>
      <c r="B262" s="113" t="s">
        <v>1362</v>
      </c>
      <c r="C262" s="114" t="s">
        <v>123</v>
      </c>
      <c r="D262" s="113" t="s">
        <v>774</v>
      </c>
      <c r="E262" s="114" t="s">
        <v>1363</v>
      </c>
      <c r="F262" s="113" t="s">
        <v>1364</v>
      </c>
      <c r="G262" s="114" t="s">
        <v>1045</v>
      </c>
      <c r="H262" s="112">
        <v>5.99</v>
      </c>
    </row>
    <row r="263" spans="1:8">
      <c r="A263" s="114">
        <v>26</v>
      </c>
      <c r="B263" s="113" t="s">
        <v>1365</v>
      </c>
      <c r="C263" s="114" t="s">
        <v>123</v>
      </c>
      <c r="D263" s="113" t="s">
        <v>696</v>
      </c>
      <c r="E263" s="114" t="s">
        <v>743</v>
      </c>
      <c r="F263" s="113" t="s">
        <v>204</v>
      </c>
      <c r="G263" s="114" t="s">
        <v>205</v>
      </c>
      <c r="H263" s="112">
        <v>29.99</v>
      </c>
    </row>
    <row r="264" spans="1:8">
      <c r="A264" s="114">
        <v>74</v>
      </c>
      <c r="B264" s="113" t="s">
        <v>1366</v>
      </c>
      <c r="C264" s="114" t="s">
        <v>139</v>
      </c>
      <c r="D264" s="113" t="s">
        <v>721</v>
      </c>
      <c r="E264" s="114" t="s">
        <v>829</v>
      </c>
      <c r="F264" s="113" t="s">
        <v>1367</v>
      </c>
      <c r="G264" s="114" t="s">
        <v>407</v>
      </c>
      <c r="H264" s="112">
        <v>29.99</v>
      </c>
    </row>
    <row r="265" spans="1:8">
      <c r="A265" s="114">
        <v>35</v>
      </c>
      <c r="B265" s="113" t="s">
        <v>1368</v>
      </c>
      <c r="C265" s="114" t="s">
        <v>139</v>
      </c>
      <c r="D265" s="113" t="s">
        <v>740</v>
      </c>
      <c r="E265" s="114" t="s">
        <v>1111</v>
      </c>
      <c r="F265" s="113" t="s">
        <v>1369</v>
      </c>
      <c r="G265" s="114" t="s">
        <v>434</v>
      </c>
      <c r="H265" s="112">
        <v>99.99</v>
      </c>
    </row>
    <row r="266" spans="1:8">
      <c r="A266" s="114">
        <v>60</v>
      </c>
      <c r="B266" s="113" t="s">
        <v>1370</v>
      </c>
      <c r="C266" s="114" t="s">
        <v>123</v>
      </c>
      <c r="D266" s="113" t="s">
        <v>763</v>
      </c>
      <c r="E266" s="114" t="s">
        <v>1371</v>
      </c>
      <c r="F266" s="113" t="s">
        <v>1372</v>
      </c>
      <c r="G266" s="114" t="s">
        <v>509</v>
      </c>
      <c r="H266" s="112">
        <v>5.49</v>
      </c>
    </row>
    <row r="267" spans="1:8">
      <c r="A267" s="114">
        <v>53</v>
      </c>
      <c r="B267" s="113" t="s">
        <v>1373</v>
      </c>
      <c r="C267" s="114" t="s">
        <v>123</v>
      </c>
      <c r="D267" s="113" t="s">
        <v>763</v>
      </c>
      <c r="E267" s="114" t="s">
        <v>960</v>
      </c>
      <c r="F267" s="113" t="s">
        <v>1374</v>
      </c>
      <c r="G267" s="114" t="s">
        <v>757</v>
      </c>
      <c r="H267" s="112">
        <v>3.79</v>
      </c>
    </row>
    <row r="268" spans="1:8">
      <c r="A268" s="114">
        <v>100</v>
      </c>
      <c r="B268" s="113" t="s">
        <v>1375</v>
      </c>
      <c r="C268" s="114" t="s">
        <v>123</v>
      </c>
      <c r="D268" s="113" t="s">
        <v>700</v>
      </c>
      <c r="E268" s="114" t="s">
        <v>894</v>
      </c>
      <c r="F268" s="113" t="s">
        <v>1376</v>
      </c>
      <c r="G268" s="114" t="s">
        <v>707</v>
      </c>
      <c r="H268" s="112">
        <v>24.99</v>
      </c>
    </row>
    <row r="269" spans="1:8">
      <c r="A269" s="114">
        <v>39</v>
      </c>
      <c r="B269" s="113" t="s">
        <v>1377</v>
      </c>
      <c r="C269" s="114" t="s">
        <v>139</v>
      </c>
      <c r="D269" s="113" t="s">
        <v>763</v>
      </c>
      <c r="E269" s="114" t="s">
        <v>900</v>
      </c>
      <c r="F269" s="113" t="s">
        <v>1378</v>
      </c>
      <c r="G269" s="114" t="s">
        <v>745</v>
      </c>
      <c r="H269" s="112">
        <v>29.99</v>
      </c>
    </row>
    <row r="270" spans="1:8">
      <c r="A270" s="114">
        <v>31</v>
      </c>
      <c r="B270" s="113" t="s">
        <v>1379</v>
      </c>
      <c r="C270" s="114" t="s">
        <v>773</v>
      </c>
      <c r="D270" s="113" t="s">
        <v>740</v>
      </c>
      <c r="E270" s="114" t="s">
        <v>807</v>
      </c>
      <c r="F270" s="113" t="s">
        <v>1380</v>
      </c>
      <c r="G270" s="114" t="s">
        <v>147</v>
      </c>
      <c r="H270" s="112">
        <v>89.99</v>
      </c>
    </row>
    <row r="271" spans="1:8">
      <c r="A271" s="114">
        <v>25</v>
      </c>
      <c r="B271" s="113" t="s">
        <v>1381</v>
      </c>
      <c r="C271" s="114" t="s">
        <v>123</v>
      </c>
      <c r="D271" s="113" t="s">
        <v>700</v>
      </c>
      <c r="E271" s="114" t="s">
        <v>787</v>
      </c>
      <c r="F271" s="113" t="s">
        <v>1382</v>
      </c>
      <c r="G271" s="114" t="s">
        <v>259</v>
      </c>
      <c r="H271" s="112">
        <v>3.69</v>
      </c>
    </row>
    <row r="272" spans="1:8">
      <c r="A272" s="114">
        <v>31</v>
      </c>
      <c r="B272" s="113" t="s">
        <v>1383</v>
      </c>
      <c r="C272" s="114" t="s">
        <v>341</v>
      </c>
      <c r="D272" s="113" t="s">
        <v>740</v>
      </c>
      <c r="E272" s="114" t="s">
        <v>717</v>
      </c>
      <c r="F272" s="113" t="s">
        <v>1384</v>
      </c>
      <c r="G272" s="114" t="s">
        <v>421</v>
      </c>
      <c r="H272" s="112">
        <v>2.99</v>
      </c>
    </row>
    <row r="273" spans="1:8">
      <c r="A273" s="114">
        <v>15</v>
      </c>
      <c r="B273" s="113" t="s">
        <v>1385</v>
      </c>
      <c r="C273" s="114" t="s">
        <v>231</v>
      </c>
      <c r="D273" s="113" t="s">
        <v>733</v>
      </c>
      <c r="E273" s="114" t="s">
        <v>1055</v>
      </c>
      <c r="F273" s="113" t="s">
        <v>1386</v>
      </c>
      <c r="G273" s="114" t="s">
        <v>1224</v>
      </c>
      <c r="H273" s="112">
        <v>99.99</v>
      </c>
    </row>
    <row r="274" spans="1:8">
      <c r="A274" s="114">
        <v>22</v>
      </c>
      <c r="B274" s="113" t="s">
        <v>1387</v>
      </c>
      <c r="C274" s="114" t="s">
        <v>139</v>
      </c>
      <c r="D274" s="113" t="s">
        <v>692</v>
      </c>
      <c r="E274" s="114" t="s">
        <v>1128</v>
      </c>
      <c r="F274" s="113" t="s">
        <v>1388</v>
      </c>
      <c r="G274" s="114" t="s">
        <v>1343</v>
      </c>
      <c r="H274" s="112">
        <v>3.99</v>
      </c>
    </row>
    <row r="275" spans="1:8">
      <c r="A275" s="114">
        <v>94</v>
      </c>
      <c r="B275" s="113" t="s">
        <v>1389</v>
      </c>
      <c r="C275" s="114" t="s">
        <v>123</v>
      </c>
      <c r="D275" s="113" t="s">
        <v>774</v>
      </c>
      <c r="E275" s="114" t="s">
        <v>1088</v>
      </c>
      <c r="F275" s="113" t="s">
        <v>1390</v>
      </c>
      <c r="G275" s="114" t="s">
        <v>1391</v>
      </c>
      <c r="H275" s="112">
        <v>24.99</v>
      </c>
    </row>
    <row r="276" spans="1:8">
      <c r="A276" s="114">
        <v>73</v>
      </c>
      <c r="B276" s="113" t="s">
        <v>1392</v>
      </c>
      <c r="C276" s="114" t="s">
        <v>139</v>
      </c>
      <c r="D276" s="113" t="s">
        <v>692</v>
      </c>
      <c r="E276" s="114" t="s">
        <v>1338</v>
      </c>
      <c r="F276" s="113" t="s">
        <v>1393</v>
      </c>
      <c r="G276" s="114" t="s">
        <v>210</v>
      </c>
      <c r="H276" s="112">
        <v>2.4900000000000002</v>
      </c>
    </row>
    <row r="277" spans="1:8">
      <c r="A277" s="114">
        <v>69</v>
      </c>
      <c r="B277" s="113" t="s">
        <v>1394</v>
      </c>
      <c r="C277" s="114" t="s">
        <v>123</v>
      </c>
      <c r="D277" s="113" t="s">
        <v>721</v>
      </c>
      <c r="E277" s="114" t="s">
        <v>807</v>
      </c>
      <c r="F277" s="113" t="s">
        <v>1395</v>
      </c>
      <c r="G277" s="114" t="s">
        <v>171</v>
      </c>
      <c r="H277" s="112">
        <v>3.49</v>
      </c>
    </row>
    <row r="278" spans="1:8">
      <c r="A278" s="114">
        <v>94</v>
      </c>
      <c r="B278" s="113" t="s">
        <v>1396</v>
      </c>
      <c r="C278" s="114" t="s">
        <v>123</v>
      </c>
      <c r="D278" s="113" t="s">
        <v>774</v>
      </c>
      <c r="E278" s="114" t="s">
        <v>1397</v>
      </c>
      <c r="F278" s="113" t="s">
        <v>1398</v>
      </c>
      <c r="G278" s="114" t="s">
        <v>284</v>
      </c>
      <c r="H278" s="112">
        <v>3.49</v>
      </c>
    </row>
    <row r="279" spans="1:8">
      <c r="A279" s="114">
        <v>68</v>
      </c>
      <c r="B279" s="113" t="s">
        <v>1399</v>
      </c>
      <c r="C279" s="114" t="s">
        <v>123</v>
      </c>
      <c r="D279" s="113" t="s">
        <v>700</v>
      </c>
      <c r="E279" s="114" t="s">
        <v>750</v>
      </c>
      <c r="F279" s="113" t="s">
        <v>1400</v>
      </c>
      <c r="G279" s="114" t="s">
        <v>463</v>
      </c>
      <c r="H279" s="112">
        <v>34.99</v>
      </c>
    </row>
    <row r="280" spans="1:8">
      <c r="A280" s="114">
        <v>74</v>
      </c>
      <c r="B280" s="113" t="s">
        <v>1401</v>
      </c>
      <c r="C280" s="114" t="s">
        <v>123</v>
      </c>
      <c r="D280" s="113" t="s">
        <v>709</v>
      </c>
      <c r="E280" s="114" t="s">
        <v>747</v>
      </c>
      <c r="F280" s="113" t="s">
        <v>1402</v>
      </c>
      <c r="G280" s="114" t="s">
        <v>136</v>
      </c>
      <c r="H280" s="112">
        <v>69.989999999999995</v>
      </c>
    </row>
    <row r="281" spans="1:8">
      <c r="A281" s="114">
        <v>41</v>
      </c>
      <c r="B281" s="113" t="s">
        <v>1403</v>
      </c>
      <c r="C281" s="114" t="s">
        <v>123</v>
      </c>
      <c r="D281" s="113" t="s">
        <v>725</v>
      </c>
      <c r="E281" s="114" t="s">
        <v>1404</v>
      </c>
      <c r="F281" s="113" t="s">
        <v>761</v>
      </c>
      <c r="G281" s="114" t="s">
        <v>136</v>
      </c>
      <c r="H281" s="112">
        <v>34.99</v>
      </c>
    </row>
    <row r="282" spans="1:8">
      <c r="A282" s="114">
        <v>67</v>
      </c>
      <c r="B282" s="113" t="s">
        <v>1405</v>
      </c>
      <c r="C282" s="114" t="s">
        <v>139</v>
      </c>
      <c r="D282" s="113" t="s">
        <v>774</v>
      </c>
      <c r="E282" s="114" t="s">
        <v>1116</v>
      </c>
      <c r="F282" s="113" t="s">
        <v>1406</v>
      </c>
      <c r="G282" s="114" t="s">
        <v>556</v>
      </c>
      <c r="H282" s="112">
        <v>1.79</v>
      </c>
    </row>
    <row r="283" spans="1:8">
      <c r="A283" s="114">
        <v>67</v>
      </c>
      <c r="B283" s="113" t="s">
        <v>1407</v>
      </c>
      <c r="C283" s="114" t="s">
        <v>123</v>
      </c>
      <c r="D283" s="113" t="s">
        <v>721</v>
      </c>
      <c r="E283" s="114" t="s">
        <v>717</v>
      </c>
      <c r="F283" s="113" t="s">
        <v>522</v>
      </c>
      <c r="G283" s="114" t="s">
        <v>284</v>
      </c>
      <c r="H283" s="112">
        <v>2.99</v>
      </c>
    </row>
    <row r="284" spans="1:8">
      <c r="A284" s="114">
        <v>22</v>
      </c>
      <c r="B284" s="113" t="s">
        <v>1408</v>
      </c>
      <c r="C284" s="114" t="s">
        <v>123</v>
      </c>
      <c r="D284" s="113" t="s">
        <v>709</v>
      </c>
      <c r="E284" s="114" t="s">
        <v>875</v>
      </c>
      <c r="F284" s="113" t="s">
        <v>1409</v>
      </c>
      <c r="G284" s="114" t="s">
        <v>136</v>
      </c>
      <c r="H284" s="112">
        <v>19.989999999999998</v>
      </c>
    </row>
    <row r="285" spans="1:8">
      <c r="A285" s="114">
        <v>75</v>
      </c>
      <c r="B285" s="113" t="s">
        <v>1410</v>
      </c>
      <c r="C285" s="114" t="s">
        <v>123</v>
      </c>
      <c r="D285" s="113" t="s">
        <v>696</v>
      </c>
      <c r="E285" s="114" t="s">
        <v>1411</v>
      </c>
      <c r="F285" s="113" t="s">
        <v>1412</v>
      </c>
      <c r="G285" s="114" t="s">
        <v>210</v>
      </c>
      <c r="H285" s="112">
        <v>3.29</v>
      </c>
    </row>
    <row r="286" spans="1:8">
      <c r="A286" s="114">
        <v>90</v>
      </c>
      <c r="B286" s="113" t="s">
        <v>1413</v>
      </c>
      <c r="C286" s="114" t="s">
        <v>231</v>
      </c>
      <c r="D286" s="113" t="s">
        <v>725</v>
      </c>
      <c r="E286" s="114" t="s">
        <v>971</v>
      </c>
      <c r="F286" s="113" t="s">
        <v>1414</v>
      </c>
      <c r="G286" s="114" t="s">
        <v>147</v>
      </c>
      <c r="H286" s="112">
        <v>79.989999999999995</v>
      </c>
    </row>
    <row r="287" spans="1:8">
      <c r="A287" s="114">
        <v>33</v>
      </c>
      <c r="B287" s="113" t="s">
        <v>1415</v>
      </c>
      <c r="C287" s="114" t="s">
        <v>123</v>
      </c>
      <c r="D287" s="113" t="s">
        <v>696</v>
      </c>
      <c r="E287" s="114" t="s">
        <v>1043</v>
      </c>
      <c r="F287" s="113" t="s">
        <v>1416</v>
      </c>
      <c r="G287" s="114" t="s">
        <v>745</v>
      </c>
      <c r="H287" s="112">
        <v>29.99</v>
      </c>
    </row>
    <row r="288" spans="1:8">
      <c r="A288" s="114">
        <v>81</v>
      </c>
      <c r="B288" s="113" t="s">
        <v>1417</v>
      </c>
      <c r="C288" s="114" t="s">
        <v>139</v>
      </c>
      <c r="D288" s="113" t="s">
        <v>763</v>
      </c>
      <c r="E288" s="114" t="s">
        <v>863</v>
      </c>
      <c r="F288" s="113" t="s">
        <v>1077</v>
      </c>
      <c r="G288" s="114" t="s">
        <v>224</v>
      </c>
      <c r="H288" s="112">
        <v>14.99</v>
      </c>
    </row>
    <row r="289" spans="1:8">
      <c r="A289" s="114">
        <v>75</v>
      </c>
      <c r="B289" s="113" t="s">
        <v>1418</v>
      </c>
      <c r="C289" s="114" t="s">
        <v>139</v>
      </c>
      <c r="D289" s="113" t="s">
        <v>740</v>
      </c>
      <c r="E289" s="114" t="s">
        <v>1125</v>
      </c>
      <c r="F289" s="113" t="s">
        <v>1419</v>
      </c>
      <c r="G289" s="114" t="s">
        <v>142</v>
      </c>
      <c r="H289" s="112">
        <v>2.29</v>
      </c>
    </row>
    <row r="290" spans="1:8">
      <c r="A290" s="114">
        <v>66</v>
      </c>
      <c r="B290" s="113" t="s">
        <v>1420</v>
      </c>
      <c r="C290" s="114" t="s">
        <v>139</v>
      </c>
      <c r="D290" s="113" t="s">
        <v>700</v>
      </c>
      <c r="E290" s="114" t="s">
        <v>900</v>
      </c>
      <c r="F290" s="113" t="s">
        <v>1421</v>
      </c>
      <c r="G290" s="114" t="s">
        <v>136</v>
      </c>
      <c r="H290" s="112">
        <v>12.99</v>
      </c>
    </row>
    <row r="291" spans="1:8">
      <c r="A291" s="114">
        <v>71</v>
      </c>
      <c r="B291" s="113" t="s">
        <v>1422</v>
      </c>
      <c r="C291" s="114" t="s">
        <v>123</v>
      </c>
      <c r="D291" s="113" t="s">
        <v>759</v>
      </c>
      <c r="E291" s="114" t="s">
        <v>882</v>
      </c>
      <c r="F291" s="113" t="s">
        <v>1423</v>
      </c>
      <c r="G291" s="114" t="s">
        <v>310</v>
      </c>
      <c r="H291" s="112">
        <v>4.1900000000000004</v>
      </c>
    </row>
    <row r="292" spans="1:8">
      <c r="A292" s="114">
        <v>23</v>
      </c>
      <c r="B292" s="113" t="s">
        <v>1424</v>
      </c>
      <c r="C292" s="114" t="s">
        <v>139</v>
      </c>
      <c r="D292" s="113" t="s">
        <v>774</v>
      </c>
      <c r="E292" s="114" t="s">
        <v>885</v>
      </c>
      <c r="F292" s="113" t="s">
        <v>1425</v>
      </c>
      <c r="G292" s="114" t="s">
        <v>471</v>
      </c>
      <c r="H292" s="112">
        <v>4.29</v>
      </c>
    </row>
    <row r="293" spans="1:8">
      <c r="A293" s="114">
        <v>35</v>
      </c>
      <c r="B293" s="113" t="s">
        <v>1426</v>
      </c>
      <c r="C293" s="114" t="s">
        <v>123</v>
      </c>
      <c r="D293" s="113" t="s">
        <v>696</v>
      </c>
      <c r="E293" s="114" t="s">
        <v>897</v>
      </c>
      <c r="F293" s="113" t="s">
        <v>1427</v>
      </c>
      <c r="G293" s="114" t="s">
        <v>186</v>
      </c>
      <c r="H293" s="112">
        <v>12.99</v>
      </c>
    </row>
    <row r="294" spans="1:8">
      <c r="A294" s="114">
        <v>95</v>
      </c>
      <c r="B294" s="113" t="s">
        <v>1428</v>
      </c>
      <c r="C294" s="114" t="s">
        <v>267</v>
      </c>
      <c r="D294" s="113" t="s">
        <v>733</v>
      </c>
      <c r="E294" s="114" t="s">
        <v>1371</v>
      </c>
      <c r="F294" s="113" t="s">
        <v>1429</v>
      </c>
      <c r="G294" s="114" t="s">
        <v>1430</v>
      </c>
      <c r="H294" s="112">
        <v>4.99</v>
      </c>
    </row>
    <row r="295" spans="1:8">
      <c r="A295" s="114">
        <v>15</v>
      </c>
      <c r="B295" s="113" t="s">
        <v>1431</v>
      </c>
      <c r="C295" s="114" t="s">
        <v>123</v>
      </c>
      <c r="D295" s="113" t="s">
        <v>774</v>
      </c>
      <c r="E295" s="114" t="s">
        <v>1323</v>
      </c>
      <c r="F295" s="113" t="s">
        <v>1432</v>
      </c>
      <c r="G295" s="114" t="s">
        <v>975</v>
      </c>
      <c r="H295" s="112">
        <v>1.99</v>
      </c>
    </row>
    <row r="296" spans="1:8">
      <c r="A296" s="114">
        <v>80</v>
      </c>
      <c r="B296" s="113" t="s">
        <v>1433</v>
      </c>
      <c r="C296" s="114" t="s">
        <v>123</v>
      </c>
      <c r="D296" s="113" t="s">
        <v>700</v>
      </c>
      <c r="E296" s="114" t="s">
        <v>1434</v>
      </c>
      <c r="F296" s="113" t="s">
        <v>1435</v>
      </c>
      <c r="G296" s="114" t="s">
        <v>1436</v>
      </c>
      <c r="H296" s="112">
        <v>5.99</v>
      </c>
    </row>
    <row r="297" spans="1:8">
      <c r="A297" s="114">
        <v>4</v>
      </c>
      <c r="B297" s="113" t="s">
        <v>1437</v>
      </c>
      <c r="C297" s="114" t="s">
        <v>139</v>
      </c>
      <c r="D297" s="113" t="s">
        <v>763</v>
      </c>
      <c r="E297" s="114" t="s">
        <v>863</v>
      </c>
      <c r="F297" s="113" t="s">
        <v>1438</v>
      </c>
      <c r="G297" s="114" t="s">
        <v>166</v>
      </c>
      <c r="H297" s="112">
        <v>29.99</v>
      </c>
    </row>
    <row r="298" spans="1:8">
      <c r="A298" s="114">
        <v>21</v>
      </c>
      <c r="B298" s="113" t="s">
        <v>1439</v>
      </c>
      <c r="C298" s="114" t="s">
        <v>267</v>
      </c>
      <c r="D298" s="113" t="s">
        <v>733</v>
      </c>
      <c r="E298" s="114" t="s">
        <v>1125</v>
      </c>
      <c r="F298" s="113" t="s">
        <v>1440</v>
      </c>
      <c r="G298" s="114" t="s">
        <v>147</v>
      </c>
      <c r="H298" s="112">
        <v>24.99</v>
      </c>
    </row>
    <row r="299" spans="1:8">
      <c r="A299" s="114">
        <v>87</v>
      </c>
      <c r="B299" s="113" t="s">
        <v>1441</v>
      </c>
      <c r="C299" s="114" t="s">
        <v>277</v>
      </c>
      <c r="D299" s="113" t="s">
        <v>740</v>
      </c>
      <c r="E299" s="114" t="s">
        <v>1128</v>
      </c>
      <c r="F299" s="113" t="s">
        <v>1251</v>
      </c>
      <c r="G299" s="114" t="s">
        <v>412</v>
      </c>
      <c r="H299" s="112">
        <v>49.99</v>
      </c>
    </row>
    <row r="300" spans="1:8">
      <c r="A300" s="114">
        <v>92</v>
      </c>
      <c r="B300" s="113" t="s">
        <v>1442</v>
      </c>
      <c r="C300" s="114" t="s">
        <v>773</v>
      </c>
      <c r="D300" s="113" t="s">
        <v>700</v>
      </c>
      <c r="E300" s="114" t="s">
        <v>1443</v>
      </c>
      <c r="F300" s="113" t="s">
        <v>1444</v>
      </c>
      <c r="G300" s="114" t="s">
        <v>259</v>
      </c>
      <c r="H300" s="112">
        <v>4.29</v>
      </c>
    </row>
    <row r="301" spans="1:8">
      <c r="A301" s="114">
        <v>56</v>
      </c>
      <c r="B301" s="113" t="s">
        <v>1445</v>
      </c>
      <c r="C301" s="114" t="s">
        <v>123</v>
      </c>
      <c r="D301" s="113" t="s">
        <v>725</v>
      </c>
      <c r="E301" s="114" t="s">
        <v>1125</v>
      </c>
      <c r="F301" s="113" t="s">
        <v>1446</v>
      </c>
      <c r="G301" s="114" t="s">
        <v>1070</v>
      </c>
      <c r="H301" s="112">
        <v>19.989999999999998</v>
      </c>
    </row>
    <row r="302" spans="1:8">
      <c r="A302" s="114">
        <v>70</v>
      </c>
      <c r="B302" s="113" t="s">
        <v>1447</v>
      </c>
      <c r="C302" s="114" t="s">
        <v>139</v>
      </c>
      <c r="D302" s="113" t="s">
        <v>759</v>
      </c>
      <c r="E302" s="114" t="s">
        <v>1363</v>
      </c>
      <c r="F302" s="113" t="s">
        <v>1448</v>
      </c>
      <c r="G302" s="114" t="s">
        <v>463</v>
      </c>
      <c r="H302" s="112">
        <v>59.99</v>
      </c>
    </row>
    <row r="303" spans="1:8">
      <c r="A303" s="114">
        <v>41</v>
      </c>
      <c r="B303" s="113" t="s">
        <v>1449</v>
      </c>
      <c r="C303" s="114" t="s">
        <v>123</v>
      </c>
      <c r="D303" s="113" t="s">
        <v>763</v>
      </c>
      <c r="E303" s="114" t="s">
        <v>1068</v>
      </c>
      <c r="F303" s="113" t="s">
        <v>1450</v>
      </c>
      <c r="G303" s="114" t="s">
        <v>166</v>
      </c>
      <c r="H303" s="112">
        <v>24.99</v>
      </c>
    </row>
    <row r="304" spans="1:8">
      <c r="A304" s="114">
        <v>42</v>
      </c>
      <c r="B304" s="113" t="s">
        <v>1451</v>
      </c>
      <c r="C304" s="114" t="s">
        <v>139</v>
      </c>
      <c r="D304" s="113" t="s">
        <v>774</v>
      </c>
      <c r="E304" s="114" t="s">
        <v>1452</v>
      </c>
      <c r="F304" s="113" t="s">
        <v>1453</v>
      </c>
      <c r="G304" s="114" t="s">
        <v>210</v>
      </c>
      <c r="H304" s="112">
        <v>3.49</v>
      </c>
    </row>
    <row r="305" spans="1:8">
      <c r="A305" s="114">
        <v>45</v>
      </c>
      <c r="B305" s="113" t="s">
        <v>1454</v>
      </c>
      <c r="C305" s="114" t="s">
        <v>123</v>
      </c>
      <c r="D305" s="113" t="s">
        <v>709</v>
      </c>
      <c r="E305" s="114" t="s">
        <v>713</v>
      </c>
      <c r="F305" s="113" t="s">
        <v>1455</v>
      </c>
      <c r="G305" s="114" t="s">
        <v>1456</v>
      </c>
      <c r="H305" s="112">
        <v>3.59</v>
      </c>
    </row>
    <row r="306" spans="1:8">
      <c r="A306" s="114">
        <v>87</v>
      </c>
      <c r="B306" s="113" t="s">
        <v>1457</v>
      </c>
      <c r="C306" s="114" t="s">
        <v>139</v>
      </c>
      <c r="D306" s="113" t="s">
        <v>759</v>
      </c>
      <c r="E306" s="114" t="s">
        <v>769</v>
      </c>
      <c r="F306" s="113" t="s">
        <v>1458</v>
      </c>
      <c r="G306" s="114" t="s">
        <v>147</v>
      </c>
      <c r="H306" s="112">
        <v>49.99</v>
      </c>
    </row>
    <row r="307" spans="1:8">
      <c r="A307" s="114">
        <v>36</v>
      </c>
      <c r="B307" s="113" t="s">
        <v>1459</v>
      </c>
      <c r="C307" s="114" t="s">
        <v>139</v>
      </c>
      <c r="D307" s="113" t="s">
        <v>709</v>
      </c>
      <c r="E307" s="114" t="s">
        <v>713</v>
      </c>
      <c r="F307" s="113" t="s">
        <v>1460</v>
      </c>
      <c r="G307" s="114" t="s">
        <v>147</v>
      </c>
      <c r="H307" s="112">
        <v>24.99</v>
      </c>
    </row>
    <row r="308" spans="1:8">
      <c r="A308" s="114">
        <v>51</v>
      </c>
      <c r="B308" s="113" t="s">
        <v>1461</v>
      </c>
      <c r="C308" s="114" t="s">
        <v>277</v>
      </c>
      <c r="D308" s="113" t="s">
        <v>733</v>
      </c>
      <c r="E308" s="114" t="s">
        <v>1108</v>
      </c>
      <c r="F308" s="113" t="s">
        <v>1462</v>
      </c>
      <c r="G308" s="114" t="s">
        <v>889</v>
      </c>
      <c r="H308" s="112">
        <v>9.99</v>
      </c>
    </row>
    <row r="309" spans="1:8">
      <c r="A309" s="114">
        <v>18</v>
      </c>
      <c r="B309" s="113" t="s">
        <v>1463</v>
      </c>
      <c r="C309" s="114" t="s">
        <v>139</v>
      </c>
      <c r="D309" s="113" t="s">
        <v>725</v>
      </c>
      <c r="E309" s="114" t="s">
        <v>971</v>
      </c>
      <c r="F309" s="113" t="s">
        <v>1464</v>
      </c>
      <c r="G309" s="114" t="s">
        <v>166</v>
      </c>
      <c r="H309" s="112">
        <v>24.99</v>
      </c>
    </row>
    <row r="310" spans="1:8">
      <c r="A310" s="114">
        <v>72</v>
      </c>
      <c r="B310" s="113" t="s">
        <v>1465</v>
      </c>
      <c r="C310" s="114" t="s">
        <v>139</v>
      </c>
      <c r="D310" s="113" t="s">
        <v>763</v>
      </c>
      <c r="E310" s="114" t="s">
        <v>764</v>
      </c>
      <c r="F310" s="113" t="s">
        <v>1466</v>
      </c>
      <c r="G310" s="114" t="s">
        <v>186</v>
      </c>
      <c r="H310" s="112">
        <v>39.99</v>
      </c>
    </row>
    <row r="311" spans="1:8">
      <c r="A311" s="114">
        <v>44</v>
      </c>
      <c r="B311" s="113" t="s">
        <v>1467</v>
      </c>
      <c r="C311" s="114" t="s">
        <v>123</v>
      </c>
      <c r="D311" s="113" t="s">
        <v>692</v>
      </c>
      <c r="E311" s="114" t="s">
        <v>737</v>
      </c>
      <c r="F311" s="113" t="s">
        <v>1468</v>
      </c>
      <c r="G311" s="114" t="s">
        <v>1469</v>
      </c>
      <c r="H311" s="112">
        <v>2.4900000000000002</v>
      </c>
    </row>
    <row r="312" spans="1:8">
      <c r="A312" s="114">
        <v>8</v>
      </c>
      <c r="B312" s="113" t="s">
        <v>1470</v>
      </c>
      <c r="C312" s="114" t="s">
        <v>123</v>
      </c>
      <c r="D312" s="113" t="s">
        <v>740</v>
      </c>
      <c r="E312" s="114" t="s">
        <v>1033</v>
      </c>
      <c r="F312" s="113" t="s">
        <v>1471</v>
      </c>
      <c r="G312" s="114" t="s">
        <v>1472</v>
      </c>
      <c r="H312" s="112">
        <v>4.49</v>
      </c>
    </row>
    <row r="313" spans="1:8">
      <c r="A313" s="114">
        <v>73</v>
      </c>
      <c r="B313" s="113" t="s">
        <v>1473</v>
      </c>
      <c r="C313" s="114" t="s">
        <v>139</v>
      </c>
      <c r="D313" s="113" t="s">
        <v>774</v>
      </c>
      <c r="E313" s="114" t="s">
        <v>1166</v>
      </c>
      <c r="F313" s="113" t="s">
        <v>1474</v>
      </c>
      <c r="G313" s="114" t="s">
        <v>166</v>
      </c>
      <c r="H313" s="112">
        <v>299.99</v>
      </c>
    </row>
    <row r="314" spans="1:8">
      <c r="A314" s="114">
        <v>80</v>
      </c>
      <c r="B314" s="113" t="s">
        <v>1475</v>
      </c>
      <c r="C314" s="114" t="s">
        <v>123</v>
      </c>
      <c r="D314" s="113" t="s">
        <v>733</v>
      </c>
      <c r="E314" s="114" t="s">
        <v>856</v>
      </c>
      <c r="F314" s="113" t="s">
        <v>1476</v>
      </c>
      <c r="G314" s="114" t="s">
        <v>147</v>
      </c>
      <c r="H314" s="112">
        <v>29.99</v>
      </c>
    </row>
    <row r="315" spans="1:8">
      <c r="A315" s="114">
        <v>16</v>
      </c>
      <c r="B315" s="113" t="s">
        <v>1477</v>
      </c>
      <c r="C315" s="114" t="s">
        <v>123</v>
      </c>
      <c r="D315" s="113" t="s">
        <v>729</v>
      </c>
      <c r="E315" s="114" t="s">
        <v>1014</v>
      </c>
      <c r="F315" s="113" t="s">
        <v>1307</v>
      </c>
      <c r="G315" s="114" t="s">
        <v>147</v>
      </c>
      <c r="H315" s="112">
        <v>19.989999999999998</v>
      </c>
    </row>
    <row r="316" spans="1:8">
      <c r="A316" s="114">
        <v>47</v>
      </c>
      <c r="B316" s="113" t="s">
        <v>1478</v>
      </c>
      <c r="C316" s="114" t="s">
        <v>123</v>
      </c>
      <c r="D316" s="113" t="s">
        <v>721</v>
      </c>
      <c r="E316" s="114" t="s">
        <v>1479</v>
      </c>
      <c r="F316" s="113" t="s">
        <v>1480</v>
      </c>
      <c r="G316" s="114" t="s">
        <v>745</v>
      </c>
      <c r="H316" s="112">
        <v>129.99</v>
      </c>
    </row>
    <row r="317" spans="1:8">
      <c r="A317" s="114">
        <v>54</v>
      </c>
      <c r="B317" s="113" t="s">
        <v>1481</v>
      </c>
      <c r="C317" s="114" t="s">
        <v>123</v>
      </c>
      <c r="D317" s="113" t="s">
        <v>721</v>
      </c>
      <c r="E317" s="114" t="s">
        <v>912</v>
      </c>
      <c r="F317" s="113" t="s">
        <v>1482</v>
      </c>
      <c r="G317" s="114" t="s">
        <v>147</v>
      </c>
      <c r="H317" s="112">
        <v>59.99</v>
      </c>
    </row>
    <row r="318" spans="1:8">
      <c r="A318" s="114">
        <v>34</v>
      </c>
      <c r="B318" s="113" t="s">
        <v>1483</v>
      </c>
      <c r="C318" s="114" t="s">
        <v>123</v>
      </c>
      <c r="D318" s="113" t="s">
        <v>721</v>
      </c>
      <c r="E318" s="114" t="s">
        <v>1484</v>
      </c>
      <c r="F318" s="113" t="s">
        <v>1485</v>
      </c>
      <c r="G318" s="114" t="s">
        <v>779</v>
      </c>
      <c r="H318" s="112">
        <v>2.4900000000000002</v>
      </c>
    </row>
    <row r="319" spans="1:8">
      <c r="A319" s="114">
        <v>7</v>
      </c>
      <c r="B319" s="113" t="s">
        <v>1486</v>
      </c>
      <c r="C319" s="114" t="s">
        <v>123</v>
      </c>
      <c r="D319" s="113" t="s">
        <v>759</v>
      </c>
      <c r="E319" s="114" t="s">
        <v>743</v>
      </c>
      <c r="F319" s="113" t="s">
        <v>1487</v>
      </c>
      <c r="G319" s="114" t="s">
        <v>1488</v>
      </c>
      <c r="H319" s="112">
        <v>2.99</v>
      </c>
    </row>
    <row r="320" spans="1:8">
      <c r="A320" s="114">
        <v>29</v>
      </c>
      <c r="B320" s="113" t="s">
        <v>1489</v>
      </c>
      <c r="C320" s="114" t="s">
        <v>139</v>
      </c>
      <c r="D320" s="113" t="s">
        <v>725</v>
      </c>
      <c r="E320" s="114" t="s">
        <v>940</v>
      </c>
      <c r="F320" s="113" t="s">
        <v>1194</v>
      </c>
      <c r="G320" s="114" t="s">
        <v>166</v>
      </c>
      <c r="H320" s="112">
        <v>19.989999999999998</v>
      </c>
    </row>
    <row r="321" spans="1:8">
      <c r="A321" s="114">
        <v>5</v>
      </c>
      <c r="B321" s="113" t="s">
        <v>1490</v>
      </c>
      <c r="C321" s="114" t="s">
        <v>139</v>
      </c>
      <c r="D321" s="113" t="s">
        <v>700</v>
      </c>
      <c r="E321" s="114" t="s">
        <v>802</v>
      </c>
      <c r="F321" s="113" t="s">
        <v>1491</v>
      </c>
      <c r="G321" s="114" t="s">
        <v>186</v>
      </c>
      <c r="H321" s="112">
        <v>249.99</v>
      </c>
    </row>
    <row r="322" spans="1:8">
      <c r="A322" s="114">
        <v>32</v>
      </c>
      <c r="B322" s="113" t="s">
        <v>1492</v>
      </c>
      <c r="C322" s="114" t="s">
        <v>277</v>
      </c>
      <c r="D322" s="113" t="s">
        <v>721</v>
      </c>
      <c r="E322" s="114" t="s">
        <v>1493</v>
      </c>
      <c r="F322" s="113" t="s">
        <v>1494</v>
      </c>
      <c r="G322" s="114" t="s">
        <v>136</v>
      </c>
      <c r="H322" s="112">
        <v>69.989999999999995</v>
      </c>
    </row>
    <row r="323" spans="1:8">
      <c r="A323" s="114">
        <v>42</v>
      </c>
      <c r="B323" s="113" t="s">
        <v>1495</v>
      </c>
      <c r="C323" s="114" t="s">
        <v>123</v>
      </c>
      <c r="D323" s="113" t="s">
        <v>740</v>
      </c>
      <c r="E323" s="114" t="s">
        <v>1353</v>
      </c>
      <c r="F323" s="113" t="s">
        <v>1496</v>
      </c>
      <c r="G323" s="114" t="s">
        <v>1497</v>
      </c>
      <c r="H323" s="112">
        <v>29.99</v>
      </c>
    </row>
    <row r="324" spans="1:8">
      <c r="A324" s="114">
        <v>97</v>
      </c>
      <c r="B324" s="113" t="s">
        <v>1498</v>
      </c>
      <c r="C324" s="114" t="s">
        <v>139</v>
      </c>
      <c r="D324" s="113" t="s">
        <v>692</v>
      </c>
      <c r="E324" s="114" t="s">
        <v>894</v>
      </c>
      <c r="F324" s="113" t="s">
        <v>1499</v>
      </c>
      <c r="G324" s="114" t="s">
        <v>210</v>
      </c>
      <c r="H324" s="112">
        <v>3.79</v>
      </c>
    </row>
    <row r="325" spans="1:8">
      <c r="A325" s="114">
        <v>89</v>
      </c>
      <c r="B325" s="113" t="s">
        <v>1500</v>
      </c>
      <c r="C325" s="114" t="s">
        <v>139</v>
      </c>
      <c r="D325" s="113" t="s">
        <v>709</v>
      </c>
      <c r="E325" s="114" t="s">
        <v>1501</v>
      </c>
      <c r="F325" s="113" t="s">
        <v>965</v>
      </c>
      <c r="G325" s="114" t="s">
        <v>779</v>
      </c>
      <c r="H325" s="112">
        <v>2.4900000000000002</v>
      </c>
    </row>
    <row r="326" spans="1:8">
      <c r="A326" s="114">
        <v>64</v>
      </c>
      <c r="B326" s="113" t="s">
        <v>1502</v>
      </c>
      <c r="C326" s="114" t="s">
        <v>123</v>
      </c>
      <c r="D326" s="113" t="s">
        <v>774</v>
      </c>
      <c r="E326" s="114" t="s">
        <v>1102</v>
      </c>
      <c r="F326" s="113" t="s">
        <v>872</v>
      </c>
      <c r="G326" s="114" t="s">
        <v>873</v>
      </c>
      <c r="H326" s="112">
        <v>24.99</v>
      </c>
    </row>
    <row r="327" spans="1:8">
      <c r="A327" s="114">
        <v>97</v>
      </c>
      <c r="B327" s="113" t="s">
        <v>1503</v>
      </c>
      <c r="C327" s="114" t="s">
        <v>139</v>
      </c>
      <c r="D327" s="113" t="s">
        <v>709</v>
      </c>
      <c r="E327" s="114" t="s">
        <v>952</v>
      </c>
      <c r="F327" s="113" t="s">
        <v>1287</v>
      </c>
      <c r="G327" s="114" t="s">
        <v>142</v>
      </c>
      <c r="H327" s="112">
        <v>4.49</v>
      </c>
    </row>
    <row r="328" spans="1:8">
      <c r="A328" s="114">
        <v>67</v>
      </c>
      <c r="B328" s="113" t="s">
        <v>1504</v>
      </c>
      <c r="C328" s="114" t="s">
        <v>231</v>
      </c>
      <c r="D328" s="113" t="s">
        <v>692</v>
      </c>
      <c r="E328" s="114" t="s">
        <v>1043</v>
      </c>
      <c r="F328" s="113" t="s">
        <v>1505</v>
      </c>
      <c r="G328" s="114" t="s">
        <v>1506</v>
      </c>
      <c r="H328" s="112">
        <v>39.99</v>
      </c>
    </row>
    <row r="329" spans="1:8">
      <c r="A329" s="114">
        <v>3</v>
      </c>
      <c r="B329" s="113" t="s">
        <v>1507</v>
      </c>
      <c r="C329" s="114" t="s">
        <v>277</v>
      </c>
      <c r="D329" s="113" t="s">
        <v>729</v>
      </c>
      <c r="E329" s="114" t="s">
        <v>1452</v>
      </c>
      <c r="F329" s="113" t="s">
        <v>1508</v>
      </c>
      <c r="G329" s="114" t="s">
        <v>147</v>
      </c>
      <c r="H329" s="112">
        <v>99.99</v>
      </c>
    </row>
    <row r="330" spans="1:8">
      <c r="A330" s="114">
        <v>85</v>
      </c>
      <c r="B330" s="113" t="s">
        <v>1509</v>
      </c>
      <c r="C330" s="114" t="s">
        <v>139</v>
      </c>
      <c r="D330" s="113" t="s">
        <v>740</v>
      </c>
      <c r="E330" s="114" t="s">
        <v>1088</v>
      </c>
      <c r="F330" s="113" t="s">
        <v>1510</v>
      </c>
      <c r="G330" s="114" t="s">
        <v>719</v>
      </c>
      <c r="H330" s="112">
        <v>5.99</v>
      </c>
    </row>
    <row r="331" spans="1:8">
      <c r="A331" s="114">
        <v>1</v>
      </c>
      <c r="B331" s="113" t="s">
        <v>1511</v>
      </c>
      <c r="C331" s="114" t="s">
        <v>123</v>
      </c>
      <c r="D331" s="113" t="s">
        <v>774</v>
      </c>
      <c r="E331" s="114" t="s">
        <v>900</v>
      </c>
      <c r="F331" s="113" t="s">
        <v>1512</v>
      </c>
      <c r="G331" s="114" t="s">
        <v>246</v>
      </c>
      <c r="H331" s="112">
        <v>79.989999999999995</v>
      </c>
    </row>
    <row r="332" spans="1:8">
      <c r="A332" s="114">
        <v>30</v>
      </c>
      <c r="B332" s="113" t="s">
        <v>1513</v>
      </c>
      <c r="C332" s="114" t="s">
        <v>123</v>
      </c>
      <c r="D332" s="113" t="s">
        <v>774</v>
      </c>
      <c r="E332" s="114" t="s">
        <v>918</v>
      </c>
      <c r="F332" s="113" t="s">
        <v>1287</v>
      </c>
      <c r="G332" s="114" t="s">
        <v>142</v>
      </c>
      <c r="H332" s="112">
        <v>4.49</v>
      </c>
    </row>
    <row r="333" spans="1:8">
      <c r="A333" s="114">
        <v>98</v>
      </c>
      <c r="B333" s="113" t="s">
        <v>1514</v>
      </c>
      <c r="C333" s="114" t="s">
        <v>139</v>
      </c>
      <c r="D333" s="113" t="s">
        <v>733</v>
      </c>
      <c r="E333" s="114" t="s">
        <v>949</v>
      </c>
      <c r="F333" s="113" t="s">
        <v>1515</v>
      </c>
      <c r="G333" s="114" t="s">
        <v>136</v>
      </c>
      <c r="H333" s="112">
        <v>17.989999999999998</v>
      </c>
    </row>
    <row r="334" spans="1:8">
      <c r="A334" s="114">
        <v>16</v>
      </c>
      <c r="B334" s="113" t="s">
        <v>1516</v>
      </c>
      <c r="C334" s="114" t="s">
        <v>123</v>
      </c>
      <c r="D334" s="113" t="s">
        <v>759</v>
      </c>
      <c r="E334" s="114" t="s">
        <v>1017</v>
      </c>
      <c r="F334" s="113" t="s">
        <v>1228</v>
      </c>
      <c r="G334" s="114" t="s">
        <v>1141</v>
      </c>
      <c r="H334" s="112">
        <v>2.29</v>
      </c>
    </row>
    <row r="335" spans="1:8">
      <c r="A335" s="114">
        <v>39</v>
      </c>
      <c r="B335" s="113" t="s">
        <v>1517</v>
      </c>
      <c r="C335" s="114" t="s">
        <v>123</v>
      </c>
      <c r="D335" s="113" t="s">
        <v>692</v>
      </c>
      <c r="E335" s="114" t="s">
        <v>1313</v>
      </c>
      <c r="F335" s="113" t="s">
        <v>834</v>
      </c>
      <c r="G335" s="114" t="s">
        <v>352</v>
      </c>
      <c r="H335" s="112">
        <v>6.49</v>
      </c>
    </row>
    <row r="336" spans="1:8">
      <c r="A336" s="114">
        <v>52</v>
      </c>
      <c r="B336" s="113" t="s">
        <v>1518</v>
      </c>
      <c r="C336" s="114" t="s">
        <v>123</v>
      </c>
      <c r="D336" s="113" t="s">
        <v>759</v>
      </c>
      <c r="E336" s="114" t="s">
        <v>705</v>
      </c>
      <c r="F336" s="113" t="s">
        <v>1519</v>
      </c>
      <c r="G336" s="114" t="s">
        <v>1488</v>
      </c>
      <c r="H336" s="112">
        <v>2.79</v>
      </c>
    </row>
    <row r="337" spans="1:8">
      <c r="A337" s="114">
        <v>95</v>
      </c>
      <c r="B337" s="113" t="s">
        <v>1520</v>
      </c>
      <c r="C337" s="114" t="s">
        <v>139</v>
      </c>
      <c r="D337" s="113" t="s">
        <v>740</v>
      </c>
      <c r="E337" s="114" t="s">
        <v>1501</v>
      </c>
      <c r="F337" s="113" t="s">
        <v>1521</v>
      </c>
      <c r="G337" s="114" t="s">
        <v>1522</v>
      </c>
      <c r="H337" s="112">
        <v>4.1900000000000004</v>
      </c>
    </row>
    <row r="338" spans="1:8">
      <c r="A338" s="114">
        <v>81</v>
      </c>
      <c r="B338" s="113" t="s">
        <v>1523</v>
      </c>
      <c r="C338" s="114" t="s">
        <v>139</v>
      </c>
      <c r="D338" s="113" t="s">
        <v>700</v>
      </c>
      <c r="E338" s="114" t="s">
        <v>952</v>
      </c>
      <c r="F338" s="113" t="s">
        <v>1524</v>
      </c>
      <c r="G338" s="114" t="s">
        <v>131</v>
      </c>
      <c r="H338" s="112">
        <v>79.989999999999995</v>
      </c>
    </row>
    <row r="339" spans="1:8">
      <c r="A339" s="114">
        <v>60</v>
      </c>
      <c r="B339" s="113" t="s">
        <v>1525</v>
      </c>
      <c r="C339" s="114" t="s">
        <v>139</v>
      </c>
      <c r="D339" s="113" t="s">
        <v>692</v>
      </c>
      <c r="E339" s="114" t="s">
        <v>1452</v>
      </c>
      <c r="F339" s="113" t="s">
        <v>753</v>
      </c>
      <c r="G339" s="114" t="s">
        <v>745</v>
      </c>
      <c r="H339" s="112">
        <v>299.99</v>
      </c>
    </row>
    <row r="340" spans="1:8">
      <c r="A340" s="114">
        <v>3</v>
      </c>
      <c r="B340" s="113" t="s">
        <v>1526</v>
      </c>
      <c r="C340" s="114" t="s">
        <v>704</v>
      </c>
      <c r="D340" s="113" t="s">
        <v>729</v>
      </c>
      <c r="E340" s="114" t="s">
        <v>900</v>
      </c>
      <c r="F340" s="113" t="s">
        <v>1527</v>
      </c>
      <c r="G340" s="114" t="s">
        <v>556</v>
      </c>
      <c r="H340" s="112">
        <v>2.99</v>
      </c>
    </row>
    <row r="341" spans="1:8">
      <c r="A341" s="114">
        <v>40</v>
      </c>
      <c r="B341" s="113" t="s">
        <v>1528</v>
      </c>
      <c r="C341" s="114" t="s">
        <v>123</v>
      </c>
      <c r="D341" s="113" t="s">
        <v>733</v>
      </c>
      <c r="E341" s="114" t="s">
        <v>747</v>
      </c>
      <c r="F341" s="113" t="s">
        <v>1529</v>
      </c>
      <c r="G341" s="114" t="s">
        <v>210</v>
      </c>
      <c r="H341" s="112">
        <v>4.49</v>
      </c>
    </row>
    <row r="342" spans="1:8">
      <c r="A342" s="114">
        <v>19</v>
      </c>
      <c r="B342" s="113" t="s">
        <v>1530</v>
      </c>
      <c r="C342" s="114" t="s">
        <v>123</v>
      </c>
      <c r="D342" s="113" t="s">
        <v>721</v>
      </c>
      <c r="E342" s="114" t="s">
        <v>802</v>
      </c>
      <c r="F342" s="113" t="s">
        <v>1531</v>
      </c>
      <c r="G342" s="114" t="s">
        <v>1488</v>
      </c>
      <c r="H342" s="112">
        <v>4.99</v>
      </c>
    </row>
    <row r="343" spans="1:8">
      <c r="A343" s="114">
        <v>99</v>
      </c>
      <c r="B343" s="113" t="s">
        <v>1532</v>
      </c>
      <c r="C343" s="114" t="s">
        <v>123</v>
      </c>
      <c r="D343" s="113" t="s">
        <v>763</v>
      </c>
      <c r="E343" s="114" t="s">
        <v>802</v>
      </c>
      <c r="F343" s="113" t="s">
        <v>1533</v>
      </c>
      <c r="G343" s="114" t="s">
        <v>147</v>
      </c>
      <c r="H343" s="112">
        <v>34.99</v>
      </c>
    </row>
    <row r="344" spans="1:8">
      <c r="A344" s="114">
        <v>31</v>
      </c>
      <c r="B344" s="113" t="s">
        <v>1534</v>
      </c>
      <c r="C344" s="114" t="s">
        <v>123</v>
      </c>
      <c r="D344" s="113" t="s">
        <v>759</v>
      </c>
      <c r="E344" s="114" t="s">
        <v>1122</v>
      </c>
      <c r="F344" s="113" t="s">
        <v>1524</v>
      </c>
      <c r="G344" s="114" t="s">
        <v>131</v>
      </c>
      <c r="H344" s="112">
        <v>79.989999999999995</v>
      </c>
    </row>
    <row r="345" spans="1:8">
      <c r="A345" s="114">
        <v>38</v>
      </c>
      <c r="B345" s="113" t="s">
        <v>1535</v>
      </c>
      <c r="C345" s="114" t="s">
        <v>139</v>
      </c>
      <c r="D345" s="113" t="s">
        <v>759</v>
      </c>
      <c r="E345" s="114" t="s">
        <v>1153</v>
      </c>
      <c r="F345" s="113" t="s">
        <v>1536</v>
      </c>
      <c r="G345" s="114" t="s">
        <v>310</v>
      </c>
      <c r="H345" s="112">
        <v>4.49</v>
      </c>
    </row>
    <row r="346" spans="1:8">
      <c r="A346" s="114">
        <v>94</v>
      </c>
      <c r="B346" s="113" t="s">
        <v>1537</v>
      </c>
      <c r="C346" s="114" t="s">
        <v>139</v>
      </c>
      <c r="D346" s="113" t="s">
        <v>692</v>
      </c>
      <c r="E346" s="114" t="s">
        <v>845</v>
      </c>
      <c r="F346" s="113" t="s">
        <v>1538</v>
      </c>
      <c r="G346" s="114" t="s">
        <v>136</v>
      </c>
      <c r="H346" s="112">
        <v>39.99</v>
      </c>
    </row>
    <row r="347" spans="1:8">
      <c r="A347" s="114">
        <v>32</v>
      </c>
      <c r="B347" s="113" t="s">
        <v>1539</v>
      </c>
      <c r="C347" s="114" t="s">
        <v>139</v>
      </c>
      <c r="D347" s="113" t="s">
        <v>763</v>
      </c>
      <c r="E347" s="114" t="s">
        <v>971</v>
      </c>
      <c r="F347" s="113" t="s">
        <v>1540</v>
      </c>
      <c r="G347" s="114" t="s">
        <v>186</v>
      </c>
      <c r="H347" s="112">
        <v>29.99</v>
      </c>
    </row>
    <row r="348" spans="1:8">
      <c r="A348" s="114">
        <v>16</v>
      </c>
      <c r="B348" s="113" t="s">
        <v>1541</v>
      </c>
      <c r="C348" s="114" t="s">
        <v>123</v>
      </c>
      <c r="D348" s="113" t="s">
        <v>725</v>
      </c>
      <c r="E348" s="114" t="s">
        <v>1040</v>
      </c>
      <c r="F348" s="113" t="s">
        <v>1542</v>
      </c>
      <c r="G348" s="114" t="s">
        <v>210</v>
      </c>
      <c r="H348" s="112">
        <v>2.99</v>
      </c>
    </row>
    <row r="349" spans="1:8">
      <c r="A349" s="114">
        <v>58</v>
      </c>
      <c r="B349" s="113" t="s">
        <v>1543</v>
      </c>
      <c r="C349" s="114" t="s">
        <v>123</v>
      </c>
      <c r="D349" s="113" t="s">
        <v>721</v>
      </c>
      <c r="E349" s="114" t="s">
        <v>734</v>
      </c>
      <c r="F349" s="113" t="s">
        <v>1267</v>
      </c>
      <c r="G349" s="114" t="s">
        <v>889</v>
      </c>
      <c r="H349" s="112">
        <v>39.99</v>
      </c>
    </row>
    <row r="350" spans="1:8">
      <c r="A350" s="114">
        <v>31</v>
      </c>
      <c r="B350" s="113" t="s">
        <v>1544</v>
      </c>
      <c r="C350" s="114" t="s">
        <v>123</v>
      </c>
      <c r="D350" s="113" t="s">
        <v>763</v>
      </c>
      <c r="E350" s="114" t="s">
        <v>871</v>
      </c>
      <c r="F350" s="113" t="s">
        <v>1545</v>
      </c>
      <c r="G350" s="114" t="s">
        <v>210</v>
      </c>
      <c r="H350" s="112">
        <v>3.99</v>
      </c>
    </row>
    <row r="351" spans="1:8">
      <c r="A351" s="114">
        <v>7</v>
      </c>
      <c r="B351" s="113" t="s">
        <v>1546</v>
      </c>
      <c r="C351" s="114" t="s">
        <v>139</v>
      </c>
      <c r="D351" s="113" t="s">
        <v>725</v>
      </c>
      <c r="E351" s="114" t="s">
        <v>1068</v>
      </c>
      <c r="F351" s="113" t="s">
        <v>1547</v>
      </c>
      <c r="G351" s="114" t="s">
        <v>310</v>
      </c>
      <c r="H351" s="112">
        <v>1.99</v>
      </c>
    </row>
    <row r="352" spans="1:8">
      <c r="A352" s="114">
        <v>88</v>
      </c>
      <c r="B352" s="113" t="s">
        <v>1548</v>
      </c>
      <c r="C352" s="114" t="s">
        <v>139</v>
      </c>
      <c r="D352" s="113" t="s">
        <v>740</v>
      </c>
      <c r="E352" s="114" t="s">
        <v>784</v>
      </c>
      <c r="F352" s="113" t="s">
        <v>309</v>
      </c>
      <c r="G352" s="114" t="s">
        <v>310</v>
      </c>
      <c r="H352" s="112">
        <v>3.99</v>
      </c>
    </row>
    <row r="353" spans="1:8">
      <c r="A353" s="114">
        <v>82</v>
      </c>
      <c r="B353" s="113" t="s">
        <v>1549</v>
      </c>
      <c r="C353" s="114" t="s">
        <v>123</v>
      </c>
      <c r="D353" s="113" t="s">
        <v>759</v>
      </c>
      <c r="E353" s="114" t="s">
        <v>1550</v>
      </c>
      <c r="F353" s="113" t="s">
        <v>1551</v>
      </c>
      <c r="G353" s="114" t="s">
        <v>136</v>
      </c>
      <c r="H353" s="112">
        <v>19.989999999999998</v>
      </c>
    </row>
    <row r="354" spans="1:8">
      <c r="A354" s="114">
        <v>5</v>
      </c>
      <c r="B354" s="113" t="s">
        <v>1552</v>
      </c>
      <c r="C354" s="114" t="s">
        <v>277</v>
      </c>
      <c r="D354" s="113" t="s">
        <v>692</v>
      </c>
      <c r="E354" s="114" t="s">
        <v>845</v>
      </c>
      <c r="F354" s="113" t="s">
        <v>1282</v>
      </c>
      <c r="G354" s="114" t="s">
        <v>421</v>
      </c>
      <c r="H354" s="112">
        <v>1.99</v>
      </c>
    </row>
    <row r="355" spans="1:8">
      <c r="A355" s="114">
        <v>70</v>
      </c>
      <c r="B355" s="113" t="s">
        <v>1553</v>
      </c>
      <c r="C355" s="114" t="s">
        <v>123</v>
      </c>
      <c r="D355" s="113" t="s">
        <v>763</v>
      </c>
      <c r="E355" s="114" t="s">
        <v>805</v>
      </c>
      <c r="F355" s="113" t="s">
        <v>1554</v>
      </c>
      <c r="G355" s="114" t="s">
        <v>186</v>
      </c>
      <c r="H355" s="112">
        <v>34.99</v>
      </c>
    </row>
    <row r="356" spans="1:8">
      <c r="A356" s="114">
        <v>23</v>
      </c>
      <c r="B356" s="113" t="s">
        <v>1555</v>
      </c>
      <c r="C356" s="114" t="s">
        <v>704</v>
      </c>
      <c r="D356" s="113" t="s">
        <v>696</v>
      </c>
      <c r="E356" s="114" t="s">
        <v>747</v>
      </c>
      <c r="F356" s="113" t="s">
        <v>237</v>
      </c>
      <c r="G356" s="114" t="s">
        <v>142</v>
      </c>
      <c r="H356" s="112">
        <v>1.99</v>
      </c>
    </row>
    <row r="357" spans="1:8">
      <c r="A357" s="114">
        <v>13</v>
      </c>
      <c r="B357" s="113" t="s">
        <v>1556</v>
      </c>
      <c r="C357" s="114" t="s">
        <v>123</v>
      </c>
      <c r="D357" s="113" t="s">
        <v>729</v>
      </c>
      <c r="E357" s="114" t="s">
        <v>1128</v>
      </c>
      <c r="F357" s="113" t="s">
        <v>1364</v>
      </c>
      <c r="G357" s="114" t="s">
        <v>1045</v>
      </c>
      <c r="H357" s="112">
        <v>5.99</v>
      </c>
    </row>
    <row r="358" spans="1:8">
      <c r="A358" s="114">
        <v>13</v>
      </c>
      <c r="B358" s="113" t="s">
        <v>1557</v>
      </c>
      <c r="C358" s="114" t="s">
        <v>123</v>
      </c>
      <c r="D358" s="113" t="s">
        <v>725</v>
      </c>
      <c r="E358" s="114" t="s">
        <v>822</v>
      </c>
      <c r="F358" s="113" t="s">
        <v>1558</v>
      </c>
      <c r="G358" s="114" t="s">
        <v>412</v>
      </c>
      <c r="H358" s="112">
        <v>29.99</v>
      </c>
    </row>
    <row r="359" spans="1:8">
      <c r="A359" s="114">
        <v>99</v>
      </c>
      <c r="B359" s="113" t="s">
        <v>1559</v>
      </c>
      <c r="C359" s="114" t="s">
        <v>139</v>
      </c>
      <c r="D359" s="113" t="s">
        <v>709</v>
      </c>
      <c r="E359" s="114" t="s">
        <v>1007</v>
      </c>
      <c r="F359" s="113" t="s">
        <v>1560</v>
      </c>
      <c r="G359" s="114" t="s">
        <v>504</v>
      </c>
      <c r="H359" s="112">
        <v>5.99</v>
      </c>
    </row>
    <row r="360" spans="1:8">
      <c r="A360" s="114">
        <v>61</v>
      </c>
      <c r="B360" s="113" t="s">
        <v>1561</v>
      </c>
      <c r="C360" s="114" t="s">
        <v>139</v>
      </c>
      <c r="D360" s="113" t="s">
        <v>759</v>
      </c>
      <c r="E360" s="114" t="s">
        <v>775</v>
      </c>
      <c r="F360" s="113" t="s">
        <v>1342</v>
      </c>
      <c r="G360" s="114" t="s">
        <v>1343</v>
      </c>
      <c r="H360" s="112">
        <v>7.99</v>
      </c>
    </row>
    <row r="361" spans="1:8">
      <c r="A361" s="114">
        <v>87</v>
      </c>
      <c r="B361" s="113" t="s">
        <v>1562</v>
      </c>
      <c r="C361" s="114" t="s">
        <v>123</v>
      </c>
      <c r="D361" s="113" t="s">
        <v>692</v>
      </c>
      <c r="E361" s="114" t="s">
        <v>1363</v>
      </c>
      <c r="F361" s="113" t="s">
        <v>1563</v>
      </c>
      <c r="G361" s="114" t="s">
        <v>471</v>
      </c>
      <c r="H361" s="112">
        <v>5.99</v>
      </c>
    </row>
    <row r="362" spans="1:8">
      <c r="A362" s="114">
        <v>14</v>
      </c>
      <c r="B362" s="113" t="s">
        <v>1564</v>
      </c>
      <c r="C362" s="114" t="s">
        <v>139</v>
      </c>
      <c r="D362" s="113" t="s">
        <v>729</v>
      </c>
      <c r="E362" s="114" t="s">
        <v>912</v>
      </c>
      <c r="F362" s="113" t="s">
        <v>1565</v>
      </c>
      <c r="G362" s="114" t="s">
        <v>161</v>
      </c>
      <c r="H362" s="112">
        <v>19.989999999999998</v>
      </c>
    </row>
    <row r="363" spans="1:8">
      <c r="A363" s="114">
        <v>52</v>
      </c>
      <c r="B363" s="113" t="s">
        <v>1566</v>
      </c>
      <c r="C363" s="114" t="s">
        <v>123</v>
      </c>
      <c r="D363" s="113" t="s">
        <v>700</v>
      </c>
      <c r="E363" s="114" t="s">
        <v>1072</v>
      </c>
      <c r="F363" s="113" t="s">
        <v>1567</v>
      </c>
      <c r="G363" s="114" t="s">
        <v>334</v>
      </c>
      <c r="H363" s="112">
        <v>2.4900000000000002</v>
      </c>
    </row>
    <row r="364" spans="1:8">
      <c r="A364" s="114">
        <v>79</v>
      </c>
      <c r="B364" s="113" t="s">
        <v>1568</v>
      </c>
      <c r="C364" s="114" t="s">
        <v>704</v>
      </c>
      <c r="D364" s="113" t="s">
        <v>709</v>
      </c>
      <c r="E364" s="114" t="s">
        <v>1017</v>
      </c>
      <c r="F364" s="113" t="s">
        <v>1494</v>
      </c>
      <c r="G364" s="114" t="s">
        <v>136</v>
      </c>
      <c r="H364" s="112">
        <v>69.989999999999995</v>
      </c>
    </row>
    <row r="365" spans="1:8">
      <c r="A365" s="114">
        <v>87</v>
      </c>
      <c r="B365" s="113" t="s">
        <v>1569</v>
      </c>
      <c r="C365" s="114" t="s">
        <v>231</v>
      </c>
      <c r="D365" s="113" t="s">
        <v>774</v>
      </c>
      <c r="E365" s="114" t="s">
        <v>1158</v>
      </c>
      <c r="F365" s="113" t="s">
        <v>1570</v>
      </c>
      <c r="G365" s="114" t="s">
        <v>200</v>
      </c>
      <c r="H365" s="112">
        <v>3.29</v>
      </c>
    </row>
    <row r="366" spans="1:8">
      <c r="A366" s="114">
        <v>32</v>
      </c>
      <c r="B366" s="113" t="s">
        <v>1571</v>
      </c>
      <c r="C366" s="114" t="s">
        <v>267</v>
      </c>
      <c r="D366" s="113" t="s">
        <v>692</v>
      </c>
      <c r="E366" s="114" t="s">
        <v>995</v>
      </c>
      <c r="F366" s="113" t="s">
        <v>1572</v>
      </c>
      <c r="G366" s="114" t="s">
        <v>186</v>
      </c>
      <c r="H366" s="112">
        <v>49.99</v>
      </c>
    </row>
    <row r="367" spans="1:8">
      <c r="A367" s="114">
        <v>78</v>
      </c>
      <c r="B367" s="113" t="s">
        <v>1573</v>
      </c>
      <c r="C367" s="114" t="s">
        <v>139</v>
      </c>
      <c r="D367" s="113" t="s">
        <v>759</v>
      </c>
      <c r="E367" s="114" t="s">
        <v>960</v>
      </c>
      <c r="F367" s="113" t="s">
        <v>977</v>
      </c>
      <c r="G367" s="114" t="s">
        <v>310</v>
      </c>
      <c r="H367" s="112">
        <v>5.99</v>
      </c>
    </row>
    <row r="368" spans="1:8">
      <c r="A368" s="114">
        <v>31</v>
      </c>
      <c r="B368" s="113" t="s">
        <v>1574</v>
      </c>
      <c r="C368" s="114" t="s">
        <v>277</v>
      </c>
      <c r="D368" s="113" t="s">
        <v>729</v>
      </c>
      <c r="E368" s="114" t="s">
        <v>963</v>
      </c>
      <c r="F368" s="113" t="s">
        <v>1575</v>
      </c>
      <c r="G368" s="114" t="s">
        <v>471</v>
      </c>
      <c r="H368" s="112">
        <v>4.99</v>
      </c>
    </row>
    <row r="369" spans="1:8">
      <c r="A369" s="114">
        <v>97</v>
      </c>
      <c r="B369" s="113" t="s">
        <v>1576</v>
      </c>
      <c r="C369" s="114" t="s">
        <v>277</v>
      </c>
      <c r="D369" s="113" t="s">
        <v>759</v>
      </c>
      <c r="E369" s="114" t="s">
        <v>912</v>
      </c>
      <c r="F369" s="113" t="s">
        <v>1577</v>
      </c>
      <c r="G369" s="114" t="s">
        <v>1045</v>
      </c>
      <c r="H369" s="112">
        <v>3.99</v>
      </c>
    </row>
    <row r="370" spans="1:8">
      <c r="A370" s="114">
        <v>92</v>
      </c>
      <c r="B370" s="113" t="s">
        <v>1578</v>
      </c>
      <c r="C370" s="114" t="s">
        <v>123</v>
      </c>
      <c r="D370" s="113" t="s">
        <v>759</v>
      </c>
      <c r="E370" s="114" t="s">
        <v>1043</v>
      </c>
      <c r="F370" s="113" t="s">
        <v>1579</v>
      </c>
      <c r="G370" s="114" t="s">
        <v>1336</v>
      </c>
      <c r="H370" s="112">
        <v>2.79</v>
      </c>
    </row>
    <row r="371" spans="1:8">
      <c r="A371" s="114">
        <v>68</v>
      </c>
      <c r="B371" s="113" t="s">
        <v>1580</v>
      </c>
      <c r="C371" s="114" t="s">
        <v>123</v>
      </c>
      <c r="D371" s="113" t="s">
        <v>725</v>
      </c>
      <c r="E371" s="114" t="s">
        <v>705</v>
      </c>
      <c r="F371" s="113" t="s">
        <v>1581</v>
      </c>
      <c r="G371" s="114" t="s">
        <v>1436</v>
      </c>
      <c r="H371" s="112">
        <v>8.99</v>
      </c>
    </row>
    <row r="372" spans="1:8">
      <c r="A372" s="114">
        <v>75</v>
      </c>
      <c r="B372" s="113" t="s">
        <v>1582</v>
      </c>
      <c r="C372" s="114" t="s">
        <v>267</v>
      </c>
      <c r="D372" s="113" t="s">
        <v>692</v>
      </c>
      <c r="E372" s="114" t="s">
        <v>781</v>
      </c>
      <c r="F372" s="113" t="s">
        <v>1583</v>
      </c>
      <c r="G372" s="114" t="s">
        <v>334</v>
      </c>
      <c r="H372" s="112">
        <v>4.99</v>
      </c>
    </row>
    <row r="373" spans="1:8">
      <c r="A373" s="114">
        <v>30</v>
      </c>
      <c r="B373" s="113" t="s">
        <v>1584</v>
      </c>
      <c r="C373" s="114" t="s">
        <v>123</v>
      </c>
      <c r="D373" s="113" t="s">
        <v>725</v>
      </c>
      <c r="E373" s="114" t="s">
        <v>912</v>
      </c>
      <c r="F373" s="113" t="s">
        <v>1585</v>
      </c>
      <c r="G373" s="114" t="s">
        <v>381</v>
      </c>
      <c r="H373" s="112">
        <v>19.989999999999998</v>
      </c>
    </row>
    <row r="374" spans="1:8">
      <c r="A374" s="114">
        <v>33</v>
      </c>
      <c r="B374" s="113" t="s">
        <v>1586</v>
      </c>
      <c r="C374" s="114" t="s">
        <v>123</v>
      </c>
      <c r="D374" s="113" t="s">
        <v>721</v>
      </c>
      <c r="E374" s="114" t="s">
        <v>1068</v>
      </c>
      <c r="F374" s="113" t="s">
        <v>1587</v>
      </c>
      <c r="G374" s="114" t="s">
        <v>142</v>
      </c>
      <c r="H374" s="112">
        <v>3.99</v>
      </c>
    </row>
    <row r="375" spans="1:8">
      <c r="A375" s="114">
        <v>1</v>
      </c>
      <c r="B375" s="113" t="s">
        <v>1588</v>
      </c>
      <c r="C375" s="114" t="s">
        <v>123</v>
      </c>
      <c r="D375" s="113" t="s">
        <v>709</v>
      </c>
      <c r="E375" s="114" t="s">
        <v>1222</v>
      </c>
      <c r="F375" s="113" t="s">
        <v>1589</v>
      </c>
      <c r="G375" s="114" t="s">
        <v>514</v>
      </c>
      <c r="H375" s="112">
        <v>4.99</v>
      </c>
    </row>
    <row r="376" spans="1:8">
      <c r="A376" s="114">
        <v>54</v>
      </c>
      <c r="B376" s="113" t="s">
        <v>1590</v>
      </c>
      <c r="C376" s="114" t="s">
        <v>773</v>
      </c>
      <c r="D376" s="113" t="s">
        <v>696</v>
      </c>
      <c r="E376" s="114" t="s">
        <v>981</v>
      </c>
      <c r="F376" s="113" t="s">
        <v>1591</v>
      </c>
      <c r="G376" s="114" t="s">
        <v>551</v>
      </c>
      <c r="H376" s="112">
        <v>24.99</v>
      </c>
    </row>
    <row r="377" spans="1:8">
      <c r="A377" s="114">
        <v>55</v>
      </c>
      <c r="B377" s="113" t="s">
        <v>1592</v>
      </c>
      <c r="C377" s="114" t="s">
        <v>139</v>
      </c>
      <c r="D377" s="113" t="s">
        <v>759</v>
      </c>
      <c r="E377" s="114" t="s">
        <v>747</v>
      </c>
      <c r="F377" s="113" t="s">
        <v>1593</v>
      </c>
      <c r="G377" s="114" t="s">
        <v>421</v>
      </c>
      <c r="H377" s="112">
        <v>6.99</v>
      </c>
    </row>
    <row r="378" spans="1:8">
      <c r="A378" s="114">
        <v>64</v>
      </c>
      <c r="B378" s="113" t="s">
        <v>1594</v>
      </c>
      <c r="C378" s="114" t="s">
        <v>139</v>
      </c>
      <c r="D378" s="113" t="s">
        <v>725</v>
      </c>
      <c r="E378" s="114" t="s">
        <v>940</v>
      </c>
      <c r="F378" s="113" t="s">
        <v>1595</v>
      </c>
      <c r="G378" s="114" t="s">
        <v>989</v>
      </c>
      <c r="H378" s="112">
        <v>25.99</v>
      </c>
    </row>
    <row r="379" spans="1:8">
      <c r="A379" s="114">
        <v>100</v>
      </c>
      <c r="B379" s="113" t="s">
        <v>1596</v>
      </c>
      <c r="C379" s="114" t="s">
        <v>139</v>
      </c>
      <c r="D379" s="113" t="s">
        <v>692</v>
      </c>
      <c r="E379" s="114" t="s">
        <v>764</v>
      </c>
      <c r="F379" s="113" t="s">
        <v>1597</v>
      </c>
      <c r="G379" s="114" t="s">
        <v>131</v>
      </c>
      <c r="H379" s="112">
        <v>39.99</v>
      </c>
    </row>
    <row r="380" spans="1:8">
      <c r="A380" s="114">
        <v>66</v>
      </c>
      <c r="B380" s="113" t="s">
        <v>1598</v>
      </c>
      <c r="C380" s="114" t="s">
        <v>139</v>
      </c>
      <c r="D380" s="113" t="s">
        <v>740</v>
      </c>
      <c r="E380" s="114" t="s">
        <v>1484</v>
      </c>
      <c r="F380" s="113" t="s">
        <v>356</v>
      </c>
      <c r="G380" s="114" t="s">
        <v>142</v>
      </c>
      <c r="H380" s="112">
        <v>3.99</v>
      </c>
    </row>
    <row r="381" spans="1:8">
      <c r="A381" s="114">
        <v>59</v>
      </c>
      <c r="B381" s="113" t="s">
        <v>1599</v>
      </c>
      <c r="C381" s="114" t="s">
        <v>123</v>
      </c>
      <c r="D381" s="113" t="s">
        <v>740</v>
      </c>
      <c r="E381" s="114" t="s">
        <v>737</v>
      </c>
      <c r="F381" s="113" t="s">
        <v>1512</v>
      </c>
      <c r="G381" s="114" t="s">
        <v>246</v>
      </c>
      <c r="H381" s="112">
        <v>79.989999999999995</v>
      </c>
    </row>
    <row r="382" spans="1:8">
      <c r="A382" s="114">
        <v>54</v>
      </c>
      <c r="B382" s="113" t="s">
        <v>1600</v>
      </c>
      <c r="C382" s="114" t="s">
        <v>139</v>
      </c>
      <c r="D382" s="113" t="s">
        <v>709</v>
      </c>
      <c r="E382" s="114" t="s">
        <v>750</v>
      </c>
      <c r="F382" s="113" t="s">
        <v>1601</v>
      </c>
      <c r="G382" s="114" t="s">
        <v>136</v>
      </c>
      <c r="H382" s="112">
        <v>19.989999999999998</v>
      </c>
    </row>
    <row r="383" spans="1:8">
      <c r="A383" s="114">
        <v>100</v>
      </c>
      <c r="B383" s="113" t="s">
        <v>1602</v>
      </c>
      <c r="C383" s="114" t="s">
        <v>123</v>
      </c>
      <c r="D383" s="113" t="s">
        <v>700</v>
      </c>
      <c r="E383" s="114" t="s">
        <v>971</v>
      </c>
      <c r="F383" s="113" t="s">
        <v>1591</v>
      </c>
      <c r="G383" s="114" t="s">
        <v>551</v>
      </c>
      <c r="H383" s="112">
        <v>24.99</v>
      </c>
    </row>
    <row r="384" spans="1:8">
      <c r="A384" s="114">
        <v>94</v>
      </c>
      <c r="B384" s="113" t="s">
        <v>1603</v>
      </c>
      <c r="C384" s="114" t="s">
        <v>139</v>
      </c>
      <c r="D384" s="113" t="s">
        <v>700</v>
      </c>
      <c r="E384" s="114" t="s">
        <v>1604</v>
      </c>
      <c r="F384" s="113" t="s">
        <v>1605</v>
      </c>
      <c r="G384" s="114" t="s">
        <v>142</v>
      </c>
      <c r="H384" s="112">
        <v>3.29</v>
      </c>
    </row>
    <row r="385" spans="1:8">
      <c r="A385" s="114">
        <v>68</v>
      </c>
      <c r="B385" s="113" t="s">
        <v>1606</v>
      </c>
      <c r="C385" s="114" t="s">
        <v>123</v>
      </c>
      <c r="D385" s="113" t="s">
        <v>774</v>
      </c>
      <c r="E385" s="114" t="s">
        <v>856</v>
      </c>
      <c r="F385" s="113" t="s">
        <v>929</v>
      </c>
      <c r="G385" s="114" t="s">
        <v>152</v>
      </c>
      <c r="H385" s="112">
        <v>39.99</v>
      </c>
    </row>
    <row r="386" spans="1:8">
      <c r="A386" s="114">
        <v>24</v>
      </c>
      <c r="B386" s="113" t="s">
        <v>1607</v>
      </c>
      <c r="C386" s="114" t="s">
        <v>139</v>
      </c>
      <c r="D386" s="113" t="s">
        <v>696</v>
      </c>
      <c r="E386" s="114" t="s">
        <v>697</v>
      </c>
      <c r="F386" s="113" t="s">
        <v>1608</v>
      </c>
      <c r="G386" s="114" t="s">
        <v>745</v>
      </c>
      <c r="H386" s="112">
        <v>12.99</v>
      </c>
    </row>
    <row r="387" spans="1:8">
      <c r="A387" s="114">
        <v>1</v>
      </c>
      <c r="B387" s="113" t="s">
        <v>1609</v>
      </c>
      <c r="C387" s="114" t="s">
        <v>277</v>
      </c>
      <c r="D387" s="113" t="s">
        <v>696</v>
      </c>
      <c r="E387" s="114" t="s">
        <v>743</v>
      </c>
      <c r="F387" s="113" t="s">
        <v>1610</v>
      </c>
      <c r="G387" s="114" t="s">
        <v>259</v>
      </c>
      <c r="H387" s="112">
        <v>5.99</v>
      </c>
    </row>
    <row r="388" spans="1:8">
      <c r="A388" s="114">
        <v>65</v>
      </c>
      <c r="B388" s="113" t="s">
        <v>1611</v>
      </c>
      <c r="C388" s="114" t="s">
        <v>139</v>
      </c>
      <c r="D388" s="113" t="s">
        <v>740</v>
      </c>
      <c r="E388" s="114" t="s">
        <v>1122</v>
      </c>
      <c r="F388" s="113" t="s">
        <v>1612</v>
      </c>
      <c r="G388" s="114" t="s">
        <v>1045</v>
      </c>
      <c r="H388" s="112">
        <v>4.99</v>
      </c>
    </row>
    <row r="389" spans="1:8">
      <c r="A389" s="114">
        <v>70</v>
      </c>
      <c r="B389" s="113" t="s">
        <v>1613</v>
      </c>
      <c r="C389" s="114" t="s">
        <v>139</v>
      </c>
      <c r="D389" s="113" t="s">
        <v>709</v>
      </c>
      <c r="E389" s="114" t="s">
        <v>1014</v>
      </c>
      <c r="F389" s="113" t="s">
        <v>1614</v>
      </c>
      <c r="G389" s="114" t="s">
        <v>166</v>
      </c>
      <c r="H389" s="112">
        <v>89.99</v>
      </c>
    </row>
    <row r="390" spans="1:8">
      <c r="A390" s="114">
        <v>81</v>
      </c>
      <c r="B390" s="113" t="s">
        <v>1615</v>
      </c>
      <c r="C390" s="114" t="s">
        <v>139</v>
      </c>
      <c r="D390" s="113" t="s">
        <v>709</v>
      </c>
      <c r="E390" s="114" t="s">
        <v>918</v>
      </c>
      <c r="F390" s="113" t="s">
        <v>1616</v>
      </c>
      <c r="G390" s="114" t="s">
        <v>126</v>
      </c>
      <c r="H390" s="112">
        <v>3.29</v>
      </c>
    </row>
    <row r="391" spans="1:8">
      <c r="A391" s="114">
        <v>40</v>
      </c>
      <c r="B391" s="113" t="s">
        <v>1617</v>
      </c>
      <c r="C391" s="114" t="s">
        <v>773</v>
      </c>
      <c r="D391" s="113" t="s">
        <v>725</v>
      </c>
      <c r="E391" s="114" t="s">
        <v>871</v>
      </c>
      <c r="F391" s="113" t="s">
        <v>1186</v>
      </c>
      <c r="G391" s="114" t="s">
        <v>147</v>
      </c>
      <c r="H391" s="112">
        <v>39.99</v>
      </c>
    </row>
    <row r="392" spans="1:8">
      <c r="A392" s="114">
        <v>6</v>
      </c>
      <c r="B392" s="113" t="s">
        <v>1618</v>
      </c>
      <c r="C392" s="114" t="s">
        <v>123</v>
      </c>
      <c r="D392" s="113" t="s">
        <v>759</v>
      </c>
      <c r="E392" s="114" t="s">
        <v>1443</v>
      </c>
      <c r="F392" s="113" t="s">
        <v>1619</v>
      </c>
      <c r="G392" s="114" t="s">
        <v>745</v>
      </c>
      <c r="H392" s="112">
        <v>199.99</v>
      </c>
    </row>
    <row r="393" spans="1:8">
      <c r="A393" s="114">
        <v>42</v>
      </c>
      <c r="B393" s="113" t="s">
        <v>1620</v>
      </c>
      <c r="C393" s="114" t="s">
        <v>139</v>
      </c>
      <c r="D393" s="113" t="s">
        <v>729</v>
      </c>
      <c r="E393" s="114" t="s">
        <v>971</v>
      </c>
      <c r="F393" s="113" t="s">
        <v>1621</v>
      </c>
      <c r="G393" s="114" t="s">
        <v>147</v>
      </c>
      <c r="H393" s="112">
        <v>99.99</v>
      </c>
    </row>
    <row r="394" spans="1:8">
      <c r="A394" s="114">
        <v>89</v>
      </c>
      <c r="B394" s="113" t="s">
        <v>1622</v>
      </c>
      <c r="C394" s="114" t="s">
        <v>267</v>
      </c>
      <c r="D394" s="113" t="s">
        <v>692</v>
      </c>
      <c r="E394" s="114" t="s">
        <v>952</v>
      </c>
      <c r="F394" s="113" t="s">
        <v>1623</v>
      </c>
      <c r="G394" s="114" t="s">
        <v>136</v>
      </c>
      <c r="H394" s="112">
        <v>18.989999999999998</v>
      </c>
    </row>
    <row r="395" spans="1:8">
      <c r="A395" s="114">
        <v>9</v>
      </c>
      <c r="B395" s="113" t="s">
        <v>1624</v>
      </c>
      <c r="C395" s="114" t="s">
        <v>139</v>
      </c>
      <c r="D395" s="113" t="s">
        <v>725</v>
      </c>
      <c r="E395" s="114" t="s">
        <v>769</v>
      </c>
      <c r="F395" s="113" t="s">
        <v>1625</v>
      </c>
      <c r="G395" s="114" t="s">
        <v>147</v>
      </c>
      <c r="H395" s="112">
        <v>39.99</v>
      </c>
    </row>
    <row r="396" spans="1:8">
      <c r="A396" s="114">
        <v>38</v>
      </c>
      <c r="B396" s="113" t="s">
        <v>1626</v>
      </c>
      <c r="C396" s="114" t="s">
        <v>123</v>
      </c>
      <c r="D396" s="113" t="s">
        <v>774</v>
      </c>
      <c r="E396" s="114" t="s">
        <v>1627</v>
      </c>
      <c r="F396" s="113" t="s">
        <v>125</v>
      </c>
      <c r="G396" s="114" t="s">
        <v>126</v>
      </c>
      <c r="H396" s="112">
        <v>3.49</v>
      </c>
    </row>
    <row r="397" spans="1:8">
      <c r="A397" s="114">
        <v>65</v>
      </c>
      <c r="B397" s="113" t="s">
        <v>1628</v>
      </c>
      <c r="C397" s="114" t="s">
        <v>123</v>
      </c>
      <c r="D397" s="113" t="s">
        <v>729</v>
      </c>
      <c r="E397" s="114" t="s">
        <v>743</v>
      </c>
      <c r="F397" s="113" t="s">
        <v>886</v>
      </c>
      <c r="G397" s="114" t="s">
        <v>147</v>
      </c>
      <c r="H397" s="112">
        <v>12.99</v>
      </c>
    </row>
    <row r="398" spans="1:8">
      <c r="A398" s="114">
        <v>55</v>
      </c>
      <c r="B398" s="113" t="s">
        <v>1629</v>
      </c>
      <c r="C398" s="114" t="s">
        <v>123</v>
      </c>
      <c r="D398" s="113" t="s">
        <v>700</v>
      </c>
      <c r="E398" s="114" t="s">
        <v>1166</v>
      </c>
      <c r="F398" s="113" t="s">
        <v>1630</v>
      </c>
      <c r="G398" s="114" t="s">
        <v>407</v>
      </c>
      <c r="H398" s="112">
        <v>19.989999999999998</v>
      </c>
    </row>
    <row r="399" spans="1:8">
      <c r="A399" s="114">
        <v>56</v>
      </c>
      <c r="B399" s="113" t="s">
        <v>1631</v>
      </c>
      <c r="C399" s="114" t="s">
        <v>123</v>
      </c>
      <c r="D399" s="113" t="s">
        <v>733</v>
      </c>
      <c r="E399" s="114" t="s">
        <v>963</v>
      </c>
      <c r="F399" s="113" t="s">
        <v>1632</v>
      </c>
      <c r="G399" s="114" t="s">
        <v>171</v>
      </c>
      <c r="H399" s="112">
        <v>5.49</v>
      </c>
    </row>
    <row r="400" spans="1:8">
      <c r="A400" s="114">
        <v>40</v>
      </c>
      <c r="B400" s="113" t="s">
        <v>1633</v>
      </c>
      <c r="C400" s="114" t="s">
        <v>704</v>
      </c>
      <c r="D400" s="113" t="s">
        <v>774</v>
      </c>
      <c r="E400" s="114" t="s">
        <v>952</v>
      </c>
      <c r="F400" s="113" t="s">
        <v>1077</v>
      </c>
      <c r="G400" s="114" t="s">
        <v>224</v>
      </c>
      <c r="H400" s="112">
        <v>14.99</v>
      </c>
    </row>
    <row r="401" spans="1:8">
      <c r="A401" s="114">
        <v>79</v>
      </c>
      <c r="B401" s="113" t="s">
        <v>1634</v>
      </c>
      <c r="C401" s="114" t="s">
        <v>123</v>
      </c>
      <c r="D401" s="113" t="s">
        <v>700</v>
      </c>
      <c r="E401" s="114" t="s">
        <v>1125</v>
      </c>
      <c r="F401" s="113" t="s">
        <v>1149</v>
      </c>
      <c r="G401" s="114" t="s">
        <v>224</v>
      </c>
      <c r="H401" s="112">
        <v>9.99</v>
      </c>
    </row>
    <row r="402" spans="1:8">
      <c r="A402" s="114">
        <v>14</v>
      </c>
      <c r="B402" s="113" t="s">
        <v>1635</v>
      </c>
      <c r="C402" s="114" t="s">
        <v>123</v>
      </c>
      <c r="D402" s="113" t="s">
        <v>733</v>
      </c>
      <c r="E402" s="114" t="s">
        <v>1328</v>
      </c>
      <c r="F402" s="113" t="s">
        <v>1636</v>
      </c>
      <c r="G402" s="114" t="s">
        <v>142</v>
      </c>
      <c r="H402" s="112">
        <v>5.99</v>
      </c>
    </row>
    <row r="403" spans="1:8">
      <c r="A403" s="114">
        <v>54</v>
      </c>
      <c r="B403" s="113" t="s">
        <v>1637</v>
      </c>
      <c r="C403" s="114" t="s">
        <v>123</v>
      </c>
      <c r="D403" s="113" t="s">
        <v>740</v>
      </c>
      <c r="E403" s="114" t="s">
        <v>1111</v>
      </c>
      <c r="F403" s="113" t="s">
        <v>508</v>
      </c>
      <c r="G403" s="114" t="s">
        <v>509</v>
      </c>
      <c r="H403" s="112">
        <v>8.99</v>
      </c>
    </row>
    <row r="404" spans="1:8">
      <c r="A404" s="114">
        <v>3</v>
      </c>
      <c r="B404" s="113" t="s">
        <v>1638</v>
      </c>
      <c r="C404" s="114" t="s">
        <v>139</v>
      </c>
      <c r="D404" s="113" t="s">
        <v>709</v>
      </c>
      <c r="E404" s="114" t="s">
        <v>971</v>
      </c>
      <c r="F404" s="113" t="s">
        <v>1639</v>
      </c>
      <c r="G404" s="114" t="s">
        <v>147</v>
      </c>
      <c r="H404" s="112">
        <v>89.99</v>
      </c>
    </row>
    <row r="405" spans="1:8">
      <c r="A405" s="114">
        <v>100</v>
      </c>
      <c r="B405" s="113" t="s">
        <v>1640</v>
      </c>
      <c r="C405" s="114" t="s">
        <v>773</v>
      </c>
      <c r="D405" s="113" t="s">
        <v>692</v>
      </c>
      <c r="E405" s="114" t="s">
        <v>717</v>
      </c>
      <c r="F405" s="113" t="s">
        <v>1641</v>
      </c>
      <c r="G405" s="114" t="s">
        <v>147</v>
      </c>
      <c r="H405" s="112">
        <v>39.99</v>
      </c>
    </row>
    <row r="406" spans="1:8">
      <c r="A406" s="114">
        <v>18</v>
      </c>
      <c r="B406" s="113" t="s">
        <v>1642</v>
      </c>
      <c r="C406" s="114" t="s">
        <v>773</v>
      </c>
      <c r="D406" s="113" t="s">
        <v>725</v>
      </c>
      <c r="E406" s="114" t="s">
        <v>1182</v>
      </c>
      <c r="F406" s="113" t="s">
        <v>1643</v>
      </c>
      <c r="G406" s="114" t="s">
        <v>147</v>
      </c>
      <c r="H406" s="112">
        <v>39.99</v>
      </c>
    </row>
    <row r="407" spans="1:8">
      <c r="A407" s="114">
        <v>25</v>
      </c>
      <c r="B407" s="113" t="s">
        <v>1644</v>
      </c>
      <c r="C407" s="114" t="s">
        <v>139</v>
      </c>
      <c r="D407" s="113" t="s">
        <v>725</v>
      </c>
      <c r="E407" s="114" t="s">
        <v>766</v>
      </c>
      <c r="F407" s="113" t="s">
        <v>1645</v>
      </c>
      <c r="G407" s="114" t="s">
        <v>1646</v>
      </c>
      <c r="H407" s="112">
        <v>129.99</v>
      </c>
    </row>
    <row r="408" spans="1:8">
      <c r="A408" s="114">
        <v>92</v>
      </c>
      <c r="B408" s="113" t="s">
        <v>1647</v>
      </c>
      <c r="C408" s="114" t="s">
        <v>123</v>
      </c>
      <c r="D408" s="113" t="s">
        <v>763</v>
      </c>
      <c r="E408" s="114" t="s">
        <v>908</v>
      </c>
      <c r="F408" s="113" t="s">
        <v>1648</v>
      </c>
      <c r="G408" s="114" t="s">
        <v>147</v>
      </c>
      <c r="H408" s="112">
        <v>39.99</v>
      </c>
    </row>
    <row r="409" spans="1:8">
      <c r="A409" s="114">
        <v>19</v>
      </c>
      <c r="B409" s="113" t="s">
        <v>1649</v>
      </c>
      <c r="C409" s="114" t="s">
        <v>123</v>
      </c>
      <c r="D409" s="113" t="s">
        <v>725</v>
      </c>
      <c r="E409" s="114" t="s">
        <v>693</v>
      </c>
      <c r="F409" s="113" t="s">
        <v>1650</v>
      </c>
      <c r="G409" s="114" t="s">
        <v>210</v>
      </c>
      <c r="H409" s="112">
        <v>6.49</v>
      </c>
    </row>
    <row r="410" spans="1:8">
      <c r="A410" s="114">
        <v>11</v>
      </c>
      <c r="B410" s="113" t="s">
        <v>1651</v>
      </c>
      <c r="C410" s="114" t="s">
        <v>123</v>
      </c>
      <c r="D410" s="113" t="s">
        <v>721</v>
      </c>
      <c r="E410" s="114" t="s">
        <v>1363</v>
      </c>
      <c r="F410" s="113" t="s">
        <v>1652</v>
      </c>
      <c r="G410" s="114" t="s">
        <v>504</v>
      </c>
      <c r="H410" s="112">
        <v>4.99</v>
      </c>
    </row>
    <row r="411" spans="1:8">
      <c r="A411" s="114">
        <v>27</v>
      </c>
      <c r="B411" s="113" t="s">
        <v>1653</v>
      </c>
      <c r="C411" s="114" t="s">
        <v>123</v>
      </c>
      <c r="D411" s="113" t="s">
        <v>725</v>
      </c>
      <c r="E411" s="114" t="s">
        <v>1281</v>
      </c>
      <c r="F411" s="113" t="s">
        <v>343</v>
      </c>
      <c r="G411" s="114" t="s">
        <v>259</v>
      </c>
      <c r="H411" s="112">
        <v>5.99</v>
      </c>
    </row>
    <row r="412" spans="1:8">
      <c r="A412" s="114">
        <v>14</v>
      </c>
      <c r="B412" s="113" t="s">
        <v>1654</v>
      </c>
      <c r="C412" s="114" t="s">
        <v>139</v>
      </c>
      <c r="D412" s="113" t="s">
        <v>729</v>
      </c>
      <c r="E412" s="114" t="s">
        <v>1655</v>
      </c>
      <c r="F412" s="113" t="s">
        <v>1656</v>
      </c>
      <c r="G412" s="114" t="s">
        <v>310</v>
      </c>
      <c r="H412" s="112">
        <v>2.4900000000000002</v>
      </c>
    </row>
    <row r="413" spans="1:8">
      <c r="A413" s="114">
        <v>50</v>
      </c>
      <c r="B413" s="113" t="s">
        <v>1657</v>
      </c>
      <c r="C413" s="114" t="s">
        <v>123</v>
      </c>
      <c r="D413" s="113" t="s">
        <v>692</v>
      </c>
      <c r="E413" s="114" t="s">
        <v>912</v>
      </c>
      <c r="F413" s="113" t="s">
        <v>929</v>
      </c>
      <c r="G413" s="114" t="s">
        <v>152</v>
      </c>
      <c r="H413" s="112">
        <v>39.99</v>
      </c>
    </row>
    <row r="414" spans="1:8">
      <c r="A414" s="114">
        <v>78</v>
      </c>
      <c r="B414" s="113" t="s">
        <v>1658</v>
      </c>
      <c r="C414" s="114" t="s">
        <v>123</v>
      </c>
      <c r="D414" s="113" t="s">
        <v>733</v>
      </c>
      <c r="E414" s="114" t="s">
        <v>963</v>
      </c>
      <c r="F414" s="113" t="s">
        <v>1659</v>
      </c>
      <c r="G414" s="114" t="s">
        <v>551</v>
      </c>
      <c r="H414" s="112">
        <v>19.989999999999998</v>
      </c>
    </row>
    <row r="415" spans="1:8">
      <c r="A415" s="114">
        <v>33</v>
      </c>
      <c r="B415" s="113" t="s">
        <v>1660</v>
      </c>
      <c r="C415" s="114" t="s">
        <v>123</v>
      </c>
      <c r="D415" s="113" t="s">
        <v>700</v>
      </c>
      <c r="E415" s="114" t="s">
        <v>1068</v>
      </c>
      <c r="F415" s="113" t="s">
        <v>1106</v>
      </c>
      <c r="G415" s="114" t="s">
        <v>166</v>
      </c>
      <c r="H415" s="112">
        <v>129.99</v>
      </c>
    </row>
    <row r="416" spans="1:8">
      <c r="A416" s="114">
        <v>63</v>
      </c>
      <c r="B416" s="113" t="s">
        <v>1661</v>
      </c>
      <c r="C416" s="114" t="s">
        <v>139</v>
      </c>
      <c r="D416" s="113" t="s">
        <v>696</v>
      </c>
      <c r="E416" s="114" t="s">
        <v>894</v>
      </c>
      <c r="F416" s="113" t="s">
        <v>1662</v>
      </c>
      <c r="G416" s="114" t="s">
        <v>186</v>
      </c>
      <c r="H416" s="112">
        <v>39.99</v>
      </c>
    </row>
    <row r="417" spans="1:8">
      <c r="A417" s="114">
        <v>17</v>
      </c>
      <c r="B417" s="113" t="s">
        <v>1663</v>
      </c>
      <c r="C417" s="114" t="s">
        <v>139</v>
      </c>
      <c r="D417" s="113" t="s">
        <v>774</v>
      </c>
      <c r="E417" s="114" t="s">
        <v>750</v>
      </c>
      <c r="F417" s="113" t="s">
        <v>1664</v>
      </c>
      <c r="G417" s="114" t="s">
        <v>152</v>
      </c>
      <c r="H417" s="112">
        <v>25.99</v>
      </c>
    </row>
    <row r="418" spans="1:8">
      <c r="A418" s="114">
        <v>40</v>
      </c>
      <c r="B418" s="113" t="s">
        <v>1665</v>
      </c>
      <c r="C418" s="114" t="s">
        <v>139</v>
      </c>
      <c r="D418" s="113" t="s">
        <v>700</v>
      </c>
      <c r="E418" s="114" t="s">
        <v>1122</v>
      </c>
      <c r="F418" s="113" t="s">
        <v>1666</v>
      </c>
      <c r="G418" s="114" t="s">
        <v>186</v>
      </c>
      <c r="H418" s="112">
        <v>12.99</v>
      </c>
    </row>
    <row r="419" spans="1:8">
      <c r="A419" s="114">
        <v>17</v>
      </c>
      <c r="B419" s="113" t="s">
        <v>1667</v>
      </c>
      <c r="C419" s="114" t="s">
        <v>231</v>
      </c>
      <c r="D419" s="113" t="s">
        <v>740</v>
      </c>
      <c r="E419" s="114" t="s">
        <v>1004</v>
      </c>
      <c r="F419" s="113" t="s">
        <v>1668</v>
      </c>
      <c r="G419" s="114" t="s">
        <v>1669</v>
      </c>
      <c r="H419" s="112">
        <v>39.99</v>
      </c>
    </row>
    <row r="420" spans="1:8">
      <c r="A420" s="114">
        <v>33</v>
      </c>
      <c r="B420" s="113" t="s">
        <v>1670</v>
      </c>
      <c r="C420" s="114" t="s">
        <v>123</v>
      </c>
      <c r="D420" s="113" t="s">
        <v>721</v>
      </c>
      <c r="E420" s="114" t="s">
        <v>1671</v>
      </c>
      <c r="F420" s="113" t="s">
        <v>1672</v>
      </c>
      <c r="G420" s="114" t="s">
        <v>779</v>
      </c>
      <c r="H420" s="112">
        <v>5.99</v>
      </c>
    </row>
    <row r="421" spans="1:8">
      <c r="A421" s="114">
        <v>25</v>
      </c>
      <c r="B421" s="113" t="s">
        <v>1673</v>
      </c>
      <c r="C421" s="114" t="s">
        <v>139</v>
      </c>
      <c r="D421" s="113" t="s">
        <v>721</v>
      </c>
      <c r="E421" s="114" t="s">
        <v>1166</v>
      </c>
      <c r="F421" s="113" t="s">
        <v>1674</v>
      </c>
      <c r="G421" s="114" t="s">
        <v>224</v>
      </c>
      <c r="H421" s="112">
        <v>39.99</v>
      </c>
    </row>
    <row r="422" spans="1:8">
      <c r="A422" s="114">
        <v>85</v>
      </c>
      <c r="B422" s="113" t="s">
        <v>1675</v>
      </c>
      <c r="C422" s="114" t="s">
        <v>139</v>
      </c>
      <c r="D422" s="113" t="s">
        <v>700</v>
      </c>
      <c r="E422" s="114" t="s">
        <v>859</v>
      </c>
      <c r="F422" s="113" t="s">
        <v>1676</v>
      </c>
      <c r="G422" s="114" t="s">
        <v>142</v>
      </c>
      <c r="H422" s="112">
        <v>2.79</v>
      </c>
    </row>
    <row r="423" spans="1:8">
      <c r="A423" s="114">
        <v>62</v>
      </c>
      <c r="B423" s="113" t="s">
        <v>1677</v>
      </c>
      <c r="C423" s="114" t="s">
        <v>139</v>
      </c>
      <c r="D423" s="113" t="s">
        <v>759</v>
      </c>
      <c r="E423" s="114" t="s">
        <v>1678</v>
      </c>
      <c r="F423" s="113" t="s">
        <v>1679</v>
      </c>
      <c r="G423" s="114" t="s">
        <v>551</v>
      </c>
      <c r="H423" s="112">
        <v>19.989999999999998</v>
      </c>
    </row>
    <row r="424" spans="1:8">
      <c r="A424" s="114">
        <v>93</v>
      </c>
      <c r="B424" s="113" t="s">
        <v>1680</v>
      </c>
      <c r="C424" s="114" t="s">
        <v>123</v>
      </c>
      <c r="D424" s="113" t="s">
        <v>759</v>
      </c>
      <c r="E424" s="114" t="s">
        <v>784</v>
      </c>
      <c r="F424" s="113" t="s">
        <v>1681</v>
      </c>
      <c r="G424" s="114" t="s">
        <v>200</v>
      </c>
      <c r="H424" s="112">
        <v>4.79</v>
      </c>
    </row>
    <row r="425" spans="1:8">
      <c r="A425" s="114">
        <v>81</v>
      </c>
      <c r="B425" s="113" t="s">
        <v>1682</v>
      </c>
      <c r="C425" s="114" t="s">
        <v>139</v>
      </c>
      <c r="D425" s="113" t="s">
        <v>729</v>
      </c>
      <c r="E425" s="114" t="s">
        <v>1247</v>
      </c>
      <c r="F425" s="113" t="s">
        <v>1683</v>
      </c>
      <c r="G425" s="114" t="s">
        <v>1684</v>
      </c>
      <c r="H425" s="112">
        <v>69.989999999999995</v>
      </c>
    </row>
    <row r="426" spans="1:8">
      <c r="A426" s="114">
        <v>62</v>
      </c>
      <c r="B426" s="113" t="s">
        <v>1685</v>
      </c>
      <c r="C426" s="114" t="s">
        <v>123</v>
      </c>
      <c r="D426" s="113" t="s">
        <v>759</v>
      </c>
      <c r="E426" s="114" t="s">
        <v>1686</v>
      </c>
      <c r="F426" s="113" t="s">
        <v>927</v>
      </c>
      <c r="G426" s="114" t="s">
        <v>147</v>
      </c>
      <c r="H426" s="112">
        <v>19.989999999999998</v>
      </c>
    </row>
    <row r="427" spans="1:8">
      <c r="A427" s="114">
        <v>86</v>
      </c>
      <c r="B427" s="113" t="s">
        <v>1687</v>
      </c>
      <c r="C427" s="114" t="s">
        <v>123</v>
      </c>
      <c r="D427" s="113" t="s">
        <v>740</v>
      </c>
      <c r="E427" s="114" t="s">
        <v>998</v>
      </c>
      <c r="F427" s="113" t="s">
        <v>546</v>
      </c>
      <c r="G427" s="114" t="s">
        <v>147</v>
      </c>
      <c r="H427" s="112">
        <v>24.99</v>
      </c>
    </row>
    <row r="428" spans="1:8">
      <c r="A428" s="114">
        <v>100</v>
      </c>
      <c r="B428" s="113" t="s">
        <v>1688</v>
      </c>
      <c r="C428" s="114" t="s">
        <v>139</v>
      </c>
      <c r="D428" s="113" t="s">
        <v>733</v>
      </c>
      <c r="E428" s="114" t="s">
        <v>1017</v>
      </c>
      <c r="F428" s="113" t="s">
        <v>1689</v>
      </c>
      <c r="G428" s="114" t="s">
        <v>171</v>
      </c>
      <c r="H428" s="112">
        <v>2.99</v>
      </c>
    </row>
    <row r="429" spans="1:8">
      <c r="A429" s="114">
        <v>78</v>
      </c>
      <c r="B429" s="113" t="s">
        <v>1690</v>
      </c>
      <c r="C429" s="114" t="s">
        <v>139</v>
      </c>
      <c r="D429" s="113" t="s">
        <v>696</v>
      </c>
      <c r="E429" s="114" t="s">
        <v>900</v>
      </c>
      <c r="F429" s="113" t="s">
        <v>1691</v>
      </c>
      <c r="G429" s="114" t="s">
        <v>745</v>
      </c>
      <c r="H429" s="112">
        <v>24.99</v>
      </c>
    </row>
    <row r="430" spans="1:8">
      <c r="A430" s="114">
        <v>47</v>
      </c>
      <c r="B430" s="113" t="s">
        <v>1692</v>
      </c>
      <c r="C430" s="114" t="s">
        <v>123</v>
      </c>
      <c r="D430" s="113" t="s">
        <v>774</v>
      </c>
      <c r="E430" s="114" t="s">
        <v>1185</v>
      </c>
      <c r="F430" s="113" t="s">
        <v>1693</v>
      </c>
      <c r="G430" s="114" t="s">
        <v>259</v>
      </c>
      <c r="H430" s="112">
        <v>3.49</v>
      </c>
    </row>
    <row r="431" spans="1:8">
      <c r="A431" s="114">
        <v>14</v>
      </c>
      <c r="B431" s="113" t="s">
        <v>1694</v>
      </c>
      <c r="C431" s="114" t="s">
        <v>123</v>
      </c>
      <c r="D431" s="113" t="s">
        <v>700</v>
      </c>
      <c r="E431" s="114" t="s">
        <v>894</v>
      </c>
      <c r="F431" s="113" t="s">
        <v>1695</v>
      </c>
      <c r="G431" s="114" t="s">
        <v>412</v>
      </c>
      <c r="H431" s="112">
        <v>99.99</v>
      </c>
    </row>
    <row r="432" spans="1:8">
      <c r="A432" s="114">
        <v>25</v>
      </c>
      <c r="B432" s="113" t="s">
        <v>1696</v>
      </c>
      <c r="C432" s="114" t="s">
        <v>123</v>
      </c>
      <c r="D432" s="113" t="s">
        <v>774</v>
      </c>
      <c r="E432" s="114" t="s">
        <v>784</v>
      </c>
      <c r="F432" s="113" t="s">
        <v>1697</v>
      </c>
      <c r="G432" s="114" t="s">
        <v>136</v>
      </c>
      <c r="H432" s="112">
        <v>14.99</v>
      </c>
    </row>
    <row r="433" spans="1:8">
      <c r="A433" s="114">
        <v>9</v>
      </c>
      <c r="B433" s="113" t="s">
        <v>1698</v>
      </c>
      <c r="C433" s="114" t="s">
        <v>123</v>
      </c>
      <c r="D433" s="113" t="s">
        <v>700</v>
      </c>
      <c r="E433" s="114" t="s">
        <v>949</v>
      </c>
      <c r="F433" s="113" t="s">
        <v>1699</v>
      </c>
      <c r="G433" s="114" t="s">
        <v>1700</v>
      </c>
      <c r="H433" s="112">
        <v>79.989999999999995</v>
      </c>
    </row>
    <row r="434" spans="1:8">
      <c r="A434" s="114">
        <v>59</v>
      </c>
      <c r="B434" s="113" t="s">
        <v>1701</v>
      </c>
      <c r="C434" s="114" t="s">
        <v>123</v>
      </c>
      <c r="D434" s="113" t="s">
        <v>763</v>
      </c>
      <c r="E434" s="114" t="s">
        <v>1125</v>
      </c>
      <c r="F434" s="113" t="s">
        <v>1702</v>
      </c>
      <c r="G434" s="114" t="s">
        <v>509</v>
      </c>
      <c r="H434" s="112">
        <v>7.99</v>
      </c>
    </row>
    <row r="435" spans="1:8">
      <c r="A435" s="114">
        <v>17</v>
      </c>
      <c r="B435" s="113" t="s">
        <v>1703</v>
      </c>
      <c r="C435" s="114" t="s">
        <v>123</v>
      </c>
      <c r="D435" s="113" t="s">
        <v>774</v>
      </c>
      <c r="E435" s="114" t="s">
        <v>1236</v>
      </c>
      <c r="F435" s="113" t="s">
        <v>1704</v>
      </c>
      <c r="G435" s="114" t="s">
        <v>1472</v>
      </c>
      <c r="H435" s="112">
        <v>6.49</v>
      </c>
    </row>
    <row r="436" spans="1:8">
      <c r="A436" s="114">
        <v>68</v>
      </c>
      <c r="B436" s="113" t="s">
        <v>1705</v>
      </c>
      <c r="C436" s="114" t="s">
        <v>139</v>
      </c>
      <c r="D436" s="113" t="s">
        <v>740</v>
      </c>
      <c r="E436" s="114" t="s">
        <v>943</v>
      </c>
      <c r="F436" s="113" t="s">
        <v>1706</v>
      </c>
      <c r="G436" s="114" t="s">
        <v>1707</v>
      </c>
      <c r="H436" s="112">
        <v>54.99</v>
      </c>
    </row>
    <row r="437" spans="1:8">
      <c r="A437" s="114">
        <v>90</v>
      </c>
      <c r="B437" s="113" t="s">
        <v>1708</v>
      </c>
      <c r="C437" s="114" t="s">
        <v>341</v>
      </c>
      <c r="D437" s="113" t="s">
        <v>774</v>
      </c>
      <c r="E437" s="114" t="s">
        <v>1122</v>
      </c>
      <c r="F437" s="113" t="s">
        <v>1709</v>
      </c>
      <c r="G437" s="114" t="s">
        <v>147</v>
      </c>
      <c r="H437" s="112">
        <v>14.99</v>
      </c>
    </row>
    <row r="438" spans="1:8">
      <c r="A438" s="114">
        <v>53</v>
      </c>
      <c r="B438" s="113" t="s">
        <v>1710</v>
      </c>
      <c r="C438" s="114" t="s">
        <v>341</v>
      </c>
      <c r="D438" s="113" t="s">
        <v>733</v>
      </c>
      <c r="E438" s="114" t="s">
        <v>878</v>
      </c>
      <c r="F438" s="113" t="s">
        <v>1711</v>
      </c>
      <c r="G438" s="114" t="s">
        <v>1346</v>
      </c>
      <c r="H438" s="112">
        <v>11.99</v>
      </c>
    </row>
    <row r="439" spans="1:8">
      <c r="A439" s="114">
        <v>65</v>
      </c>
      <c r="B439" s="113" t="s">
        <v>1712</v>
      </c>
      <c r="C439" s="114" t="s">
        <v>123</v>
      </c>
      <c r="D439" s="113" t="s">
        <v>709</v>
      </c>
      <c r="E439" s="114" t="s">
        <v>863</v>
      </c>
      <c r="F439" s="113" t="s">
        <v>1713</v>
      </c>
      <c r="G439" s="114" t="s">
        <v>421</v>
      </c>
      <c r="H439" s="112">
        <v>6.99</v>
      </c>
    </row>
    <row r="440" spans="1:8">
      <c r="A440" s="114">
        <v>94</v>
      </c>
      <c r="B440" s="113" t="s">
        <v>1714</v>
      </c>
      <c r="C440" s="114" t="s">
        <v>139</v>
      </c>
      <c r="D440" s="113" t="s">
        <v>696</v>
      </c>
      <c r="E440" s="114" t="s">
        <v>1033</v>
      </c>
      <c r="F440" s="113" t="s">
        <v>1715</v>
      </c>
      <c r="G440" s="114" t="s">
        <v>186</v>
      </c>
      <c r="H440" s="112">
        <v>12.99</v>
      </c>
    </row>
    <row r="441" spans="1:8">
      <c r="A441" s="114">
        <v>89</v>
      </c>
      <c r="B441" s="113" t="s">
        <v>1716</v>
      </c>
      <c r="C441" s="114" t="s">
        <v>123</v>
      </c>
      <c r="D441" s="113" t="s">
        <v>721</v>
      </c>
      <c r="E441" s="114" t="s">
        <v>1717</v>
      </c>
      <c r="F441" s="113" t="s">
        <v>795</v>
      </c>
      <c r="G441" s="114" t="s">
        <v>796</v>
      </c>
      <c r="H441" s="112">
        <v>5.99</v>
      </c>
    </row>
    <row r="442" spans="1:8">
      <c r="A442" s="114">
        <v>82</v>
      </c>
      <c r="B442" s="113" t="s">
        <v>1718</v>
      </c>
      <c r="C442" s="114" t="s">
        <v>139</v>
      </c>
      <c r="D442" s="113" t="s">
        <v>763</v>
      </c>
      <c r="E442" s="114" t="s">
        <v>878</v>
      </c>
      <c r="F442" s="113" t="s">
        <v>834</v>
      </c>
      <c r="G442" s="114" t="s">
        <v>352</v>
      </c>
      <c r="H442" s="112">
        <v>6.49</v>
      </c>
    </row>
    <row r="443" spans="1:8">
      <c r="A443" s="114">
        <v>60</v>
      </c>
      <c r="B443" s="113" t="s">
        <v>1719</v>
      </c>
      <c r="C443" s="114" t="s">
        <v>139</v>
      </c>
      <c r="D443" s="113" t="s">
        <v>725</v>
      </c>
      <c r="E443" s="114" t="s">
        <v>726</v>
      </c>
      <c r="F443" s="113" t="s">
        <v>1720</v>
      </c>
      <c r="G443" s="114" t="s">
        <v>1045</v>
      </c>
      <c r="H443" s="112">
        <v>4.29</v>
      </c>
    </row>
    <row r="444" spans="1:8">
      <c r="A444" s="114">
        <v>95</v>
      </c>
      <c r="B444" s="113" t="s">
        <v>1721</v>
      </c>
      <c r="C444" s="114" t="s">
        <v>123</v>
      </c>
      <c r="D444" s="113" t="s">
        <v>721</v>
      </c>
      <c r="E444" s="114" t="s">
        <v>908</v>
      </c>
      <c r="F444" s="113" t="s">
        <v>1722</v>
      </c>
      <c r="G444" s="114" t="s">
        <v>1723</v>
      </c>
      <c r="H444" s="112">
        <v>3.49</v>
      </c>
    </row>
    <row r="445" spans="1:8">
      <c r="A445" s="114">
        <v>50</v>
      </c>
      <c r="B445" s="113" t="s">
        <v>1724</v>
      </c>
      <c r="C445" s="114" t="s">
        <v>123</v>
      </c>
      <c r="D445" s="113" t="s">
        <v>700</v>
      </c>
      <c r="E445" s="114" t="s">
        <v>737</v>
      </c>
      <c r="F445" s="113" t="s">
        <v>1725</v>
      </c>
      <c r="G445" s="114" t="s">
        <v>210</v>
      </c>
      <c r="H445" s="112">
        <v>4.09</v>
      </c>
    </row>
    <row r="446" spans="1:8">
      <c r="A446" s="114">
        <v>95</v>
      </c>
      <c r="B446" s="113" t="s">
        <v>1726</v>
      </c>
      <c r="C446" s="114" t="s">
        <v>123</v>
      </c>
      <c r="D446" s="113" t="s">
        <v>692</v>
      </c>
      <c r="E446" s="114" t="s">
        <v>882</v>
      </c>
      <c r="F446" s="113" t="s">
        <v>1727</v>
      </c>
      <c r="G446" s="114" t="s">
        <v>147</v>
      </c>
      <c r="H446" s="112">
        <v>29.99</v>
      </c>
    </row>
    <row r="447" spans="1:8">
      <c r="A447" s="114">
        <v>31</v>
      </c>
      <c r="B447" s="113" t="s">
        <v>1728</v>
      </c>
      <c r="C447" s="114" t="s">
        <v>123</v>
      </c>
      <c r="D447" s="113" t="s">
        <v>759</v>
      </c>
      <c r="E447" s="114" t="s">
        <v>1222</v>
      </c>
      <c r="F447" s="113" t="s">
        <v>1729</v>
      </c>
      <c r="G447" s="114" t="s">
        <v>463</v>
      </c>
      <c r="H447" s="112">
        <v>299.99</v>
      </c>
    </row>
    <row r="448" spans="1:8">
      <c r="A448" s="114">
        <v>77</v>
      </c>
      <c r="B448" s="113" t="s">
        <v>1730</v>
      </c>
      <c r="C448" s="114" t="s">
        <v>123</v>
      </c>
      <c r="D448" s="113" t="s">
        <v>700</v>
      </c>
      <c r="E448" s="114" t="s">
        <v>1304</v>
      </c>
      <c r="F448" s="113" t="s">
        <v>219</v>
      </c>
      <c r="G448" s="114" t="s">
        <v>147</v>
      </c>
      <c r="H448" s="112">
        <v>49.99</v>
      </c>
    </row>
    <row r="449" spans="1:8">
      <c r="A449" s="114">
        <v>92</v>
      </c>
      <c r="B449" s="113" t="s">
        <v>1731</v>
      </c>
      <c r="C449" s="114" t="s">
        <v>123</v>
      </c>
      <c r="D449" s="113" t="s">
        <v>759</v>
      </c>
      <c r="E449" s="114" t="s">
        <v>842</v>
      </c>
      <c r="F449" s="113" t="s">
        <v>1732</v>
      </c>
      <c r="G449" s="114" t="s">
        <v>246</v>
      </c>
      <c r="H449" s="112">
        <v>29.99</v>
      </c>
    </row>
    <row r="450" spans="1:8">
      <c r="A450" s="114">
        <v>59</v>
      </c>
      <c r="B450" s="113" t="s">
        <v>1733</v>
      </c>
      <c r="C450" s="114" t="s">
        <v>139</v>
      </c>
      <c r="D450" s="113" t="s">
        <v>700</v>
      </c>
      <c r="E450" s="114" t="s">
        <v>1052</v>
      </c>
      <c r="F450" s="113" t="s">
        <v>429</v>
      </c>
      <c r="G450" s="114" t="s">
        <v>259</v>
      </c>
      <c r="H450" s="112">
        <v>3.29</v>
      </c>
    </row>
    <row r="451" spans="1:8">
      <c r="A451" s="114">
        <v>95</v>
      </c>
      <c r="B451" s="113" t="s">
        <v>1734</v>
      </c>
      <c r="C451" s="114" t="s">
        <v>139</v>
      </c>
      <c r="D451" s="113" t="s">
        <v>774</v>
      </c>
      <c r="E451" s="114" t="s">
        <v>1735</v>
      </c>
      <c r="F451" s="113" t="s">
        <v>564</v>
      </c>
      <c r="G451" s="114" t="s">
        <v>551</v>
      </c>
      <c r="H451" s="112">
        <v>12.99</v>
      </c>
    </row>
    <row r="452" spans="1:8">
      <c r="A452" s="114">
        <v>26</v>
      </c>
      <c r="B452" s="113" t="s">
        <v>1736</v>
      </c>
      <c r="C452" s="114" t="s">
        <v>123</v>
      </c>
      <c r="D452" s="113" t="s">
        <v>729</v>
      </c>
      <c r="E452" s="114" t="s">
        <v>1484</v>
      </c>
      <c r="F452" s="113" t="s">
        <v>1737</v>
      </c>
      <c r="G452" s="114" t="s">
        <v>210</v>
      </c>
      <c r="H452" s="112">
        <v>4.49</v>
      </c>
    </row>
    <row r="453" spans="1:8">
      <c r="A453" s="114">
        <v>15</v>
      </c>
      <c r="B453" s="113" t="s">
        <v>1738</v>
      </c>
      <c r="C453" s="114" t="s">
        <v>139</v>
      </c>
      <c r="D453" s="113" t="s">
        <v>709</v>
      </c>
      <c r="E453" s="114" t="s">
        <v>1111</v>
      </c>
      <c r="F453" s="113" t="s">
        <v>1318</v>
      </c>
      <c r="G453" s="114" t="s">
        <v>171</v>
      </c>
      <c r="H453" s="112">
        <v>3.99</v>
      </c>
    </row>
    <row r="454" spans="1:8">
      <c r="A454" s="114">
        <v>13</v>
      </c>
      <c r="B454" s="113" t="s">
        <v>1739</v>
      </c>
      <c r="C454" s="114" t="s">
        <v>139</v>
      </c>
      <c r="D454" s="113" t="s">
        <v>740</v>
      </c>
      <c r="E454" s="114" t="s">
        <v>819</v>
      </c>
      <c r="F454" s="113" t="s">
        <v>1740</v>
      </c>
      <c r="G454" s="114" t="s">
        <v>152</v>
      </c>
      <c r="H454" s="112">
        <v>19.989999999999998</v>
      </c>
    </row>
    <row r="455" spans="1:8">
      <c r="A455" s="114">
        <v>27</v>
      </c>
      <c r="B455" s="113" t="s">
        <v>1741</v>
      </c>
      <c r="C455" s="114" t="s">
        <v>123</v>
      </c>
      <c r="D455" s="113" t="s">
        <v>700</v>
      </c>
      <c r="E455" s="114" t="s">
        <v>781</v>
      </c>
      <c r="F455" s="113" t="s">
        <v>1742</v>
      </c>
      <c r="G455" s="114" t="s">
        <v>142</v>
      </c>
      <c r="H455" s="112">
        <v>2.99</v>
      </c>
    </row>
    <row r="456" spans="1:8">
      <c r="A456" s="114">
        <v>4</v>
      </c>
      <c r="B456" s="113" t="s">
        <v>1743</v>
      </c>
      <c r="C456" s="114" t="s">
        <v>123</v>
      </c>
      <c r="D456" s="113" t="s">
        <v>729</v>
      </c>
      <c r="E456" s="114" t="s">
        <v>717</v>
      </c>
      <c r="F456" s="113" t="s">
        <v>1744</v>
      </c>
      <c r="G456" s="114" t="s">
        <v>556</v>
      </c>
      <c r="H456" s="112">
        <v>2.59</v>
      </c>
    </row>
    <row r="457" spans="1:8">
      <c r="A457" s="114">
        <v>54</v>
      </c>
      <c r="B457" s="113" t="s">
        <v>1745</v>
      </c>
      <c r="C457" s="114" t="s">
        <v>123</v>
      </c>
      <c r="D457" s="113" t="s">
        <v>700</v>
      </c>
      <c r="E457" s="114" t="s">
        <v>891</v>
      </c>
      <c r="F457" s="113" t="s">
        <v>1746</v>
      </c>
      <c r="G457" s="114" t="s">
        <v>1045</v>
      </c>
      <c r="H457" s="112">
        <v>8.49</v>
      </c>
    </row>
    <row r="458" spans="1:8">
      <c r="A458" s="114">
        <v>46</v>
      </c>
      <c r="B458" s="113" t="s">
        <v>1747</v>
      </c>
      <c r="C458" s="114" t="s">
        <v>267</v>
      </c>
      <c r="D458" s="113" t="s">
        <v>725</v>
      </c>
      <c r="E458" s="114" t="s">
        <v>940</v>
      </c>
      <c r="F458" s="113" t="s">
        <v>1748</v>
      </c>
      <c r="G458" s="114" t="s">
        <v>352</v>
      </c>
      <c r="H458" s="112">
        <v>6.99</v>
      </c>
    </row>
    <row r="459" spans="1:8">
      <c r="A459" s="114">
        <v>11</v>
      </c>
      <c r="B459" s="113" t="s">
        <v>1749</v>
      </c>
      <c r="C459" s="114" t="s">
        <v>139</v>
      </c>
      <c r="D459" s="113" t="s">
        <v>774</v>
      </c>
      <c r="E459" s="114" t="s">
        <v>701</v>
      </c>
      <c r="F459" s="113" t="s">
        <v>1750</v>
      </c>
      <c r="G459" s="114" t="s">
        <v>224</v>
      </c>
      <c r="H459" s="112">
        <v>19.989999999999998</v>
      </c>
    </row>
    <row r="460" spans="1:8">
      <c r="A460" s="114">
        <v>100</v>
      </c>
      <c r="B460" s="113" t="s">
        <v>1751</v>
      </c>
      <c r="C460" s="114" t="s">
        <v>123</v>
      </c>
      <c r="D460" s="113" t="s">
        <v>721</v>
      </c>
      <c r="E460" s="114" t="s">
        <v>787</v>
      </c>
      <c r="F460" s="113" t="s">
        <v>1752</v>
      </c>
      <c r="G460" s="114" t="s">
        <v>779</v>
      </c>
      <c r="H460" s="112">
        <v>6.89</v>
      </c>
    </row>
    <row r="461" spans="1:8">
      <c r="A461" s="114">
        <v>80</v>
      </c>
      <c r="B461" s="113" t="s">
        <v>1753</v>
      </c>
      <c r="C461" s="114" t="s">
        <v>139</v>
      </c>
      <c r="D461" s="113" t="s">
        <v>721</v>
      </c>
      <c r="E461" s="114" t="s">
        <v>710</v>
      </c>
      <c r="F461" s="113" t="s">
        <v>1754</v>
      </c>
      <c r="G461" s="114" t="s">
        <v>142</v>
      </c>
      <c r="H461" s="112">
        <v>2.4900000000000002</v>
      </c>
    </row>
    <row r="462" spans="1:8">
      <c r="A462" s="114">
        <v>5</v>
      </c>
      <c r="B462" s="113" t="s">
        <v>1755</v>
      </c>
      <c r="C462" s="114" t="s">
        <v>277</v>
      </c>
      <c r="D462" s="113" t="s">
        <v>729</v>
      </c>
      <c r="E462" s="114" t="s">
        <v>743</v>
      </c>
      <c r="F462" s="113" t="s">
        <v>1756</v>
      </c>
      <c r="G462" s="114" t="s">
        <v>1757</v>
      </c>
      <c r="H462" s="112">
        <v>54.99</v>
      </c>
    </row>
    <row r="463" spans="1:8">
      <c r="A463" s="114">
        <v>66</v>
      </c>
      <c r="B463" s="113" t="s">
        <v>1758</v>
      </c>
      <c r="C463" s="114" t="s">
        <v>139</v>
      </c>
      <c r="D463" s="113" t="s">
        <v>759</v>
      </c>
      <c r="E463" s="114" t="s">
        <v>1030</v>
      </c>
      <c r="F463" s="113" t="s">
        <v>1510</v>
      </c>
      <c r="G463" s="114" t="s">
        <v>719</v>
      </c>
      <c r="H463" s="112">
        <v>5.99</v>
      </c>
    </row>
    <row r="464" spans="1:8">
      <c r="A464" s="114">
        <v>97</v>
      </c>
      <c r="B464" s="113" t="s">
        <v>1759</v>
      </c>
      <c r="C464" s="114" t="s">
        <v>277</v>
      </c>
      <c r="D464" s="113" t="s">
        <v>692</v>
      </c>
      <c r="E464" s="114" t="s">
        <v>1102</v>
      </c>
      <c r="F464" s="113" t="s">
        <v>1760</v>
      </c>
      <c r="G464" s="114" t="s">
        <v>205</v>
      </c>
      <c r="H464" s="112">
        <v>44.99</v>
      </c>
    </row>
    <row r="465" spans="1:8">
      <c r="A465" s="114">
        <v>49</v>
      </c>
      <c r="B465" s="113" t="s">
        <v>1761</v>
      </c>
      <c r="C465" s="114" t="s">
        <v>123</v>
      </c>
      <c r="D465" s="113" t="s">
        <v>740</v>
      </c>
      <c r="E465" s="114" t="s">
        <v>775</v>
      </c>
      <c r="F465" s="113" t="s">
        <v>1762</v>
      </c>
      <c r="G465" s="114" t="s">
        <v>471</v>
      </c>
      <c r="H465" s="112">
        <v>5.49</v>
      </c>
    </row>
    <row r="466" spans="1:8">
      <c r="A466" s="114">
        <v>80</v>
      </c>
      <c r="B466" s="113" t="s">
        <v>1763</v>
      </c>
      <c r="C466" s="114" t="s">
        <v>139</v>
      </c>
      <c r="D466" s="113" t="s">
        <v>696</v>
      </c>
      <c r="E466" s="114" t="s">
        <v>1735</v>
      </c>
      <c r="F466" s="113" t="s">
        <v>1764</v>
      </c>
      <c r="G466" s="114" t="s">
        <v>1391</v>
      </c>
      <c r="H466" s="112">
        <v>34.99</v>
      </c>
    </row>
    <row r="467" spans="1:8">
      <c r="A467" s="114">
        <v>15</v>
      </c>
      <c r="B467" s="113" t="s">
        <v>1765</v>
      </c>
      <c r="C467" s="114" t="s">
        <v>123</v>
      </c>
      <c r="D467" s="113" t="s">
        <v>696</v>
      </c>
      <c r="E467" s="114" t="s">
        <v>1484</v>
      </c>
      <c r="F467" s="113" t="s">
        <v>1766</v>
      </c>
      <c r="G467" s="114" t="s">
        <v>166</v>
      </c>
      <c r="H467" s="112">
        <v>29.99</v>
      </c>
    </row>
    <row r="468" spans="1:8">
      <c r="A468" s="114">
        <v>2</v>
      </c>
      <c r="B468" s="113" t="s">
        <v>1767</v>
      </c>
      <c r="C468" s="114" t="s">
        <v>139</v>
      </c>
      <c r="D468" s="113" t="s">
        <v>725</v>
      </c>
      <c r="E468" s="114" t="s">
        <v>1768</v>
      </c>
      <c r="F468" s="113" t="s">
        <v>1769</v>
      </c>
      <c r="G468" s="114" t="s">
        <v>142</v>
      </c>
      <c r="H468" s="112">
        <v>3.79</v>
      </c>
    </row>
    <row r="469" spans="1:8">
      <c r="A469" s="114">
        <v>18</v>
      </c>
      <c r="B469" s="113" t="s">
        <v>1770</v>
      </c>
      <c r="C469" s="114" t="s">
        <v>277</v>
      </c>
      <c r="D469" s="113" t="s">
        <v>696</v>
      </c>
      <c r="E469" s="114" t="s">
        <v>710</v>
      </c>
      <c r="F469" s="113" t="s">
        <v>1771</v>
      </c>
      <c r="G469" s="114" t="s">
        <v>551</v>
      </c>
      <c r="H469" s="112">
        <v>24.99</v>
      </c>
    </row>
    <row r="470" spans="1:8">
      <c r="A470" s="114">
        <v>14</v>
      </c>
      <c r="B470" s="113" t="s">
        <v>1772</v>
      </c>
      <c r="C470" s="114" t="s">
        <v>139</v>
      </c>
      <c r="D470" s="113" t="s">
        <v>696</v>
      </c>
      <c r="E470" s="114" t="s">
        <v>842</v>
      </c>
      <c r="F470" s="113" t="s">
        <v>1773</v>
      </c>
      <c r="G470" s="114" t="s">
        <v>186</v>
      </c>
      <c r="H470" s="112">
        <v>15.99</v>
      </c>
    </row>
    <row r="471" spans="1:8">
      <c r="A471" s="114">
        <v>93</v>
      </c>
      <c r="B471" s="113" t="s">
        <v>1774</v>
      </c>
      <c r="C471" s="114" t="s">
        <v>139</v>
      </c>
      <c r="D471" s="113" t="s">
        <v>759</v>
      </c>
      <c r="E471" s="114" t="s">
        <v>940</v>
      </c>
      <c r="F471" s="113" t="s">
        <v>1775</v>
      </c>
      <c r="G471" s="114" t="s">
        <v>556</v>
      </c>
      <c r="H471" s="112">
        <v>1.99</v>
      </c>
    </row>
    <row r="472" spans="1:8">
      <c r="A472" s="114">
        <v>30</v>
      </c>
      <c r="B472" s="113" t="s">
        <v>1776</v>
      </c>
      <c r="C472" s="114" t="s">
        <v>123</v>
      </c>
      <c r="D472" s="113" t="s">
        <v>700</v>
      </c>
      <c r="E472" s="114" t="s">
        <v>863</v>
      </c>
      <c r="F472" s="113" t="s">
        <v>1777</v>
      </c>
      <c r="G472" s="114" t="s">
        <v>715</v>
      </c>
      <c r="H472" s="112">
        <v>89.99</v>
      </c>
    </row>
    <row r="473" spans="1:8">
      <c r="A473" s="114">
        <v>20</v>
      </c>
      <c r="B473" s="113" t="s">
        <v>1778</v>
      </c>
      <c r="C473" s="114" t="s">
        <v>123</v>
      </c>
      <c r="D473" s="113" t="s">
        <v>692</v>
      </c>
      <c r="E473" s="114" t="s">
        <v>900</v>
      </c>
      <c r="F473" s="113" t="s">
        <v>1779</v>
      </c>
      <c r="G473" s="114" t="s">
        <v>334</v>
      </c>
      <c r="H473" s="112">
        <v>4.79</v>
      </c>
    </row>
    <row r="474" spans="1:8">
      <c r="A474" s="114">
        <v>99</v>
      </c>
      <c r="B474" s="113" t="s">
        <v>1780</v>
      </c>
      <c r="C474" s="114" t="s">
        <v>123</v>
      </c>
      <c r="D474" s="113" t="s">
        <v>721</v>
      </c>
      <c r="E474" s="114" t="s">
        <v>1043</v>
      </c>
      <c r="F474" s="113" t="s">
        <v>1781</v>
      </c>
      <c r="G474" s="114" t="s">
        <v>142</v>
      </c>
      <c r="H474" s="112">
        <v>2.99</v>
      </c>
    </row>
    <row r="475" spans="1:8">
      <c r="A475" s="114">
        <v>91</v>
      </c>
      <c r="B475" s="113" t="s">
        <v>1782</v>
      </c>
      <c r="C475" s="114" t="s">
        <v>123</v>
      </c>
      <c r="D475" s="113" t="s">
        <v>700</v>
      </c>
      <c r="E475" s="114" t="s">
        <v>766</v>
      </c>
      <c r="F475" s="113" t="s">
        <v>1783</v>
      </c>
      <c r="G475" s="114" t="s">
        <v>215</v>
      </c>
      <c r="H475" s="112">
        <v>3.49</v>
      </c>
    </row>
    <row r="476" spans="1:8">
      <c r="A476" s="114">
        <v>78</v>
      </c>
      <c r="B476" s="113" t="s">
        <v>1784</v>
      </c>
      <c r="C476" s="114" t="s">
        <v>139</v>
      </c>
      <c r="D476" s="113" t="s">
        <v>709</v>
      </c>
      <c r="E476" s="114" t="s">
        <v>1116</v>
      </c>
      <c r="F476" s="113" t="s">
        <v>1438</v>
      </c>
      <c r="G476" s="114" t="s">
        <v>166</v>
      </c>
      <c r="H476" s="112">
        <v>29.99</v>
      </c>
    </row>
    <row r="477" spans="1:8">
      <c r="A477" s="114">
        <v>64</v>
      </c>
      <c r="B477" s="113" t="s">
        <v>1785</v>
      </c>
      <c r="C477" s="114" t="s">
        <v>139</v>
      </c>
      <c r="D477" s="113" t="s">
        <v>763</v>
      </c>
      <c r="E477" s="114" t="s">
        <v>1146</v>
      </c>
      <c r="F477" s="113" t="s">
        <v>1786</v>
      </c>
      <c r="G477" s="114" t="s">
        <v>136</v>
      </c>
      <c r="H477" s="112">
        <v>9.99</v>
      </c>
    </row>
    <row r="478" spans="1:8">
      <c r="A478" s="114">
        <v>8</v>
      </c>
      <c r="B478" s="113" t="s">
        <v>1787</v>
      </c>
      <c r="C478" s="114" t="s">
        <v>139</v>
      </c>
      <c r="D478" s="113" t="s">
        <v>759</v>
      </c>
      <c r="E478" s="114" t="s">
        <v>971</v>
      </c>
      <c r="F478" s="113" t="s">
        <v>1788</v>
      </c>
      <c r="G478" s="114" t="s">
        <v>210</v>
      </c>
      <c r="H478" s="112">
        <v>3.59</v>
      </c>
    </row>
    <row r="479" spans="1:8">
      <c r="A479" s="114">
        <v>35</v>
      </c>
      <c r="B479" s="113" t="s">
        <v>1789</v>
      </c>
      <c r="C479" s="114" t="s">
        <v>123</v>
      </c>
      <c r="D479" s="113" t="s">
        <v>740</v>
      </c>
      <c r="E479" s="114" t="s">
        <v>829</v>
      </c>
      <c r="F479" s="113" t="s">
        <v>1790</v>
      </c>
      <c r="G479" s="114" t="s">
        <v>1669</v>
      </c>
      <c r="H479" s="112">
        <v>69.989999999999995</v>
      </c>
    </row>
    <row r="480" spans="1:8">
      <c r="A480" s="114">
        <v>84</v>
      </c>
      <c r="B480" s="113" t="s">
        <v>1791</v>
      </c>
      <c r="C480" s="114" t="s">
        <v>123</v>
      </c>
      <c r="D480" s="113" t="s">
        <v>692</v>
      </c>
      <c r="E480" s="114" t="s">
        <v>1792</v>
      </c>
      <c r="F480" s="113" t="s">
        <v>1793</v>
      </c>
      <c r="G480" s="114" t="s">
        <v>142</v>
      </c>
      <c r="H480" s="112">
        <v>2.99</v>
      </c>
    </row>
    <row r="481" spans="1:8">
      <c r="A481" s="114">
        <v>35</v>
      </c>
      <c r="B481" s="113" t="s">
        <v>1794</v>
      </c>
      <c r="C481" s="114" t="s">
        <v>139</v>
      </c>
      <c r="D481" s="113" t="s">
        <v>733</v>
      </c>
      <c r="E481" s="114" t="s">
        <v>1795</v>
      </c>
      <c r="F481" s="113" t="s">
        <v>1796</v>
      </c>
      <c r="G481" s="114" t="s">
        <v>259</v>
      </c>
      <c r="H481" s="112">
        <v>4.49</v>
      </c>
    </row>
    <row r="482" spans="1:8">
      <c r="A482" s="114">
        <v>49</v>
      </c>
      <c r="B482" s="113" t="s">
        <v>1797</v>
      </c>
      <c r="C482" s="114" t="s">
        <v>139</v>
      </c>
      <c r="D482" s="113" t="s">
        <v>721</v>
      </c>
      <c r="E482" s="114" t="s">
        <v>894</v>
      </c>
      <c r="F482" s="113" t="s">
        <v>698</v>
      </c>
      <c r="G482" s="114" t="s">
        <v>210</v>
      </c>
      <c r="H482" s="112">
        <v>2.29</v>
      </c>
    </row>
    <row r="483" spans="1:8">
      <c r="A483" s="114">
        <v>10</v>
      </c>
      <c r="B483" s="113" t="s">
        <v>1798</v>
      </c>
      <c r="C483" s="114" t="s">
        <v>139</v>
      </c>
      <c r="D483" s="113" t="s">
        <v>759</v>
      </c>
      <c r="E483" s="114" t="s">
        <v>971</v>
      </c>
      <c r="F483" s="113" t="s">
        <v>1799</v>
      </c>
      <c r="G483" s="114" t="s">
        <v>310</v>
      </c>
      <c r="H483" s="112">
        <v>3.99</v>
      </c>
    </row>
    <row r="484" spans="1:8">
      <c r="A484" s="114">
        <v>58</v>
      </c>
      <c r="B484" s="113" t="s">
        <v>1800</v>
      </c>
      <c r="C484" s="114" t="s">
        <v>139</v>
      </c>
      <c r="D484" s="113" t="s">
        <v>696</v>
      </c>
      <c r="E484" s="114" t="s">
        <v>1043</v>
      </c>
      <c r="F484" s="113" t="s">
        <v>1801</v>
      </c>
      <c r="G484" s="114" t="s">
        <v>1802</v>
      </c>
      <c r="H484" s="112">
        <v>8.99</v>
      </c>
    </row>
    <row r="485" spans="1:8">
      <c r="A485" s="114">
        <v>24</v>
      </c>
      <c r="B485" s="113" t="s">
        <v>1803</v>
      </c>
      <c r="C485" s="114" t="s">
        <v>123</v>
      </c>
      <c r="D485" s="113" t="s">
        <v>763</v>
      </c>
      <c r="E485" s="114" t="s">
        <v>1222</v>
      </c>
      <c r="F485" s="113" t="s">
        <v>1458</v>
      </c>
      <c r="G485" s="114" t="s">
        <v>147</v>
      </c>
      <c r="H485" s="112">
        <v>49.99</v>
      </c>
    </row>
    <row r="486" spans="1:8">
      <c r="A486" s="114">
        <v>64</v>
      </c>
      <c r="B486" s="113" t="s">
        <v>1804</v>
      </c>
      <c r="C486" s="114" t="s">
        <v>139</v>
      </c>
      <c r="D486" s="113" t="s">
        <v>721</v>
      </c>
      <c r="E486" s="114" t="s">
        <v>897</v>
      </c>
      <c r="F486" s="113" t="s">
        <v>1805</v>
      </c>
      <c r="G486" s="114" t="s">
        <v>719</v>
      </c>
      <c r="H486" s="112">
        <v>5.99</v>
      </c>
    </row>
    <row r="487" spans="1:8">
      <c r="A487" s="114">
        <v>70</v>
      </c>
      <c r="B487" s="113" t="s">
        <v>1806</v>
      </c>
      <c r="C487" s="114" t="s">
        <v>123</v>
      </c>
      <c r="D487" s="113" t="s">
        <v>725</v>
      </c>
      <c r="E487" s="114" t="s">
        <v>1001</v>
      </c>
      <c r="F487" s="113" t="s">
        <v>250</v>
      </c>
      <c r="G487" s="114" t="s">
        <v>142</v>
      </c>
      <c r="H487" s="112">
        <v>3.29</v>
      </c>
    </row>
    <row r="488" spans="1:8">
      <c r="A488" s="114">
        <v>26</v>
      </c>
      <c r="B488" s="113" t="s">
        <v>1807</v>
      </c>
      <c r="C488" s="114" t="s">
        <v>139</v>
      </c>
      <c r="D488" s="113" t="s">
        <v>740</v>
      </c>
      <c r="E488" s="114" t="s">
        <v>1808</v>
      </c>
      <c r="F488" s="113" t="s">
        <v>1809</v>
      </c>
      <c r="G488" s="114" t="s">
        <v>210</v>
      </c>
      <c r="H488" s="112">
        <v>3.49</v>
      </c>
    </row>
    <row r="489" spans="1:8">
      <c r="A489" s="114">
        <v>76</v>
      </c>
      <c r="B489" s="113" t="s">
        <v>1810</v>
      </c>
      <c r="C489" s="114" t="s">
        <v>231</v>
      </c>
      <c r="D489" s="113" t="s">
        <v>763</v>
      </c>
      <c r="E489" s="114" t="s">
        <v>1353</v>
      </c>
      <c r="F489" s="113" t="s">
        <v>1811</v>
      </c>
      <c r="G489" s="114" t="s">
        <v>352</v>
      </c>
      <c r="H489" s="112">
        <v>1.99</v>
      </c>
    </row>
    <row r="490" spans="1:8">
      <c r="A490" s="114">
        <v>100</v>
      </c>
      <c r="B490" s="113" t="s">
        <v>1812</v>
      </c>
      <c r="C490" s="114" t="s">
        <v>123</v>
      </c>
      <c r="D490" s="113" t="s">
        <v>709</v>
      </c>
      <c r="E490" s="114" t="s">
        <v>701</v>
      </c>
      <c r="F490" s="113" t="s">
        <v>1813</v>
      </c>
      <c r="G490" s="114" t="s">
        <v>147</v>
      </c>
      <c r="H490" s="112">
        <v>39.99</v>
      </c>
    </row>
    <row r="491" spans="1:8">
      <c r="A491" s="114">
        <v>83</v>
      </c>
      <c r="B491" s="113" t="s">
        <v>1814</v>
      </c>
      <c r="C491" s="114" t="s">
        <v>123</v>
      </c>
      <c r="D491" s="113" t="s">
        <v>740</v>
      </c>
      <c r="E491" s="114" t="s">
        <v>1014</v>
      </c>
      <c r="F491" s="113" t="s">
        <v>1815</v>
      </c>
      <c r="G491" s="114" t="s">
        <v>142</v>
      </c>
      <c r="H491" s="112">
        <v>2.99</v>
      </c>
    </row>
    <row r="492" spans="1:8">
      <c r="A492" s="114">
        <v>31</v>
      </c>
      <c r="B492" s="113" t="s">
        <v>1816</v>
      </c>
      <c r="C492" s="114" t="s">
        <v>123</v>
      </c>
      <c r="D492" s="113" t="s">
        <v>759</v>
      </c>
      <c r="E492" s="114" t="s">
        <v>1735</v>
      </c>
      <c r="F492" s="113" t="s">
        <v>1817</v>
      </c>
      <c r="G492" s="114" t="s">
        <v>259</v>
      </c>
      <c r="H492" s="112">
        <v>3.99</v>
      </c>
    </row>
    <row r="493" spans="1:8">
      <c r="A493" s="114">
        <v>47</v>
      </c>
      <c r="B493" s="113" t="s">
        <v>1818</v>
      </c>
      <c r="C493" s="114" t="s">
        <v>139</v>
      </c>
      <c r="D493" s="113" t="s">
        <v>692</v>
      </c>
      <c r="E493" s="114" t="s">
        <v>851</v>
      </c>
      <c r="F493" s="113" t="s">
        <v>1819</v>
      </c>
      <c r="G493" s="114" t="s">
        <v>1522</v>
      </c>
      <c r="H493" s="112">
        <v>5.99</v>
      </c>
    </row>
    <row r="494" spans="1:8">
      <c r="A494" s="114">
        <v>71</v>
      </c>
      <c r="B494" s="113" t="s">
        <v>1820</v>
      </c>
      <c r="C494" s="114" t="s">
        <v>139</v>
      </c>
      <c r="D494" s="113" t="s">
        <v>692</v>
      </c>
      <c r="E494" s="114" t="s">
        <v>743</v>
      </c>
      <c r="F494" s="113" t="s">
        <v>1482</v>
      </c>
      <c r="G494" s="114" t="s">
        <v>147</v>
      </c>
      <c r="H494" s="112">
        <v>59.99</v>
      </c>
    </row>
    <row r="495" spans="1:8">
      <c r="A495" s="114">
        <v>23</v>
      </c>
      <c r="B495" s="113" t="s">
        <v>1821</v>
      </c>
      <c r="C495" s="114" t="s">
        <v>123</v>
      </c>
      <c r="D495" s="113" t="s">
        <v>692</v>
      </c>
      <c r="E495" s="114" t="s">
        <v>971</v>
      </c>
      <c r="F495" s="113" t="s">
        <v>1822</v>
      </c>
      <c r="G495" s="114" t="s">
        <v>210</v>
      </c>
      <c r="H495" s="112">
        <v>3.29</v>
      </c>
    </row>
    <row r="496" spans="1:8">
      <c r="A496" s="114">
        <v>93</v>
      </c>
      <c r="B496" s="113" t="s">
        <v>1823</v>
      </c>
      <c r="C496" s="114" t="s">
        <v>123</v>
      </c>
      <c r="D496" s="113" t="s">
        <v>692</v>
      </c>
      <c r="E496" s="114" t="s">
        <v>1363</v>
      </c>
      <c r="F496" s="113" t="s">
        <v>1824</v>
      </c>
      <c r="G496" s="114" t="s">
        <v>334</v>
      </c>
      <c r="H496" s="112">
        <v>4.1900000000000004</v>
      </c>
    </row>
    <row r="497" spans="1:8">
      <c r="A497" s="114">
        <v>21</v>
      </c>
      <c r="B497" s="113" t="s">
        <v>1825</v>
      </c>
      <c r="C497" s="114" t="s">
        <v>139</v>
      </c>
      <c r="D497" s="113" t="s">
        <v>696</v>
      </c>
      <c r="E497" s="114" t="s">
        <v>1826</v>
      </c>
      <c r="F497" s="113" t="s">
        <v>1827</v>
      </c>
      <c r="G497" s="114" t="s">
        <v>210</v>
      </c>
      <c r="H497" s="112">
        <v>2.4900000000000002</v>
      </c>
    </row>
    <row r="498" spans="1:8">
      <c r="A498" s="114">
        <v>89</v>
      </c>
      <c r="B498" s="113" t="s">
        <v>1828</v>
      </c>
      <c r="C498" s="114" t="s">
        <v>139</v>
      </c>
      <c r="D498" s="113" t="s">
        <v>729</v>
      </c>
      <c r="E498" s="114" t="s">
        <v>743</v>
      </c>
      <c r="F498" s="113" t="s">
        <v>1632</v>
      </c>
      <c r="G498" s="114" t="s">
        <v>171</v>
      </c>
      <c r="H498" s="112">
        <v>5.49</v>
      </c>
    </row>
    <row r="499" spans="1:8">
      <c r="A499" s="114">
        <v>47</v>
      </c>
      <c r="B499" s="113" t="s">
        <v>1829</v>
      </c>
      <c r="C499" s="114" t="s">
        <v>123</v>
      </c>
      <c r="D499" s="113" t="s">
        <v>696</v>
      </c>
      <c r="E499" s="114" t="s">
        <v>995</v>
      </c>
      <c r="F499" s="113" t="s">
        <v>1830</v>
      </c>
      <c r="G499" s="114" t="s">
        <v>176</v>
      </c>
      <c r="H499" s="112">
        <v>119.99</v>
      </c>
    </row>
    <row r="500" spans="1:8">
      <c r="A500" s="114">
        <v>93</v>
      </c>
      <c r="B500" s="113" t="s">
        <v>1831</v>
      </c>
      <c r="C500" s="114" t="s">
        <v>123</v>
      </c>
      <c r="D500" s="113" t="s">
        <v>763</v>
      </c>
      <c r="E500" s="114" t="s">
        <v>810</v>
      </c>
      <c r="F500" s="113" t="s">
        <v>1832</v>
      </c>
      <c r="G500" s="114" t="s">
        <v>205</v>
      </c>
      <c r="H500" s="112">
        <v>79.989999999999995</v>
      </c>
    </row>
    <row r="501" spans="1:8">
      <c r="A501" s="114">
        <v>86</v>
      </c>
      <c r="B501" s="113" t="s">
        <v>1833</v>
      </c>
      <c r="C501" s="114" t="s">
        <v>123</v>
      </c>
      <c r="D501" s="113" t="s">
        <v>759</v>
      </c>
      <c r="E501" s="114" t="s">
        <v>1111</v>
      </c>
      <c r="F501" s="113" t="s">
        <v>1834</v>
      </c>
      <c r="G501" s="114" t="s">
        <v>186</v>
      </c>
      <c r="H501" s="112">
        <v>89.99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8327-0C88-489D-A197-967CBFDBFBE7}">
  <sheetPr>
    <tabColor theme="8" tint="0.79998168889431442"/>
  </sheetPr>
  <dimension ref="A1:L501"/>
  <sheetViews>
    <sheetView tabSelected="1" topLeftCell="F36" workbookViewId="0">
      <selection activeCell="J45" sqref="J45:L45"/>
    </sheetView>
  </sheetViews>
  <sheetFormatPr defaultRowHeight="15"/>
  <cols>
    <col min="1" max="1" width="9.42578125" customWidth="1"/>
    <col min="2" max="2" width="21.140625" customWidth="1"/>
    <col min="3" max="3" width="13.28515625" customWidth="1"/>
    <col min="4" max="4" width="31.85546875" customWidth="1"/>
    <col min="5" max="5" width="37.28515625" customWidth="1"/>
    <col min="6" max="7" width="37.140625" customWidth="1"/>
    <col min="8" max="8" width="18" customWidth="1"/>
    <col min="10" max="10" width="36.5703125" bestFit="1" customWidth="1"/>
    <col min="11" max="11" width="28.140625" bestFit="1" customWidth="1"/>
    <col min="12" max="12" width="19.85546875" bestFit="1" customWidth="1"/>
    <col min="13" max="20" width="6.5703125" bestFit="1" customWidth="1"/>
    <col min="21" max="28" width="7.5703125" bestFit="1" customWidth="1"/>
    <col min="29" max="29" width="13.85546875" bestFit="1" customWidth="1"/>
    <col min="30" max="30" width="13.140625" bestFit="1" customWidth="1"/>
    <col min="31" max="31" width="21.5703125" bestFit="1" customWidth="1"/>
    <col min="32" max="32" width="13.140625" bestFit="1" customWidth="1"/>
    <col min="33" max="50" width="6.28515625" bestFit="1" customWidth="1"/>
    <col min="51" max="77" width="7.28515625" bestFit="1" customWidth="1"/>
    <col min="78" max="85" width="8.28515625" bestFit="1" customWidth="1"/>
    <col min="86" max="86" width="13.85546875" bestFit="1" customWidth="1"/>
  </cols>
  <sheetData>
    <row r="1" spans="1:12">
      <c r="A1" s="111" t="s">
        <v>687</v>
      </c>
      <c r="B1" s="111" t="s">
        <v>688</v>
      </c>
      <c r="C1" s="111" t="s">
        <v>116</v>
      </c>
      <c r="D1" s="111" t="s">
        <v>689</v>
      </c>
      <c r="E1" s="111" t="s">
        <v>690</v>
      </c>
      <c r="F1" s="111" t="s">
        <v>118</v>
      </c>
      <c r="G1" s="111" t="s">
        <v>120</v>
      </c>
      <c r="H1" s="111" t="s">
        <v>119</v>
      </c>
      <c r="J1" s="121" t="s">
        <v>116</v>
      </c>
      <c r="K1" t="s">
        <v>139</v>
      </c>
    </row>
    <row r="2" spans="1:12">
      <c r="A2" s="114">
        <v>89</v>
      </c>
      <c r="B2" s="113" t="s">
        <v>691</v>
      </c>
      <c r="C2" s="114" t="s">
        <v>123</v>
      </c>
      <c r="D2" s="113" t="s">
        <v>692</v>
      </c>
      <c r="E2" s="114" t="s">
        <v>693</v>
      </c>
      <c r="F2" s="113" t="s">
        <v>694</v>
      </c>
      <c r="G2" s="114" t="s">
        <v>166</v>
      </c>
      <c r="H2" s="112">
        <v>49.99</v>
      </c>
      <c r="J2" s="121" t="s">
        <v>689</v>
      </c>
      <c r="K2" t="s">
        <v>763</v>
      </c>
    </row>
    <row r="3" spans="1:12">
      <c r="A3" s="114">
        <v>5</v>
      </c>
      <c r="B3" s="113" t="s">
        <v>695</v>
      </c>
      <c r="C3" s="114" t="s">
        <v>123</v>
      </c>
      <c r="D3" s="113" t="s">
        <v>696</v>
      </c>
      <c r="E3" s="114" t="s">
        <v>697</v>
      </c>
      <c r="F3" s="113" t="s">
        <v>698</v>
      </c>
      <c r="G3" s="114" t="s">
        <v>210</v>
      </c>
      <c r="H3" s="112">
        <v>2.29</v>
      </c>
    </row>
    <row r="4" spans="1:12">
      <c r="A4" s="114">
        <v>73</v>
      </c>
      <c r="B4" s="113" t="s">
        <v>699</v>
      </c>
      <c r="C4" s="114" t="s">
        <v>139</v>
      </c>
      <c r="D4" s="113" t="s">
        <v>700</v>
      </c>
      <c r="E4" s="114" t="s">
        <v>701</v>
      </c>
      <c r="F4" s="113" t="s">
        <v>702</v>
      </c>
      <c r="G4" s="114" t="s">
        <v>147</v>
      </c>
      <c r="H4" s="112">
        <v>12.99</v>
      </c>
      <c r="J4" s="121" t="s">
        <v>120</v>
      </c>
      <c r="K4" s="121" t="s">
        <v>118</v>
      </c>
      <c r="L4" t="s">
        <v>1835</v>
      </c>
    </row>
    <row r="5" spans="1:12">
      <c r="A5" s="114">
        <v>19</v>
      </c>
      <c r="B5" s="113" t="s">
        <v>703</v>
      </c>
      <c r="C5" s="114" t="s">
        <v>704</v>
      </c>
      <c r="D5" s="113" t="s">
        <v>692</v>
      </c>
      <c r="E5" s="114" t="s">
        <v>705</v>
      </c>
      <c r="F5" s="113" t="s">
        <v>706</v>
      </c>
      <c r="G5" s="114" t="s">
        <v>707</v>
      </c>
      <c r="H5" s="112">
        <v>24.99</v>
      </c>
      <c r="J5" t="s">
        <v>551</v>
      </c>
      <c r="K5" t="s">
        <v>1361</v>
      </c>
      <c r="L5" s="122">
        <v>69.989999999999995</v>
      </c>
    </row>
    <row r="6" spans="1:12">
      <c r="A6" s="114">
        <v>88</v>
      </c>
      <c r="B6" s="113" t="s">
        <v>708</v>
      </c>
      <c r="C6" s="114" t="s">
        <v>139</v>
      </c>
      <c r="D6" s="113" t="s">
        <v>709</v>
      </c>
      <c r="E6" s="114" t="s">
        <v>710</v>
      </c>
      <c r="F6" s="113" t="s">
        <v>711</v>
      </c>
      <c r="G6" s="114" t="s">
        <v>210</v>
      </c>
      <c r="H6" s="112">
        <v>2.79</v>
      </c>
      <c r="J6" t="s">
        <v>1836</v>
      </c>
      <c r="L6" s="122">
        <v>69.989999999999995</v>
      </c>
    </row>
    <row r="7" spans="1:12">
      <c r="A7" s="114">
        <v>33</v>
      </c>
      <c r="B7" s="113" t="s">
        <v>712</v>
      </c>
      <c r="C7" s="114" t="s">
        <v>123</v>
      </c>
      <c r="D7" s="113" t="s">
        <v>709</v>
      </c>
      <c r="E7" s="114" t="s">
        <v>713</v>
      </c>
      <c r="F7" s="113" t="s">
        <v>714</v>
      </c>
      <c r="G7" s="114" t="s">
        <v>715</v>
      </c>
      <c r="H7" s="112">
        <v>45.99</v>
      </c>
      <c r="J7" t="s">
        <v>176</v>
      </c>
      <c r="K7" t="s">
        <v>1294</v>
      </c>
      <c r="L7" s="122">
        <v>79.989999999999995</v>
      </c>
    </row>
    <row r="8" spans="1:12">
      <c r="A8" s="114">
        <v>58</v>
      </c>
      <c r="B8" s="113" t="s">
        <v>716</v>
      </c>
      <c r="C8" s="114" t="s">
        <v>139</v>
      </c>
      <c r="D8" s="113" t="s">
        <v>696</v>
      </c>
      <c r="E8" s="114" t="s">
        <v>717</v>
      </c>
      <c r="F8" s="113" t="s">
        <v>718</v>
      </c>
      <c r="G8" s="114" t="s">
        <v>719</v>
      </c>
      <c r="H8" s="112">
        <v>5.99</v>
      </c>
      <c r="J8" t="s">
        <v>1837</v>
      </c>
      <c r="L8" s="122">
        <v>79.989999999999995</v>
      </c>
    </row>
    <row r="9" spans="1:12">
      <c r="A9" s="114">
        <v>2</v>
      </c>
      <c r="B9" s="113" t="s">
        <v>720</v>
      </c>
      <c r="C9" s="114" t="s">
        <v>123</v>
      </c>
      <c r="D9" s="113" t="s">
        <v>721</v>
      </c>
      <c r="E9" s="114" t="s">
        <v>722</v>
      </c>
      <c r="F9" s="113" t="s">
        <v>723</v>
      </c>
      <c r="G9" s="114" t="s">
        <v>509</v>
      </c>
      <c r="H9" s="112">
        <v>9.99</v>
      </c>
      <c r="J9" t="s">
        <v>873</v>
      </c>
      <c r="K9" t="s">
        <v>1278</v>
      </c>
      <c r="L9" s="122">
        <v>89.99</v>
      </c>
    </row>
    <row r="10" spans="1:12">
      <c r="A10" s="114">
        <v>69</v>
      </c>
      <c r="B10" s="113" t="s">
        <v>724</v>
      </c>
      <c r="C10" s="114" t="s">
        <v>139</v>
      </c>
      <c r="D10" s="113" t="s">
        <v>725</v>
      </c>
      <c r="E10" s="114" t="s">
        <v>726</v>
      </c>
      <c r="F10" s="113" t="s">
        <v>727</v>
      </c>
      <c r="G10" s="114" t="s">
        <v>707</v>
      </c>
      <c r="H10" s="112">
        <v>39.99</v>
      </c>
      <c r="J10" t="s">
        <v>1838</v>
      </c>
      <c r="L10" s="122">
        <v>89.99</v>
      </c>
    </row>
    <row r="11" spans="1:12">
      <c r="A11" s="114">
        <v>52</v>
      </c>
      <c r="B11" s="113" t="s">
        <v>728</v>
      </c>
      <c r="C11" s="114" t="s">
        <v>123</v>
      </c>
      <c r="D11" s="113" t="s">
        <v>729</v>
      </c>
      <c r="E11" s="114" t="s">
        <v>730</v>
      </c>
      <c r="F11" s="113" t="s">
        <v>731</v>
      </c>
      <c r="G11" s="114" t="s">
        <v>186</v>
      </c>
      <c r="H11" s="112">
        <v>49.99</v>
      </c>
      <c r="J11" t="s">
        <v>745</v>
      </c>
      <c r="K11" t="s">
        <v>1378</v>
      </c>
      <c r="L11" s="122">
        <v>29.99</v>
      </c>
    </row>
    <row r="12" spans="1:12">
      <c r="A12" s="114">
        <v>83</v>
      </c>
      <c r="B12" s="113" t="s">
        <v>732</v>
      </c>
      <c r="C12" s="114" t="s">
        <v>139</v>
      </c>
      <c r="D12" s="113" t="s">
        <v>733</v>
      </c>
      <c r="E12" s="114" t="s">
        <v>734</v>
      </c>
      <c r="F12" s="113" t="s">
        <v>735</v>
      </c>
      <c r="G12" s="114" t="s">
        <v>136</v>
      </c>
      <c r="H12" s="112">
        <v>35</v>
      </c>
      <c r="J12" t="s">
        <v>1839</v>
      </c>
      <c r="L12" s="122">
        <v>29.99</v>
      </c>
    </row>
    <row r="13" spans="1:12">
      <c r="A13" s="114">
        <v>44</v>
      </c>
      <c r="B13" s="113" t="s">
        <v>736</v>
      </c>
      <c r="C13" s="114" t="s">
        <v>123</v>
      </c>
      <c r="D13" s="113" t="s">
        <v>729</v>
      </c>
      <c r="E13" s="114" t="s">
        <v>737</v>
      </c>
      <c r="F13" s="113" t="s">
        <v>738</v>
      </c>
      <c r="G13" s="114" t="s">
        <v>310</v>
      </c>
      <c r="H13" s="112">
        <v>2.99</v>
      </c>
      <c r="J13" t="s">
        <v>186</v>
      </c>
      <c r="K13" t="s">
        <v>1540</v>
      </c>
      <c r="L13" s="122">
        <v>29.99</v>
      </c>
    </row>
    <row r="14" spans="1:12">
      <c r="A14" s="114">
        <v>100</v>
      </c>
      <c r="B14" s="113" t="s">
        <v>739</v>
      </c>
      <c r="C14" s="114" t="s">
        <v>139</v>
      </c>
      <c r="D14" s="113" t="s">
        <v>740</v>
      </c>
      <c r="E14" s="114" t="s">
        <v>705</v>
      </c>
      <c r="F14" s="113" t="s">
        <v>741</v>
      </c>
      <c r="G14" s="114" t="s">
        <v>334</v>
      </c>
      <c r="H14" s="112">
        <v>3.29</v>
      </c>
      <c r="K14" t="s">
        <v>1466</v>
      </c>
      <c r="L14" s="122">
        <v>39.99</v>
      </c>
    </row>
    <row r="15" spans="1:12">
      <c r="A15" s="114">
        <v>45</v>
      </c>
      <c r="B15" s="113" t="s">
        <v>742</v>
      </c>
      <c r="C15" s="114" t="s">
        <v>139</v>
      </c>
      <c r="D15" s="113" t="s">
        <v>725</v>
      </c>
      <c r="E15" s="114" t="s">
        <v>743</v>
      </c>
      <c r="F15" s="113" t="s">
        <v>744</v>
      </c>
      <c r="G15" s="114" t="s">
        <v>745</v>
      </c>
      <c r="H15" s="112">
        <v>15.99</v>
      </c>
      <c r="K15" t="s">
        <v>969</v>
      </c>
      <c r="L15" s="122">
        <v>39.99</v>
      </c>
    </row>
    <row r="16" spans="1:12">
      <c r="A16" s="114">
        <v>46</v>
      </c>
      <c r="B16" s="113" t="s">
        <v>746</v>
      </c>
      <c r="C16" s="114" t="s">
        <v>123</v>
      </c>
      <c r="D16" s="113" t="s">
        <v>696</v>
      </c>
      <c r="E16" s="114" t="s">
        <v>747</v>
      </c>
      <c r="F16" s="113" t="s">
        <v>748</v>
      </c>
      <c r="G16" s="114" t="s">
        <v>161</v>
      </c>
      <c r="H16" s="112">
        <v>29.99</v>
      </c>
      <c r="J16" t="s">
        <v>1840</v>
      </c>
      <c r="L16" s="122">
        <v>109.97</v>
      </c>
    </row>
    <row r="17" spans="1:12">
      <c r="A17" s="114">
        <v>57</v>
      </c>
      <c r="B17" s="113" t="s">
        <v>749</v>
      </c>
      <c r="C17" s="114" t="s">
        <v>139</v>
      </c>
      <c r="D17" s="113" t="s">
        <v>696</v>
      </c>
      <c r="E17" s="114" t="s">
        <v>750</v>
      </c>
      <c r="F17" s="113" t="s">
        <v>751</v>
      </c>
      <c r="G17" s="114" t="s">
        <v>136</v>
      </c>
      <c r="H17" s="112">
        <v>29.99</v>
      </c>
      <c r="J17" t="s">
        <v>334</v>
      </c>
      <c r="K17" t="s">
        <v>1259</v>
      </c>
      <c r="L17" s="122">
        <v>3.5</v>
      </c>
    </row>
    <row r="18" spans="1:12">
      <c r="A18" s="114">
        <v>24</v>
      </c>
      <c r="B18" s="113" t="s">
        <v>752</v>
      </c>
      <c r="C18" s="114" t="s">
        <v>139</v>
      </c>
      <c r="D18" s="113" t="s">
        <v>700</v>
      </c>
      <c r="E18" s="114" t="s">
        <v>750</v>
      </c>
      <c r="F18" s="113" t="s">
        <v>753</v>
      </c>
      <c r="G18" s="114" t="s">
        <v>745</v>
      </c>
      <c r="H18" s="112">
        <v>299.99</v>
      </c>
      <c r="J18" t="s">
        <v>1841</v>
      </c>
      <c r="L18" s="122">
        <v>3.5</v>
      </c>
    </row>
    <row r="19" spans="1:12">
      <c r="A19" s="114">
        <v>2</v>
      </c>
      <c r="B19" s="113" t="s">
        <v>754</v>
      </c>
      <c r="C19" s="114" t="s">
        <v>139</v>
      </c>
      <c r="D19" s="113" t="s">
        <v>692</v>
      </c>
      <c r="E19" s="114" t="s">
        <v>755</v>
      </c>
      <c r="F19" s="113" t="s">
        <v>756</v>
      </c>
      <c r="G19" s="114" t="s">
        <v>757</v>
      </c>
      <c r="H19" s="112">
        <v>4.99</v>
      </c>
      <c r="J19" t="s">
        <v>259</v>
      </c>
      <c r="K19" t="s">
        <v>883</v>
      </c>
      <c r="L19" s="122">
        <v>3.29</v>
      </c>
    </row>
    <row r="20" spans="1:12">
      <c r="A20" s="114">
        <v>77</v>
      </c>
      <c r="B20" s="113" t="s">
        <v>758</v>
      </c>
      <c r="C20" s="114" t="s">
        <v>139</v>
      </c>
      <c r="D20" s="113" t="s">
        <v>759</v>
      </c>
      <c r="E20" s="114" t="s">
        <v>760</v>
      </c>
      <c r="F20" s="113" t="s">
        <v>761</v>
      </c>
      <c r="G20" s="114" t="s">
        <v>136</v>
      </c>
      <c r="H20" s="112">
        <v>34.99</v>
      </c>
      <c r="K20" t="s">
        <v>1226</v>
      </c>
      <c r="L20" s="122">
        <v>3.49</v>
      </c>
    </row>
    <row r="21" spans="1:12">
      <c r="A21" s="114">
        <v>9</v>
      </c>
      <c r="B21" s="113" t="s">
        <v>762</v>
      </c>
      <c r="C21" s="114" t="s">
        <v>123</v>
      </c>
      <c r="D21" s="113" t="s">
        <v>763</v>
      </c>
      <c r="E21" s="114" t="s">
        <v>764</v>
      </c>
      <c r="F21" s="113" t="s">
        <v>429</v>
      </c>
      <c r="G21" s="114" t="s">
        <v>259</v>
      </c>
      <c r="H21" s="112">
        <v>3.29</v>
      </c>
      <c r="J21" t="s">
        <v>1842</v>
      </c>
      <c r="L21" s="122">
        <v>6.78</v>
      </c>
    </row>
    <row r="22" spans="1:12">
      <c r="A22" s="114">
        <v>84</v>
      </c>
      <c r="B22" s="113" t="s">
        <v>765</v>
      </c>
      <c r="C22" s="114" t="s">
        <v>123</v>
      </c>
      <c r="D22" s="113" t="s">
        <v>709</v>
      </c>
      <c r="E22" s="114" t="s">
        <v>766</v>
      </c>
      <c r="F22" s="113" t="s">
        <v>767</v>
      </c>
      <c r="G22" s="114" t="s">
        <v>352</v>
      </c>
      <c r="H22" s="112">
        <v>7.49</v>
      </c>
      <c r="J22" t="s">
        <v>284</v>
      </c>
      <c r="K22" t="s">
        <v>1183</v>
      </c>
      <c r="L22" s="122">
        <v>3.49</v>
      </c>
    </row>
    <row r="23" spans="1:12">
      <c r="A23" s="114">
        <v>64</v>
      </c>
      <c r="B23" s="113" t="s">
        <v>768</v>
      </c>
      <c r="C23" s="114" t="s">
        <v>139</v>
      </c>
      <c r="D23" s="113" t="s">
        <v>692</v>
      </c>
      <c r="E23" s="114" t="s">
        <v>769</v>
      </c>
      <c r="F23" s="113" t="s">
        <v>770</v>
      </c>
      <c r="G23" s="114" t="s">
        <v>771</v>
      </c>
      <c r="H23" s="112">
        <v>6.29</v>
      </c>
      <c r="J23" t="s">
        <v>1843</v>
      </c>
      <c r="L23" s="122">
        <v>3.49</v>
      </c>
    </row>
    <row r="24" spans="1:12">
      <c r="A24" s="114">
        <v>94</v>
      </c>
      <c r="B24" s="113" t="s">
        <v>772</v>
      </c>
      <c r="C24" s="114" t="s">
        <v>773</v>
      </c>
      <c r="D24" s="113" t="s">
        <v>774</v>
      </c>
      <c r="E24" s="114" t="s">
        <v>775</v>
      </c>
      <c r="F24" s="113" t="s">
        <v>776</v>
      </c>
      <c r="G24" s="114" t="s">
        <v>166</v>
      </c>
      <c r="H24" s="112">
        <v>19.989999999999998</v>
      </c>
      <c r="J24" t="s">
        <v>210</v>
      </c>
      <c r="K24" t="s">
        <v>840</v>
      </c>
      <c r="L24" s="122">
        <v>2.99</v>
      </c>
    </row>
    <row r="25" spans="1:12">
      <c r="A25" s="114">
        <v>78</v>
      </c>
      <c r="B25" s="113" t="s">
        <v>777</v>
      </c>
      <c r="C25" s="114" t="s">
        <v>139</v>
      </c>
      <c r="D25" s="113" t="s">
        <v>759</v>
      </c>
      <c r="E25" s="114" t="s">
        <v>775</v>
      </c>
      <c r="F25" s="113" t="s">
        <v>778</v>
      </c>
      <c r="G25" s="114" t="s">
        <v>779</v>
      </c>
      <c r="H25" s="112">
        <v>3.29</v>
      </c>
      <c r="J25" t="s">
        <v>1844</v>
      </c>
      <c r="L25" s="122">
        <v>2.99</v>
      </c>
    </row>
    <row r="26" spans="1:12">
      <c r="A26" s="114">
        <v>56</v>
      </c>
      <c r="B26" s="113" t="s">
        <v>780</v>
      </c>
      <c r="C26" s="114" t="s">
        <v>123</v>
      </c>
      <c r="D26" s="113" t="s">
        <v>721</v>
      </c>
      <c r="E26" s="114" t="s">
        <v>781</v>
      </c>
      <c r="F26" s="113" t="s">
        <v>782</v>
      </c>
      <c r="G26" s="114" t="s">
        <v>166</v>
      </c>
      <c r="H26" s="112">
        <v>49.99</v>
      </c>
      <c r="J26" t="s">
        <v>352</v>
      </c>
      <c r="K26" t="s">
        <v>1096</v>
      </c>
      <c r="L26" s="122">
        <v>4.49</v>
      </c>
    </row>
    <row r="27" spans="1:12">
      <c r="A27" s="114">
        <v>24</v>
      </c>
      <c r="B27" s="113" t="s">
        <v>783</v>
      </c>
      <c r="C27" s="114" t="s">
        <v>123</v>
      </c>
      <c r="D27" s="113" t="s">
        <v>774</v>
      </c>
      <c r="E27" s="114" t="s">
        <v>784</v>
      </c>
      <c r="F27" s="113" t="s">
        <v>785</v>
      </c>
      <c r="G27" s="114" t="s">
        <v>166</v>
      </c>
      <c r="H27" s="112">
        <v>79.989999999999995</v>
      </c>
      <c r="K27" t="s">
        <v>834</v>
      </c>
      <c r="L27" s="122">
        <v>6.49</v>
      </c>
    </row>
    <row r="28" spans="1:12">
      <c r="A28" s="114">
        <v>62</v>
      </c>
      <c r="B28" s="113" t="s">
        <v>786</v>
      </c>
      <c r="C28" s="114" t="s">
        <v>123</v>
      </c>
      <c r="D28" s="113" t="s">
        <v>721</v>
      </c>
      <c r="E28" s="114" t="s">
        <v>787</v>
      </c>
      <c r="F28" s="113" t="s">
        <v>788</v>
      </c>
      <c r="G28" s="114" t="s">
        <v>224</v>
      </c>
      <c r="H28" s="112">
        <v>109.99</v>
      </c>
      <c r="J28" t="s">
        <v>1845</v>
      </c>
      <c r="L28" s="122">
        <v>10.98</v>
      </c>
    </row>
    <row r="29" spans="1:12">
      <c r="A29" s="114">
        <v>9</v>
      </c>
      <c r="B29" s="113" t="s">
        <v>789</v>
      </c>
      <c r="C29" s="114" t="s">
        <v>139</v>
      </c>
      <c r="D29" s="113" t="s">
        <v>700</v>
      </c>
      <c r="E29" s="114" t="s">
        <v>790</v>
      </c>
      <c r="F29" s="113" t="s">
        <v>450</v>
      </c>
      <c r="G29" s="114" t="s">
        <v>147</v>
      </c>
      <c r="H29" s="112">
        <v>29.99</v>
      </c>
      <c r="J29" t="s">
        <v>471</v>
      </c>
      <c r="K29" t="s">
        <v>1216</v>
      </c>
      <c r="L29" s="122">
        <v>6.99</v>
      </c>
    </row>
    <row r="30" spans="1:12">
      <c r="A30" s="114">
        <v>9</v>
      </c>
      <c r="B30" s="113" t="s">
        <v>791</v>
      </c>
      <c r="C30" s="114" t="s">
        <v>123</v>
      </c>
      <c r="D30" s="113" t="s">
        <v>700</v>
      </c>
      <c r="E30" s="114" t="s">
        <v>764</v>
      </c>
      <c r="F30" s="113" t="s">
        <v>792</v>
      </c>
      <c r="G30" s="114" t="s">
        <v>142</v>
      </c>
      <c r="H30" s="112">
        <v>3.29</v>
      </c>
      <c r="J30" t="s">
        <v>1846</v>
      </c>
      <c r="L30" s="122">
        <v>6.99</v>
      </c>
    </row>
    <row r="31" spans="1:12">
      <c r="A31" s="114">
        <v>69</v>
      </c>
      <c r="B31" s="113" t="s">
        <v>793</v>
      </c>
      <c r="C31" s="114" t="s">
        <v>773</v>
      </c>
      <c r="D31" s="113" t="s">
        <v>740</v>
      </c>
      <c r="E31" s="114" t="s">
        <v>794</v>
      </c>
      <c r="F31" s="113" t="s">
        <v>795</v>
      </c>
      <c r="G31" s="114" t="s">
        <v>796</v>
      </c>
      <c r="H31" s="112">
        <v>5.99</v>
      </c>
      <c r="J31" t="s">
        <v>421</v>
      </c>
      <c r="K31" t="s">
        <v>849</v>
      </c>
      <c r="L31" s="122">
        <v>2.39</v>
      </c>
    </row>
    <row r="32" spans="1:12">
      <c r="A32" s="114">
        <v>16</v>
      </c>
      <c r="B32" s="113" t="s">
        <v>797</v>
      </c>
      <c r="C32" s="114" t="s">
        <v>123</v>
      </c>
      <c r="D32" s="113" t="s">
        <v>733</v>
      </c>
      <c r="E32" s="114" t="s">
        <v>693</v>
      </c>
      <c r="F32" s="113" t="s">
        <v>798</v>
      </c>
      <c r="G32" s="114" t="s">
        <v>421</v>
      </c>
      <c r="H32" s="112">
        <v>1.89</v>
      </c>
      <c r="J32" t="s">
        <v>1847</v>
      </c>
      <c r="L32" s="122">
        <v>2.39</v>
      </c>
    </row>
    <row r="33" spans="1:12">
      <c r="A33" s="114">
        <v>77</v>
      </c>
      <c r="B33" s="113" t="s">
        <v>799</v>
      </c>
      <c r="C33" s="114" t="s">
        <v>139</v>
      </c>
      <c r="D33" s="113" t="s">
        <v>696</v>
      </c>
      <c r="E33" s="114" t="s">
        <v>743</v>
      </c>
      <c r="F33" s="113" t="s">
        <v>800</v>
      </c>
      <c r="G33" s="114" t="s">
        <v>166</v>
      </c>
      <c r="H33" s="112">
        <v>39.99</v>
      </c>
      <c r="J33" t="s">
        <v>136</v>
      </c>
      <c r="K33" t="s">
        <v>1786</v>
      </c>
      <c r="L33" s="122">
        <v>9.99</v>
      </c>
    </row>
    <row r="34" spans="1:12">
      <c r="A34" s="114">
        <v>21</v>
      </c>
      <c r="B34" s="113" t="s">
        <v>801</v>
      </c>
      <c r="C34" s="114" t="s">
        <v>139</v>
      </c>
      <c r="D34" s="113" t="s">
        <v>774</v>
      </c>
      <c r="E34" s="114" t="s">
        <v>802</v>
      </c>
      <c r="F34" s="113" t="s">
        <v>803</v>
      </c>
      <c r="G34" s="114" t="s">
        <v>246</v>
      </c>
      <c r="H34" s="112">
        <v>19.989999999999998</v>
      </c>
      <c r="J34" t="s">
        <v>1848</v>
      </c>
      <c r="L34" s="122">
        <v>9.99</v>
      </c>
    </row>
    <row r="35" spans="1:12">
      <c r="A35" s="114">
        <v>38</v>
      </c>
      <c r="B35" s="113" t="s">
        <v>804</v>
      </c>
      <c r="C35" s="114" t="s">
        <v>123</v>
      </c>
      <c r="D35" s="113" t="s">
        <v>729</v>
      </c>
      <c r="E35" s="114" t="s">
        <v>805</v>
      </c>
      <c r="F35" s="113" t="s">
        <v>706</v>
      </c>
      <c r="G35" s="114" t="s">
        <v>707</v>
      </c>
      <c r="H35" s="112">
        <v>24.99</v>
      </c>
      <c r="J35" t="s">
        <v>147</v>
      </c>
      <c r="K35" t="s">
        <v>950</v>
      </c>
      <c r="L35" s="122">
        <v>22</v>
      </c>
    </row>
    <row r="36" spans="1:12">
      <c r="A36" s="114">
        <v>21</v>
      </c>
      <c r="B36" s="113" t="s">
        <v>806</v>
      </c>
      <c r="C36" s="114" t="s">
        <v>123</v>
      </c>
      <c r="D36" s="113" t="s">
        <v>740</v>
      </c>
      <c r="E36" s="114" t="s">
        <v>807</v>
      </c>
      <c r="F36" s="113" t="s">
        <v>808</v>
      </c>
      <c r="G36" s="114" t="s">
        <v>147</v>
      </c>
      <c r="H36" s="112">
        <v>49.99</v>
      </c>
      <c r="J36" t="s">
        <v>1849</v>
      </c>
      <c r="L36" s="122">
        <v>22</v>
      </c>
    </row>
    <row r="37" spans="1:12">
      <c r="A37" s="114">
        <v>61</v>
      </c>
      <c r="B37" s="113" t="s">
        <v>809</v>
      </c>
      <c r="C37" s="114" t="s">
        <v>139</v>
      </c>
      <c r="D37" s="113" t="s">
        <v>709</v>
      </c>
      <c r="E37" s="114" t="s">
        <v>810</v>
      </c>
      <c r="F37" s="113" t="s">
        <v>811</v>
      </c>
      <c r="G37" s="114" t="s">
        <v>812</v>
      </c>
      <c r="H37" s="112">
        <v>8.99</v>
      </c>
      <c r="J37" t="s">
        <v>166</v>
      </c>
      <c r="K37" t="s">
        <v>1438</v>
      </c>
      <c r="L37" s="122">
        <v>29.99</v>
      </c>
    </row>
    <row r="38" spans="1:12">
      <c r="A38" s="114">
        <v>75</v>
      </c>
      <c r="B38" s="113" t="s">
        <v>813</v>
      </c>
      <c r="C38" s="114" t="s">
        <v>139</v>
      </c>
      <c r="D38" s="113" t="s">
        <v>740</v>
      </c>
      <c r="E38" s="114" t="s">
        <v>814</v>
      </c>
      <c r="F38" s="113" t="s">
        <v>815</v>
      </c>
      <c r="G38" s="114" t="s">
        <v>310</v>
      </c>
      <c r="H38" s="112">
        <v>4.49</v>
      </c>
      <c r="J38" t="s">
        <v>1850</v>
      </c>
      <c r="L38" s="122">
        <v>29.99</v>
      </c>
    </row>
    <row r="39" spans="1:12">
      <c r="A39" s="114">
        <v>14</v>
      </c>
      <c r="B39" s="113" t="s">
        <v>816</v>
      </c>
      <c r="C39" s="114" t="s">
        <v>139</v>
      </c>
      <c r="D39" s="113" t="s">
        <v>759</v>
      </c>
      <c r="E39" s="114" t="s">
        <v>784</v>
      </c>
      <c r="F39" s="113" t="s">
        <v>817</v>
      </c>
      <c r="G39" s="114" t="s">
        <v>284</v>
      </c>
      <c r="H39" s="112">
        <v>2.4900000000000002</v>
      </c>
      <c r="J39" t="s">
        <v>224</v>
      </c>
      <c r="K39" t="s">
        <v>1077</v>
      </c>
      <c r="L39" s="122">
        <v>14.99</v>
      </c>
    </row>
    <row r="40" spans="1:12">
      <c r="A40" s="114">
        <v>76</v>
      </c>
      <c r="B40" s="113" t="s">
        <v>818</v>
      </c>
      <c r="C40" s="114" t="s">
        <v>123</v>
      </c>
      <c r="D40" s="113" t="s">
        <v>774</v>
      </c>
      <c r="E40" s="114" t="s">
        <v>819</v>
      </c>
      <c r="F40" s="113" t="s">
        <v>820</v>
      </c>
      <c r="G40" s="114" t="s">
        <v>407</v>
      </c>
      <c r="H40" s="112">
        <v>29.99</v>
      </c>
      <c r="J40" t="s">
        <v>1851</v>
      </c>
      <c r="L40" s="122">
        <v>14.99</v>
      </c>
    </row>
    <row r="41" spans="1:12">
      <c r="A41" s="114">
        <v>100</v>
      </c>
      <c r="B41" s="113" t="s">
        <v>821</v>
      </c>
      <c r="C41" s="114" t="s">
        <v>123</v>
      </c>
      <c r="D41" s="113" t="s">
        <v>709</v>
      </c>
      <c r="E41" s="114" t="s">
        <v>822</v>
      </c>
      <c r="F41" s="113" t="s">
        <v>823</v>
      </c>
      <c r="G41" s="114" t="s">
        <v>745</v>
      </c>
      <c r="H41" s="112">
        <v>49.99</v>
      </c>
      <c r="J41" t="s">
        <v>329</v>
      </c>
      <c r="K41" t="s">
        <v>1081</v>
      </c>
      <c r="L41" s="122">
        <v>24.99</v>
      </c>
    </row>
    <row r="42" spans="1:12">
      <c r="A42" s="114">
        <v>87</v>
      </c>
      <c r="B42" s="113" t="s">
        <v>824</v>
      </c>
      <c r="C42" s="114" t="s">
        <v>773</v>
      </c>
      <c r="D42" s="113" t="s">
        <v>774</v>
      </c>
      <c r="E42" s="114" t="s">
        <v>825</v>
      </c>
      <c r="F42" s="113" t="s">
        <v>826</v>
      </c>
      <c r="G42" s="114" t="s">
        <v>827</v>
      </c>
      <c r="H42" s="112">
        <v>199.99</v>
      </c>
      <c r="J42" t="s">
        <v>1852</v>
      </c>
      <c r="L42" s="122">
        <v>24.99</v>
      </c>
    </row>
    <row r="43" spans="1:12">
      <c r="A43" s="114">
        <v>100</v>
      </c>
      <c r="B43" s="113" t="s">
        <v>828</v>
      </c>
      <c r="C43" s="114" t="s">
        <v>277</v>
      </c>
      <c r="D43" s="113" t="s">
        <v>763</v>
      </c>
      <c r="E43" s="114" t="s">
        <v>829</v>
      </c>
      <c r="F43" s="113" t="s">
        <v>830</v>
      </c>
      <c r="G43" s="114" t="s">
        <v>171</v>
      </c>
      <c r="H43" s="112">
        <v>3.49</v>
      </c>
      <c r="J43" t="s">
        <v>1853</v>
      </c>
      <c r="L43" s="122">
        <v>519.0100000000001</v>
      </c>
    </row>
    <row r="44" spans="1:12">
      <c r="A44" s="114">
        <v>70</v>
      </c>
      <c r="B44" s="113" t="s">
        <v>831</v>
      </c>
      <c r="C44" s="114" t="s">
        <v>139</v>
      </c>
      <c r="D44" s="113" t="s">
        <v>759</v>
      </c>
      <c r="E44" s="114" t="s">
        <v>784</v>
      </c>
      <c r="F44" s="113" t="s">
        <v>832</v>
      </c>
      <c r="G44" s="114" t="s">
        <v>142</v>
      </c>
      <c r="H44" s="112">
        <v>7.19</v>
      </c>
    </row>
    <row r="45" spans="1:12" ht="43.5" customHeight="1">
      <c r="A45" s="114">
        <v>78</v>
      </c>
      <c r="B45" s="113" t="s">
        <v>833</v>
      </c>
      <c r="C45" s="114" t="s">
        <v>123</v>
      </c>
      <c r="D45" s="113" t="s">
        <v>725</v>
      </c>
      <c r="E45" s="114" t="s">
        <v>805</v>
      </c>
      <c r="F45" s="113" t="s">
        <v>834</v>
      </c>
      <c r="G45" s="114" t="s">
        <v>352</v>
      </c>
      <c r="H45" s="112">
        <v>6.49</v>
      </c>
      <c r="J45" s="123" t="s">
        <v>1854</v>
      </c>
      <c r="K45" s="123"/>
      <c r="L45" s="123"/>
    </row>
    <row r="46" spans="1:12">
      <c r="A46" s="114">
        <v>5</v>
      </c>
      <c r="B46" s="113" t="s">
        <v>835</v>
      </c>
      <c r="C46" s="114" t="s">
        <v>123</v>
      </c>
      <c r="D46" s="113" t="s">
        <v>733</v>
      </c>
      <c r="E46" s="114" t="s">
        <v>836</v>
      </c>
      <c r="F46" s="113" t="s">
        <v>837</v>
      </c>
      <c r="G46" s="114" t="s">
        <v>210</v>
      </c>
      <c r="H46" s="112">
        <v>5.29</v>
      </c>
    </row>
    <row r="47" spans="1:12">
      <c r="A47" s="114">
        <v>22</v>
      </c>
      <c r="B47" s="113" t="s">
        <v>838</v>
      </c>
      <c r="C47" s="114" t="s">
        <v>139</v>
      </c>
      <c r="D47" s="113" t="s">
        <v>763</v>
      </c>
      <c r="E47" s="114" t="s">
        <v>839</v>
      </c>
      <c r="F47" s="113" t="s">
        <v>840</v>
      </c>
      <c r="G47" s="114" t="s">
        <v>210</v>
      </c>
      <c r="H47" s="112">
        <v>2.99</v>
      </c>
    </row>
    <row r="48" spans="1:12">
      <c r="A48" s="114">
        <v>30</v>
      </c>
      <c r="B48" s="113" t="s">
        <v>841</v>
      </c>
      <c r="C48" s="114" t="s">
        <v>123</v>
      </c>
      <c r="D48" s="113" t="s">
        <v>729</v>
      </c>
      <c r="E48" s="114" t="s">
        <v>842</v>
      </c>
      <c r="F48" s="113" t="s">
        <v>843</v>
      </c>
      <c r="G48" s="114" t="s">
        <v>142</v>
      </c>
      <c r="H48" s="112">
        <v>2.4900000000000002</v>
      </c>
    </row>
    <row r="49" spans="1:8">
      <c r="A49" s="114">
        <v>62</v>
      </c>
      <c r="B49" s="113" t="s">
        <v>844</v>
      </c>
      <c r="C49" s="114" t="s">
        <v>139</v>
      </c>
      <c r="D49" s="113" t="s">
        <v>696</v>
      </c>
      <c r="E49" s="114" t="s">
        <v>845</v>
      </c>
      <c r="F49" s="113" t="s">
        <v>194</v>
      </c>
      <c r="G49" s="114" t="s">
        <v>195</v>
      </c>
      <c r="H49" s="112">
        <v>6.49</v>
      </c>
    </row>
    <row r="50" spans="1:8">
      <c r="A50" s="114">
        <v>69</v>
      </c>
      <c r="B50" s="113" t="s">
        <v>846</v>
      </c>
      <c r="C50" s="114" t="s">
        <v>139</v>
      </c>
      <c r="D50" s="113" t="s">
        <v>709</v>
      </c>
      <c r="E50" s="114" t="s">
        <v>836</v>
      </c>
      <c r="F50" s="113" t="s">
        <v>847</v>
      </c>
      <c r="G50" s="114" t="s">
        <v>142</v>
      </c>
      <c r="H50" s="112">
        <v>3.99</v>
      </c>
    </row>
    <row r="51" spans="1:8">
      <c r="A51" s="114">
        <v>90</v>
      </c>
      <c r="B51" s="113" t="s">
        <v>848</v>
      </c>
      <c r="C51" s="114" t="s">
        <v>139</v>
      </c>
      <c r="D51" s="113" t="s">
        <v>763</v>
      </c>
      <c r="E51" s="114" t="s">
        <v>766</v>
      </c>
      <c r="F51" s="113" t="s">
        <v>849</v>
      </c>
      <c r="G51" s="114" t="s">
        <v>421</v>
      </c>
      <c r="H51" s="112">
        <v>2.39</v>
      </c>
    </row>
    <row r="52" spans="1:8">
      <c r="A52" s="114">
        <v>81</v>
      </c>
      <c r="B52" s="113" t="s">
        <v>850</v>
      </c>
      <c r="C52" s="114" t="s">
        <v>139</v>
      </c>
      <c r="D52" s="113" t="s">
        <v>733</v>
      </c>
      <c r="E52" s="114" t="s">
        <v>851</v>
      </c>
      <c r="F52" s="113" t="s">
        <v>852</v>
      </c>
      <c r="G52" s="114" t="s">
        <v>551</v>
      </c>
      <c r="H52" s="112">
        <v>19.989999999999998</v>
      </c>
    </row>
    <row r="53" spans="1:8">
      <c r="A53" s="114">
        <v>45</v>
      </c>
      <c r="B53" s="113" t="s">
        <v>853</v>
      </c>
      <c r="C53" s="114" t="s">
        <v>123</v>
      </c>
      <c r="D53" s="113" t="s">
        <v>696</v>
      </c>
      <c r="E53" s="114" t="s">
        <v>839</v>
      </c>
      <c r="F53" s="113" t="s">
        <v>854</v>
      </c>
      <c r="G53" s="114" t="s">
        <v>745</v>
      </c>
      <c r="H53" s="112">
        <v>19.989999999999998</v>
      </c>
    </row>
    <row r="54" spans="1:8">
      <c r="A54" s="114">
        <v>18</v>
      </c>
      <c r="B54" s="113" t="s">
        <v>855</v>
      </c>
      <c r="C54" s="114" t="s">
        <v>139</v>
      </c>
      <c r="D54" s="113" t="s">
        <v>709</v>
      </c>
      <c r="E54" s="114" t="s">
        <v>856</v>
      </c>
      <c r="F54" s="113" t="s">
        <v>857</v>
      </c>
      <c r="G54" s="114" t="s">
        <v>142</v>
      </c>
      <c r="H54" s="112">
        <v>2.4900000000000002</v>
      </c>
    </row>
    <row r="55" spans="1:8">
      <c r="A55" s="114">
        <v>56</v>
      </c>
      <c r="B55" s="113" t="s">
        <v>858</v>
      </c>
      <c r="C55" s="114" t="s">
        <v>139</v>
      </c>
      <c r="D55" s="113" t="s">
        <v>696</v>
      </c>
      <c r="E55" s="114" t="s">
        <v>859</v>
      </c>
      <c r="F55" s="113" t="s">
        <v>860</v>
      </c>
      <c r="G55" s="114" t="s">
        <v>861</v>
      </c>
      <c r="H55" s="112">
        <v>25.99</v>
      </c>
    </row>
    <row r="56" spans="1:8">
      <c r="A56" s="114">
        <v>81</v>
      </c>
      <c r="B56" s="113" t="s">
        <v>862</v>
      </c>
      <c r="C56" s="114" t="s">
        <v>267</v>
      </c>
      <c r="D56" s="113" t="s">
        <v>700</v>
      </c>
      <c r="E56" s="114" t="s">
        <v>863</v>
      </c>
      <c r="F56" s="113" t="s">
        <v>864</v>
      </c>
      <c r="G56" s="114" t="s">
        <v>136</v>
      </c>
      <c r="H56" s="112">
        <v>79.989999999999995</v>
      </c>
    </row>
    <row r="57" spans="1:8">
      <c r="A57" s="114">
        <v>74</v>
      </c>
      <c r="B57" s="113" t="s">
        <v>865</v>
      </c>
      <c r="C57" s="114" t="s">
        <v>704</v>
      </c>
      <c r="D57" s="113" t="s">
        <v>763</v>
      </c>
      <c r="E57" s="114" t="s">
        <v>781</v>
      </c>
      <c r="F57" s="113" t="s">
        <v>866</v>
      </c>
      <c r="G57" s="114" t="s">
        <v>147</v>
      </c>
      <c r="H57" s="112">
        <v>39</v>
      </c>
    </row>
    <row r="58" spans="1:8">
      <c r="A58" s="114">
        <v>22</v>
      </c>
      <c r="B58" s="113" t="s">
        <v>867</v>
      </c>
      <c r="C58" s="114" t="s">
        <v>123</v>
      </c>
      <c r="D58" s="113" t="s">
        <v>774</v>
      </c>
      <c r="E58" s="114" t="s">
        <v>868</v>
      </c>
      <c r="F58" s="113" t="s">
        <v>869</v>
      </c>
      <c r="G58" s="114" t="s">
        <v>381</v>
      </c>
      <c r="H58" s="112">
        <v>14.99</v>
      </c>
    </row>
    <row r="59" spans="1:8">
      <c r="A59" s="114">
        <v>77</v>
      </c>
      <c r="B59" s="113" t="s">
        <v>870</v>
      </c>
      <c r="C59" s="114" t="s">
        <v>123</v>
      </c>
      <c r="D59" s="113" t="s">
        <v>700</v>
      </c>
      <c r="E59" s="114" t="s">
        <v>871</v>
      </c>
      <c r="F59" s="113" t="s">
        <v>872</v>
      </c>
      <c r="G59" s="114" t="s">
        <v>873</v>
      </c>
      <c r="H59" s="112">
        <v>24.99</v>
      </c>
    </row>
    <row r="60" spans="1:8">
      <c r="A60" s="114">
        <v>5</v>
      </c>
      <c r="B60" s="113" t="s">
        <v>874</v>
      </c>
      <c r="C60" s="114" t="s">
        <v>139</v>
      </c>
      <c r="D60" s="113" t="s">
        <v>700</v>
      </c>
      <c r="E60" s="114" t="s">
        <v>875</v>
      </c>
      <c r="F60" s="113" t="s">
        <v>876</v>
      </c>
      <c r="G60" s="114" t="s">
        <v>147</v>
      </c>
      <c r="H60" s="112">
        <v>10.99</v>
      </c>
    </row>
    <row r="61" spans="1:8">
      <c r="A61" s="114">
        <v>71</v>
      </c>
      <c r="B61" s="113" t="s">
        <v>877</v>
      </c>
      <c r="C61" s="114" t="s">
        <v>139</v>
      </c>
      <c r="D61" s="113" t="s">
        <v>725</v>
      </c>
      <c r="E61" s="114" t="s">
        <v>878</v>
      </c>
      <c r="F61" s="113" t="s">
        <v>879</v>
      </c>
      <c r="G61" s="114" t="s">
        <v>246</v>
      </c>
      <c r="H61" s="112">
        <v>79.989999999999995</v>
      </c>
    </row>
    <row r="62" spans="1:8">
      <c r="A62" s="114">
        <v>65</v>
      </c>
      <c r="B62" s="113" t="s">
        <v>880</v>
      </c>
      <c r="C62" s="114" t="s">
        <v>123</v>
      </c>
      <c r="D62" s="113" t="s">
        <v>733</v>
      </c>
      <c r="E62" s="114" t="s">
        <v>693</v>
      </c>
      <c r="F62" s="113" t="s">
        <v>483</v>
      </c>
      <c r="G62" s="114" t="s">
        <v>463</v>
      </c>
      <c r="H62" s="112">
        <v>8.99</v>
      </c>
    </row>
    <row r="63" spans="1:8">
      <c r="A63" s="114">
        <v>85</v>
      </c>
      <c r="B63" s="113" t="s">
        <v>881</v>
      </c>
      <c r="C63" s="114" t="s">
        <v>139</v>
      </c>
      <c r="D63" s="113" t="s">
        <v>763</v>
      </c>
      <c r="E63" s="114" t="s">
        <v>882</v>
      </c>
      <c r="F63" s="113" t="s">
        <v>883</v>
      </c>
      <c r="G63" s="114" t="s">
        <v>259</v>
      </c>
      <c r="H63" s="112">
        <v>3.29</v>
      </c>
    </row>
    <row r="64" spans="1:8">
      <c r="A64" s="114">
        <v>15</v>
      </c>
      <c r="B64" s="113" t="s">
        <v>884</v>
      </c>
      <c r="C64" s="114" t="s">
        <v>139</v>
      </c>
      <c r="D64" s="113" t="s">
        <v>700</v>
      </c>
      <c r="E64" s="114" t="s">
        <v>885</v>
      </c>
      <c r="F64" s="113" t="s">
        <v>886</v>
      </c>
      <c r="G64" s="114" t="s">
        <v>147</v>
      </c>
      <c r="H64" s="112">
        <v>12.99</v>
      </c>
    </row>
    <row r="65" spans="1:8">
      <c r="A65" s="114">
        <v>26</v>
      </c>
      <c r="B65" s="113" t="s">
        <v>887</v>
      </c>
      <c r="C65" s="114" t="s">
        <v>139</v>
      </c>
      <c r="D65" s="113" t="s">
        <v>725</v>
      </c>
      <c r="E65" s="114" t="s">
        <v>851</v>
      </c>
      <c r="F65" s="113" t="s">
        <v>888</v>
      </c>
      <c r="G65" s="114" t="s">
        <v>889</v>
      </c>
      <c r="H65" s="112">
        <v>22.99</v>
      </c>
    </row>
    <row r="66" spans="1:8">
      <c r="A66" s="114">
        <v>90</v>
      </c>
      <c r="B66" s="113" t="s">
        <v>890</v>
      </c>
      <c r="C66" s="114" t="s">
        <v>139</v>
      </c>
      <c r="D66" s="113" t="s">
        <v>725</v>
      </c>
      <c r="E66" s="114" t="s">
        <v>891</v>
      </c>
      <c r="F66" s="113" t="s">
        <v>892</v>
      </c>
      <c r="G66" s="114" t="s">
        <v>310</v>
      </c>
      <c r="H66" s="112">
        <v>4.99</v>
      </c>
    </row>
    <row r="67" spans="1:8">
      <c r="A67" s="114">
        <v>54</v>
      </c>
      <c r="B67" s="113" t="s">
        <v>893</v>
      </c>
      <c r="C67" s="114" t="s">
        <v>139</v>
      </c>
      <c r="D67" s="113" t="s">
        <v>759</v>
      </c>
      <c r="E67" s="114" t="s">
        <v>894</v>
      </c>
      <c r="F67" s="113" t="s">
        <v>895</v>
      </c>
      <c r="G67" s="114" t="s">
        <v>284</v>
      </c>
      <c r="H67" s="112">
        <v>1.79</v>
      </c>
    </row>
    <row r="68" spans="1:8">
      <c r="A68" s="114">
        <v>39</v>
      </c>
      <c r="B68" s="113" t="s">
        <v>896</v>
      </c>
      <c r="C68" s="114" t="s">
        <v>139</v>
      </c>
      <c r="D68" s="113" t="s">
        <v>692</v>
      </c>
      <c r="E68" s="114" t="s">
        <v>897</v>
      </c>
      <c r="F68" s="113" t="s">
        <v>898</v>
      </c>
      <c r="G68" s="114" t="s">
        <v>471</v>
      </c>
      <c r="H68" s="112">
        <v>1.99</v>
      </c>
    </row>
    <row r="69" spans="1:8">
      <c r="A69" s="114">
        <v>6</v>
      </c>
      <c r="B69" s="113" t="s">
        <v>899</v>
      </c>
      <c r="C69" s="114" t="s">
        <v>123</v>
      </c>
      <c r="D69" s="113" t="s">
        <v>774</v>
      </c>
      <c r="E69" s="114" t="s">
        <v>900</v>
      </c>
      <c r="F69" s="113" t="s">
        <v>901</v>
      </c>
      <c r="G69" s="114" t="s">
        <v>136</v>
      </c>
      <c r="H69" s="112">
        <v>29.99</v>
      </c>
    </row>
    <row r="70" spans="1:8">
      <c r="A70" s="114">
        <v>33</v>
      </c>
      <c r="B70" s="113" t="s">
        <v>902</v>
      </c>
      <c r="C70" s="114" t="s">
        <v>123</v>
      </c>
      <c r="D70" s="113" t="s">
        <v>740</v>
      </c>
      <c r="E70" s="114" t="s">
        <v>903</v>
      </c>
      <c r="F70" s="113" t="s">
        <v>904</v>
      </c>
      <c r="G70" s="114" t="s">
        <v>147</v>
      </c>
      <c r="H70" s="112">
        <v>34.99</v>
      </c>
    </row>
    <row r="71" spans="1:8">
      <c r="A71" s="114">
        <v>31</v>
      </c>
      <c r="B71" s="113" t="s">
        <v>905</v>
      </c>
      <c r="C71" s="114" t="s">
        <v>123</v>
      </c>
      <c r="D71" s="113" t="s">
        <v>733</v>
      </c>
      <c r="E71" s="114" t="s">
        <v>755</v>
      </c>
      <c r="F71" s="113" t="s">
        <v>906</v>
      </c>
      <c r="G71" s="114" t="s">
        <v>471</v>
      </c>
      <c r="H71" s="112">
        <v>3.99</v>
      </c>
    </row>
    <row r="72" spans="1:8">
      <c r="A72" s="114">
        <v>77</v>
      </c>
      <c r="B72" s="113" t="s">
        <v>907</v>
      </c>
      <c r="C72" s="114" t="s">
        <v>123</v>
      </c>
      <c r="D72" s="113" t="s">
        <v>692</v>
      </c>
      <c r="E72" s="114" t="s">
        <v>908</v>
      </c>
      <c r="F72" s="113" t="s">
        <v>909</v>
      </c>
      <c r="G72" s="114" t="s">
        <v>910</v>
      </c>
      <c r="H72" s="112">
        <v>5.89</v>
      </c>
    </row>
    <row r="73" spans="1:8">
      <c r="A73" s="114">
        <v>71</v>
      </c>
      <c r="B73" s="113" t="s">
        <v>911</v>
      </c>
      <c r="C73" s="114" t="s">
        <v>123</v>
      </c>
      <c r="D73" s="113" t="s">
        <v>729</v>
      </c>
      <c r="E73" s="114" t="s">
        <v>912</v>
      </c>
      <c r="F73" s="113" t="s">
        <v>913</v>
      </c>
      <c r="G73" s="114" t="s">
        <v>334</v>
      </c>
      <c r="H73" s="112">
        <v>3.99</v>
      </c>
    </row>
    <row r="74" spans="1:8">
      <c r="A74" s="114">
        <v>14</v>
      </c>
      <c r="B74" s="113" t="s">
        <v>914</v>
      </c>
      <c r="C74" s="114" t="s">
        <v>267</v>
      </c>
      <c r="D74" s="113" t="s">
        <v>774</v>
      </c>
      <c r="E74" s="114" t="s">
        <v>915</v>
      </c>
      <c r="F74" s="113" t="s">
        <v>916</v>
      </c>
      <c r="G74" s="114" t="s">
        <v>142</v>
      </c>
      <c r="H74" s="112">
        <v>3.79</v>
      </c>
    </row>
    <row r="75" spans="1:8">
      <c r="A75" s="114">
        <v>11</v>
      </c>
      <c r="B75" s="113" t="s">
        <v>917</v>
      </c>
      <c r="C75" s="114" t="s">
        <v>123</v>
      </c>
      <c r="D75" s="113" t="s">
        <v>725</v>
      </c>
      <c r="E75" s="114" t="s">
        <v>918</v>
      </c>
      <c r="F75" s="113" t="s">
        <v>919</v>
      </c>
      <c r="G75" s="114" t="s">
        <v>246</v>
      </c>
      <c r="H75" s="112">
        <v>14.99</v>
      </c>
    </row>
    <row r="76" spans="1:8">
      <c r="A76" s="114">
        <v>86</v>
      </c>
      <c r="B76" s="113" t="s">
        <v>920</v>
      </c>
      <c r="C76" s="114" t="s">
        <v>139</v>
      </c>
      <c r="D76" s="113" t="s">
        <v>740</v>
      </c>
      <c r="E76" s="114" t="s">
        <v>921</v>
      </c>
      <c r="F76" s="113" t="s">
        <v>922</v>
      </c>
      <c r="G76" s="114" t="s">
        <v>142</v>
      </c>
      <c r="H76" s="112">
        <v>2.99</v>
      </c>
    </row>
    <row r="77" spans="1:8">
      <c r="A77" s="114">
        <v>2</v>
      </c>
      <c r="B77" s="113" t="s">
        <v>923</v>
      </c>
      <c r="C77" s="114" t="s">
        <v>277</v>
      </c>
      <c r="D77" s="113" t="s">
        <v>759</v>
      </c>
      <c r="E77" s="114" t="s">
        <v>822</v>
      </c>
      <c r="F77" s="113" t="s">
        <v>924</v>
      </c>
      <c r="G77" s="114" t="s">
        <v>889</v>
      </c>
      <c r="H77" s="112">
        <v>12.99</v>
      </c>
    </row>
    <row r="78" spans="1:8">
      <c r="A78" s="114">
        <v>38</v>
      </c>
      <c r="B78" s="113" t="s">
        <v>925</v>
      </c>
      <c r="C78" s="114" t="s">
        <v>139</v>
      </c>
      <c r="D78" s="113" t="s">
        <v>721</v>
      </c>
      <c r="E78" s="114" t="s">
        <v>814</v>
      </c>
      <c r="F78" s="113" t="s">
        <v>892</v>
      </c>
      <c r="G78" s="114" t="s">
        <v>310</v>
      </c>
      <c r="H78" s="112">
        <v>4.99</v>
      </c>
    </row>
    <row r="79" spans="1:8">
      <c r="A79" s="114">
        <v>22</v>
      </c>
      <c r="B79" s="113" t="s">
        <v>926</v>
      </c>
      <c r="C79" s="114" t="s">
        <v>123</v>
      </c>
      <c r="D79" s="113" t="s">
        <v>721</v>
      </c>
      <c r="E79" s="114" t="s">
        <v>878</v>
      </c>
      <c r="F79" s="113" t="s">
        <v>927</v>
      </c>
      <c r="G79" s="114" t="s">
        <v>147</v>
      </c>
      <c r="H79" s="112">
        <v>19.989999999999998</v>
      </c>
    </row>
    <row r="80" spans="1:8">
      <c r="A80" s="114">
        <v>70</v>
      </c>
      <c r="B80" s="113" t="s">
        <v>928</v>
      </c>
      <c r="C80" s="114" t="s">
        <v>139</v>
      </c>
      <c r="D80" s="113" t="s">
        <v>774</v>
      </c>
      <c r="E80" s="114" t="s">
        <v>912</v>
      </c>
      <c r="F80" s="113" t="s">
        <v>929</v>
      </c>
      <c r="G80" s="114" t="s">
        <v>152</v>
      </c>
      <c r="H80" s="112">
        <v>39.99</v>
      </c>
    </row>
    <row r="81" spans="1:8">
      <c r="A81" s="114">
        <v>31</v>
      </c>
      <c r="B81" s="113" t="s">
        <v>930</v>
      </c>
      <c r="C81" s="114" t="s">
        <v>123</v>
      </c>
      <c r="D81" s="113" t="s">
        <v>763</v>
      </c>
      <c r="E81" s="114" t="s">
        <v>931</v>
      </c>
      <c r="F81" s="113" t="s">
        <v>932</v>
      </c>
      <c r="G81" s="114" t="s">
        <v>715</v>
      </c>
      <c r="H81" s="112">
        <v>59.99</v>
      </c>
    </row>
    <row r="82" spans="1:8">
      <c r="A82" s="114">
        <v>78</v>
      </c>
      <c r="B82" s="113" t="s">
        <v>933</v>
      </c>
      <c r="C82" s="114" t="s">
        <v>139</v>
      </c>
      <c r="D82" s="113" t="s">
        <v>733</v>
      </c>
      <c r="E82" s="114" t="s">
        <v>934</v>
      </c>
      <c r="F82" s="113" t="s">
        <v>935</v>
      </c>
      <c r="G82" s="114" t="s">
        <v>136</v>
      </c>
      <c r="H82" s="112">
        <v>9.99</v>
      </c>
    </row>
    <row r="83" spans="1:8">
      <c r="A83" s="114">
        <v>40</v>
      </c>
      <c r="B83" s="113" t="s">
        <v>936</v>
      </c>
      <c r="C83" s="114" t="s">
        <v>123</v>
      </c>
      <c r="D83" s="113" t="s">
        <v>721</v>
      </c>
      <c r="E83" s="114" t="s">
        <v>937</v>
      </c>
      <c r="F83" s="113" t="s">
        <v>938</v>
      </c>
      <c r="G83" s="114" t="s">
        <v>147</v>
      </c>
      <c r="H83" s="112">
        <v>34.99</v>
      </c>
    </row>
    <row r="84" spans="1:8">
      <c r="A84" s="114">
        <v>93</v>
      </c>
      <c r="B84" s="113" t="s">
        <v>939</v>
      </c>
      <c r="C84" s="114" t="s">
        <v>123</v>
      </c>
      <c r="D84" s="113" t="s">
        <v>729</v>
      </c>
      <c r="E84" s="114" t="s">
        <v>940</v>
      </c>
      <c r="F84" s="113" t="s">
        <v>941</v>
      </c>
      <c r="G84" s="114" t="s">
        <v>246</v>
      </c>
      <c r="H84" s="112">
        <v>14.99</v>
      </c>
    </row>
    <row r="85" spans="1:8">
      <c r="A85" s="114">
        <v>16</v>
      </c>
      <c r="B85" s="113" t="s">
        <v>942</v>
      </c>
      <c r="C85" s="114" t="s">
        <v>267</v>
      </c>
      <c r="D85" s="113" t="s">
        <v>733</v>
      </c>
      <c r="E85" s="114" t="s">
        <v>943</v>
      </c>
      <c r="F85" s="113" t="s">
        <v>944</v>
      </c>
      <c r="G85" s="114" t="s">
        <v>147</v>
      </c>
      <c r="H85" s="112">
        <v>29.99</v>
      </c>
    </row>
    <row r="86" spans="1:8">
      <c r="A86" s="114">
        <v>11</v>
      </c>
      <c r="B86" s="113" t="s">
        <v>945</v>
      </c>
      <c r="C86" s="114" t="s">
        <v>139</v>
      </c>
      <c r="D86" s="113" t="s">
        <v>725</v>
      </c>
      <c r="E86" s="114" t="s">
        <v>760</v>
      </c>
      <c r="F86" s="113" t="s">
        <v>946</v>
      </c>
      <c r="G86" s="114" t="s">
        <v>947</v>
      </c>
      <c r="H86" s="112">
        <v>44.99</v>
      </c>
    </row>
    <row r="87" spans="1:8">
      <c r="A87" s="114">
        <v>87</v>
      </c>
      <c r="B87" s="113" t="s">
        <v>948</v>
      </c>
      <c r="C87" s="114" t="s">
        <v>139</v>
      </c>
      <c r="D87" s="113" t="s">
        <v>763</v>
      </c>
      <c r="E87" s="114" t="s">
        <v>949</v>
      </c>
      <c r="F87" s="113" t="s">
        <v>950</v>
      </c>
      <c r="G87" s="114" t="s">
        <v>147</v>
      </c>
      <c r="H87" s="112">
        <v>22</v>
      </c>
    </row>
    <row r="88" spans="1:8">
      <c r="A88" s="114">
        <v>67</v>
      </c>
      <c r="B88" s="113" t="s">
        <v>951</v>
      </c>
      <c r="C88" s="114" t="s">
        <v>123</v>
      </c>
      <c r="D88" s="113" t="s">
        <v>692</v>
      </c>
      <c r="E88" s="114" t="s">
        <v>952</v>
      </c>
      <c r="F88" s="113" t="s">
        <v>953</v>
      </c>
      <c r="G88" s="114" t="s">
        <v>246</v>
      </c>
      <c r="H88" s="112">
        <v>49.99</v>
      </c>
    </row>
    <row r="89" spans="1:8">
      <c r="A89" s="114">
        <v>5</v>
      </c>
      <c r="B89" s="113" t="s">
        <v>954</v>
      </c>
      <c r="C89" s="114" t="s">
        <v>231</v>
      </c>
      <c r="D89" s="113" t="s">
        <v>721</v>
      </c>
      <c r="E89" s="114" t="s">
        <v>885</v>
      </c>
      <c r="F89" s="113" t="s">
        <v>955</v>
      </c>
      <c r="G89" s="114" t="s">
        <v>224</v>
      </c>
      <c r="H89" s="112">
        <v>18.989999999999998</v>
      </c>
    </row>
    <row r="90" spans="1:8">
      <c r="A90" s="114">
        <v>10</v>
      </c>
      <c r="B90" s="113" t="s">
        <v>956</v>
      </c>
      <c r="C90" s="114" t="s">
        <v>123</v>
      </c>
      <c r="D90" s="113" t="s">
        <v>729</v>
      </c>
      <c r="E90" s="114" t="s">
        <v>957</v>
      </c>
      <c r="F90" s="113" t="s">
        <v>958</v>
      </c>
      <c r="G90" s="114" t="s">
        <v>556</v>
      </c>
      <c r="H90" s="112">
        <v>3.79</v>
      </c>
    </row>
    <row r="91" spans="1:8">
      <c r="A91" s="114">
        <v>3</v>
      </c>
      <c r="B91" s="113" t="s">
        <v>959</v>
      </c>
      <c r="C91" s="114" t="s">
        <v>123</v>
      </c>
      <c r="D91" s="113" t="s">
        <v>740</v>
      </c>
      <c r="E91" s="114" t="s">
        <v>960</v>
      </c>
      <c r="F91" s="113" t="s">
        <v>961</v>
      </c>
      <c r="G91" s="114" t="s">
        <v>142</v>
      </c>
      <c r="H91" s="112">
        <v>2.29</v>
      </c>
    </row>
    <row r="92" spans="1:8">
      <c r="A92" s="114">
        <v>98</v>
      </c>
      <c r="B92" s="113" t="s">
        <v>962</v>
      </c>
      <c r="C92" s="114" t="s">
        <v>139</v>
      </c>
      <c r="D92" s="113" t="s">
        <v>721</v>
      </c>
      <c r="E92" s="114" t="s">
        <v>963</v>
      </c>
      <c r="F92" s="113" t="s">
        <v>534</v>
      </c>
      <c r="G92" s="114" t="s">
        <v>205</v>
      </c>
      <c r="H92" s="112">
        <v>34.99</v>
      </c>
    </row>
    <row r="93" spans="1:8">
      <c r="A93" s="114">
        <v>31</v>
      </c>
      <c r="B93" s="113" t="s">
        <v>964</v>
      </c>
      <c r="C93" s="114" t="s">
        <v>139</v>
      </c>
      <c r="D93" s="113" t="s">
        <v>696</v>
      </c>
      <c r="E93" s="114" t="s">
        <v>802</v>
      </c>
      <c r="F93" s="113" t="s">
        <v>965</v>
      </c>
      <c r="G93" s="114" t="s">
        <v>779</v>
      </c>
      <c r="H93" s="112">
        <v>2.4900000000000002</v>
      </c>
    </row>
    <row r="94" spans="1:8">
      <c r="A94" s="114">
        <v>88</v>
      </c>
      <c r="B94" s="113" t="s">
        <v>966</v>
      </c>
      <c r="C94" s="114" t="s">
        <v>139</v>
      </c>
      <c r="D94" s="113" t="s">
        <v>721</v>
      </c>
      <c r="E94" s="114" t="s">
        <v>810</v>
      </c>
      <c r="F94" s="113" t="s">
        <v>967</v>
      </c>
      <c r="G94" s="114" t="s">
        <v>259</v>
      </c>
      <c r="H94" s="112">
        <v>3.49</v>
      </c>
    </row>
    <row r="95" spans="1:8">
      <c r="A95" s="114">
        <v>16</v>
      </c>
      <c r="B95" s="113" t="s">
        <v>968</v>
      </c>
      <c r="C95" s="114" t="s">
        <v>139</v>
      </c>
      <c r="D95" s="113" t="s">
        <v>763</v>
      </c>
      <c r="E95" s="114" t="s">
        <v>912</v>
      </c>
      <c r="F95" s="113" t="s">
        <v>969</v>
      </c>
      <c r="G95" s="114" t="s">
        <v>186</v>
      </c>
      <c r="H95" s="112">
        <v>39.99</v>
      </c>
    </row>
    <row r="96" spans="1:8">
      <c r="A96" s="114">
        <v>43</v>
      </c>
      <c r="B96" s="113" t="s">
        <v>970</v>
      </c>
      <c r="C96" s="114" t="s">
        <v>139</v>
      </c>
      <c r="D96" s="113" t="s">
        <v>709</v>
      </c>
      <c r="E96" s="114" t="s">
        <v>971</v>
      </c>
      <c r="F96" s="113" t="s">
        <v>972</v>
      </c>
      <c r="G96" s="114" t="s">
        <v>166</v>
      </c>
      <c r="H96" s="112">
        <v>34.99</v>
      </c>
    </row>
    <row r="97" spans="1:8">
      <c r="A97" s="114">
        <v>36</v>
      </c>
      <c r="B97" s="113" t="s">
        <v>973</v>
      </c>
      <c r="C97" s="114" t="s">
        <v>139</v>
      </c>
      <c r="D97" s="113" t="s">
        <v>700</v>
      </c>
      <c r="E97" s="114" t="s">
        <v>900</v>
      </c>
      <c r="F97" s="113" t="s">
        <v>974</v>
      </c>
      <c r="G97" s="114" t="s">
        <v>975</v>
      </c>
      <c r="H97" s="112">
        <v>2.29</v>
      </c>
    </row>
    <row r="98" spans="1:8">
      <c r="A98" s="114">
        <v>4</v>
      </c>
      <c r="B98" s="113" t="s">
        <v>976</v>
      </c>
      <c r="C98" s="114" t="s">
        <v>123</v>
      </c>
      <c r="D98" s="113" t="s">
        <v>729</v>
      </c>
      <c r="E98" s="114" t="s">
        <v>856</v>
      </c>
      <c r="F98" s="113" t="s">
        <v>977</v>
      </c>
      <c r="G98" s="114" t="s">
        <v>310</v>
      </c>
      <c r="H98" s="112">
        <v>5.99</v>
      </c>
    </row>
    <row r="99" spans="1:8">
      <c r="A99" s="114">
        <v>39</v>
      </c>
      <c r="B99" s="113" t="s">
        <v>978</v>
      </c>
      <c r="C99" s="114" t="s">
        <v>704</v>
      </c>
      <c r="D99" s="113" t="s">
        <v>740</v>
      </c>
      <c r="E99" s="114" t="s">
        <v>845</v>
      </c>
      <c r="F99" s="113" t="s">
        <v>979</v>
      </c>
      <c r="G99" s="114" t="s">
        <v>757</v>
      </c>
      <c r="H99" s="112">
        <v>6.49</v>
      </c>
    </row>
    <row r="100" spans="1:8">
      <c r="A100" s="114">
        <v>37</v>
      </c>
      <c r="B100" s="113" t="s">
        <v>980</v>
      </c>
      <c r="C100" s="114" t="s">
        <v>123</v>
      </c>
      <c r="D100" s="113" t="s">
        <v>763</v>
      </c>
      <c r="E100" s="114" t="s">
        <v>981</v>
      </c>
      <c r="F100" s="113" t="s">
        <v>982</v>
      </c>
      <c r="G100" s="114" t="s">
        <v>983</v>
      </c>
      <c r="H100" s="112">
        <v>34.99</v>
      </c>
    </row>
    <row r="101" spans="1:8">
      <c r="A101" s="114">
        <v>6</v>
      </c>
      <c r="B101" s="113" t="s">
        <v>984</v>
      </c>
      <c r="C101" s="114" t="s">
        <v>123</v>
      </c>
      <c r="D101" s="113" t="s">
        <v>709</v>
      </c>
      <c r="E101" s="114" t="s">
        <v>981</v>
      </c>
      <c r="F101" s="113" t="s">
        <v>985</v>
      </c>
      <c r="G101" s="114" t="s">
        <v>986</v>
      </c>
      <c r="H101" s="112">
        <v>5.49</v>
      </c>
    </row>
    <row r="102" spans="1:8">
      <c r="A102" s="114">
        <v>8</v>
      </c>
      <c r="B102" s="113" t="s">
        <v>987</v>
      </c>
      <c r="C102" s="114" t="s">
        <v>123</v>
      </c>
      <c r="D102" s="113" t="s">
        <v>740</v>
      </c>
      <c r="E102" s="114" t="s">
        <v>949</v>
      </c>
      <c r="F102" s="113" t="s">
        <v>988</v>
      </c>
      <c r="G102" s="114" t="s">
        <v>989</v>
      </c>
      <c r="H102" s="112">
        <v>29.99</v>
      </c>
    </row>
    <row r="103" spans="1:8">
      <c r="A103" s="114">
        <v>89</v>
      </c>
      <c r="B103" s="113" t="s">
        <v>990</v>
      </c>
      <c r="C103" s="114" t="s">
        <v>123</v>
      </c>
      <c r="D103" s="113" t="s">
        <v>725</v>
      </c>
      <c r="E103" s="114" t="s">
        <v>912</v>
      </c>
      <c r="F103" s="113" t="s">
        <v>991</v>
      </c>
      <c r="G103" s="114" t="s">
        <v>334</v>
      </c>
      <c r="H103" s="112">
        <v>2.99</v>
      </c>
    </row>
    <row r="104" spans="1:8">
      <c r="A104" s="114">
        <v>88</v>
      </c>
      <c r="B104" s="113" t="s">
        <v>992</v>
      </c>
      <c r="C104" s="114" t="s">
        <v>139</v>
      </c>
      <c r="D104" s="113" t="s">
        <v>733</v>
      </c>
      <c r="E104" s="114" t="s">
        <v>871</v>
      </c>
      <c r="F104" s="113" t="s">
        <v>993</v>
      </c>
      <c r="G104" s="114" t="s">
        <v>264</v>
      </c>
      <c r="H104" s="112">
        <v>99.99</v>
      </c>
    </row>
    <row r="105" spans="1:8">
      <c r="A105" s="114">
        <v>83</v>
      </c>
      <c r="B105" s="113" t="s">
        <v>994</v>
      </c>
      <c r="C105" s="114" t="s">
        <v>123</v>
      </c>
      <c r="D105" s="113" t="s">
        <v>700</v>
      </c>
      <c r="E105" s="114" t="s">
        <v>995</v>
      </c>
      <c r="F105" s="113" t="s">
        <v>996</v>
      </c>
      <c r="G105" s="114" t="s">
        <v>215</v>
      </c>
      <c r="H105" s="112">
        <v>3.99</v>
      </c>
    </row>
    <row r="106" spans="1:8">
      <c r="A106" s="114">
        <v>89</v>
      </c>
      <c r="B106" s="113" t="s">
        <v>997</v>
      </c>
      <c r="C106" s="114" t="s">
        <v>139</v>
      </c>
      <c r="D106" s="113" t="s">
        <v>759</v>
      </c>
      <c r="E106" s="114" t="s">
        <v>998</v>
      </c>
      <c r="F106" s="113" t="s">
        <v>999</v>
      </c>
      <c r="G106" s="114" t="s">
        <v>246</v>
      </c>
      <c r="H106" s="112">
        <v>69.989999999999995</v>
      </c>
    </row>
    <row r="107" spans="1:8">
      <c r="A107" s="114">
        <v>40</v>
      </c>
      <c r="B107" s="113" t="s">
        <v>1000</v>
      </c>
      <c r="C107" s="114" t="s">
        <v>123</v>
      </c>
      <c r="D107" s="113" t="s">
        <v>740</v>
      </c>
      <c r="E107" s="114" t="s">
        <v>1001</v>
      </c>
      <c r="F107" s="113" t="s">
        <v>1002</v>
      </c>
      <c r="G107" s="114" t="s">
        <v>471</v>
      </c>
      <c r="H107" s="112">
        <v>4.49</v>
      </c>
    </row>
    <row r="108" spans="1:8">
      <c r="A108" s="114">
        <v>33</v>
      </c>
      <c r="B108" s="113" t="s">
        <v>1003</v>
      </c>
      <c r="C108" s="114" t="s">
        <v>704</v>
      </c>
      <c r="D108" s="113" t="s">
        <v>729</v>
      </c>
      <c r="E108" s="114" t="s">
        <v>1004</v>
      </c>
      <c r="F108" s="113" t="s">
        <v>1005</v>
      </c>
      <c r="G108" s="114" t="s">
        <v>210</v>
      </c>
      <c r="H108" s="112">
        <v>4.29</v>
      </c>
    </row>
    <row r="109" spans="1:8">
      <c r="A109" s="114">
        <v>28</v>
      </c>
      <c r="B109" s="113" t="s">
        <v>1006</v>
      </c>
      <c r="C109" s="114" t="s">
        <v>139</v>
      </c>
      <c r="D109" s="113" t="s">
        <v>733</v>
      </c>
      <c r="E109" s="114" t="s">
        <v>1007</v>
      </c>
      <c r="F109" s="113" t="s">
        <v>1008</v>
      </c>
      <c r="G109" s="114" t="s">
        <v>147</v>
      </c>
      <c r="H109" s="112">
        <v>49.99</v>
      </c>
    </row>
    <row r="110" spans="1:8">
      <c r="A110" s="114">
        <v>80</v>
      </c>
      <c r="B110" s="113" t="s">
        <v>1009</v>
      </c>
      <c r="C110" s="114" t="s">
        <v>123</v>
      </c>
      <c r="D110" s="113" t="s">
        <v>729</v>
      </c>
      <c r="E110" s="114" t="s">
        <v>952</v>
      </c>
      <c r="F110" s="113" t="s">
        <v>1010</v>
      </c>
      <c r="G110" s="114" t="s">
        <v>210</v>
      </c>
      <c r="H110" s="112">
        <v>4.79</v>
      </c>
    </row>
    <row r="111" spans="1:8">
      <c r="A111" s="114">
        <v>51</v>
      </c>
      <c r="B111" s="113" t="s">
        <v>1011</v>
      </c>
      <c r="C111" s="114" t="s">
        <v>123</v>
      </c>
      <c r="D111" s="113" t="s">
        <v>696</v>
      </c>
      <c r="E111" s="114" t="s">
        <v>995</v>
      </c>
      <c r="F111" s="113" t="s">
        <v>1012</v>
      </c>
      <c r="G111" s="114" t="s">
        <v>509</v>
      </c>
      <c r="H111" s="112">
        <v>9.99</v>
      </c>
    </row>
    <row r="112" spans="1:8">
      <c r="A112" s="114">
        <v>1</v>
      </c>
      <c r="B112" s="113" t="s">
        <v>1013</v>
      </c>
      <c r="C112" s="114" t="s">
        <v>123</v>
      </c>
      <c r="D112" s="113" t="s">
        <v>700</v>
      </c>
      <c r="E112" s="114" t="s">
        <v>1014</v>
      </c>
      <c r="F112" s="113" t="s">
        <v>1015</v>
      </c>
      <c r="G112" s="114" t="s">
        <v>947</v>
      </c>
      <c r="H112" s="112">
        <v>49.99</v>
      </c>
    </row>
    <row r="113" spans="1:8">
      <c r="A113" s="114">
        <v>15</v>
      </c>
      <c r="B113" s="113" t="s">
        <v>1016</v>
      </c>
      <c r="C113" s="114" t="s">
        <v>277</v>
      </c>
      <c r="D113" s="113" t="s">
        <v>774</v>
      </c>
      <c r="E113" s="114" t="s">
        <v>1017</v>
      </c>
      <c r="F113" s="113" t="s">
        <v>1018</v>
      </c>
      <c r="G113" s="114" t="s">
        <v>210</v>
      </c>
      <c r="H113" s="112">
        <v>3.49</v>
      </c>
    </row>
    <row r="114" spans="1:8">
      <c r="A114" s="114">
        <v>20</v>
      </c>
      <c r="B114" s="113" t="s">
        <v>1019</v>
      </c>
      <c r="C114" s="114" t="s">
        <v>231</v>
      </c>
      <c r="D114" s="113" t="s">
        <v>740</v>
      </c>
      <c r="E114" s="114" t="s">
        <v>755</v>
      </c>
      <c r="F114" s="113" t="s">
        <v>1020</v>
      </c>
      <c r="G114" s="114" t="s">
        <v>334</v>
      </c>
      <c r="H114" s="112">
        <v>2.4900000000000002</v>
      </c>
    </row>
    <row r="115" spans="1:8">
      <c r="A115" s="114">
        <v>66</v>
      </c>
      <c r="B115" s="113" t="s">
        <v>1021</v>
      </c>
      <c r="C115" s="114" t="s">
        <v>139</v>
      </c>
      <c r="D115" s="113" t="s">
        <v>725</v>
      </c>
      <c r="E115" s="114" t="s">
        <v>1022</v>
      </c>
      <c r="F115" s="113" t="s">
        <v>1023</v>
      </c>
      <c r="G115" s="114" t="s">
        <v>142</v>
      </c>
      <c r="H115" s="112">
        <v>3.59</v>
      </c>
    </row>
    <row r="116" spans="1:8">
      <c r="A116" s="114">
        <v>18</v>
      </c>
      <c r="B116" s="113" t="s">
        <v>1024</v>
      </c>
      <c r="C116" s="114" t="s">
        <v>139</v>
      </c>
      <c r="D116" s="113" t="s">
        <v>774</v>
      </c>
      <c r="E116" s="114" t="s">
        <v>722</v>
      </c>
      <c r="F116" s="113" t="s">
        <v>808</v>
      </c>
      <c r="G116" s="114" t="s">
        <v>147</v>
      </c>
      <c r="H116" s="112">
        <v>49.99</v>
      </c>
    </row>
    <row r="117" spans="1:8">
      <c r="A117" s="114">
        <v>62</v>
      </c>
      <c r="B117" s="113" t="s">
        <v>1025</v>
      </c>
      <c r="C117" s="114" t="s">
        <v>123</v>
      </c>
      <c r="D117" s="113" t="s">
        <v>729</v>
      </c>
      <c r="E117" s="114" t="s">
        <v>701</v>
      </c>
      <c r="F117" s="113" t="s">
        <v>1026</v>
      </c>
      <c r="G117" s="114" t="s">
        <v>509</v>
      </c>
      <c r="H117" s="112">
        <v>8.99</v>
      </c>
    </row>
    <row r="118" spans="1:8">
      <c r="A118" s="114">
        <v>50</v>
      </c>
      <c r="B118" s="113" t="s">
        <v>1027</v>
      </c>
      <c r="C118" s="114" t="s">
        <v>139</v>
      </c>
      <c r="D118" s="113" t="s">
        <v>696</v>
      </c>
      <c r="E118" s="114" t="s">
        <v>807</v>
      </c>
      <c r="F118" s="113" t="s">
        <v>1028</v>
      </c>
      <c r="G118" s="114" t="s">
        <v>471</v>
      </c>
      <c r="H118" s="112">
        <v>4.29</v>
      </c>
    </row>
    <row r="119" spans="1:8">
      <c r="A119" s="114">
        <v>27</v>
      </c>
      <c r="B119" s="113" t="s">
        <v>1029</v>
      </c>
      <c r="C119" s="114" t="s">
        <v>139</v>
      </c>
      <c r="D119" s="113" t="s">
        <v>733</v>
      </c>
      <c r="E119" s="114" t="s">
        <v>1030</v>
      </c>
      <c r="F119" s="113" t="s">
        <v>1031</v>
      </c>
      <c r="G119" s="114" t="s">
        <v>334</v>
      </c>
      <c r="H119" s="112">
        <v>2.4900000000000002</v>
      </c>
    </row>
    <row r="120" spans="1:8">
      <c r="A120" s="114">
        <v>61</v>
      </c>
      <c r="B120" s="113" t="s">
        <v>1032</v>
      </c>
      <c r="C120" s="114" t="s">
        <v>123</v>
      </c>
      <c r="D120" s="113" t="s">
        <v>700</v>
      </c>
      <c r="E120" s="114" t="s">
        <v>1033</v>
      </c>
      <c r="F120" s="113" t="s">
        <v>1034</v>
      </c>
      <c r="G120" s="114" t="s">
        <v>147</v>
      </c>
      <c r="H120" s="112">
        <v>24.99</v>
      </c>
    </row>
    <row r="121" spans="1:8">
      <c r="A121" s="114">
        <v>60</v>
      </c>
      <c r="B121" s="113" t="s">
        <v>1035</v>
      </c>
      <c r="C121" s="114" t="s">
        <v>231</v>
      </c>
      <c r="D121" s="113" t="s">
        <v>759</v>
      </c>
      <c r="E121" s="114" t="s">
        <v>1001</v>
      </c>
      <c r="F121" s="113" t="s">
        <v>1036</v>
      </c>
      <c r="G121" s="114" t="s">
        <v>200</v>
      </c>
      <c r="H121" s="112">
        <v>4.99</v>
      </c>
    </row>
    <row r="122" spans="1:8">
      <c r="A122" s="114">
        <v>71</v>
      </c>
      <c r="B122" s="113" t="s">
        <v>1037</v>
      </c>
      <c r="C122" s="114" t="s">
        <v>139</v>
      </c>
      <c r="D122" s="113" t="s">
        <v>721</v>
      </c>
      <c r="E122" s="114" t="s">
        <v>787</v>
      </c>
      <c r="F122" s="113" t="s">
        <v>1038</v>
      </c>
      <c r="G122" s="114" t="s">
        <v>471</v>
      </c>
      <c r="H122" s="112">
        <v>5.99</v>
      </c>
    </row>
    <row r="123" spans="1:8">
      <c r="A123" s="114">
        <v>21</v>
      </c>
      <c r="B123" s="113" t="s">
        <v>1039</v>
      </c>
      <c r="C123" s="114" t="s">
        <v>123</v>
      </c>
      <c r="D123" s="113" t="s">
        <v>709</v>
      </c>
      <c r="E123" s="114" t="s">
        <v>1040</v>
      </c>
      <c r="F123" s="113" t="s">
        <v>1041</v>
      </c>
      <c r="G123" s="114" t="s">
        <v>147</v>
      </c>
      <c r="H123" s="112">
        <v>29.99</v>
      </c>
    </row>
    <row r="124" spans="1:8">
      <c r="A124" s="114">
        <v>68</v>
      </c>
      <c r="B124" s="113" t="s">
        <v>1042</v>
      </c>
      <c r="C124" s="114" t="s">
        <v>139</v>
      </c>
      <c r="D124" s="113" t="s">
        <v>709</v>
      </c>
      <c r="E124" s="114" t="s">
        <v>1043</v>
      </c>
      <c r="F124" s="113" t="s">
        <v>1044</v>
      </c>
      <c r="G124" s="114" t="s">
        <v>1045</v>
      </c>
      <c r="H124" s="112">
        <v>5.49</v>
      </c>
    </row>
    <row r="125" spans="1:8">
      <c r="A125" s="114">
        <v>92</v>
      </c>
      <c r="B125" s="113" t="s">
        <v>1046</v>
      </c>
      <c r="C125" s="114" t="s">
        <v>139</v>
      </c>
      <c r="D125" s="113" t="s">
        <v>709</v>
      </c>
      <c r="E125" s="114" t="s">
        <v>1040</v>
      </c>
      <c r="F125" s="113" t="s">
        <v>1047</v>
      </c>
      <c r="G125" s="114" t="s">
        <v>1048</v>
      </c>
      <c r="H125" s="112">
        <v>29.99</v>
      </c>
    </row>
    <row r="126" spans="1:8">
      <c r="A126" s="114">
        <v>15</v>
      </c>
      <c r="B126" s="113" t="s">
        <v>1049</v>
      </c>
      <c r="C126" s="114" t="s">
        <v>139</v>
      </c>
      <c r="D126" s="113" t="s">
        <v>700</v>
      </c>
      <c r="E126" s="114" t="s">
        <v>856</v>
      </c>
      <c r="F126" s="113" t="s">
        <v>1050</v>
      </c>
      <c r="G126" s="114" t="s">
        <v>136</v>
      </c>
      <c r="H126" s="112">
        <v>34.99</v>
      </c>
    </row>
    <row r="127" spans="1:8">
      <c r="A127" s="114">
        <v>94</v>
      </c>
      <c r="B127" s="113" t="s">
        <v>1051</v>
      </c>
      <c r="C127" s="114" t="s">
        <v>123</v>
      </c>
      <c r="D127" s="113" t="s">
        <v>729</v>
      </c>
      <c r="E127" s="114" t="s">
        <v>1052</v>
      </c>
      <c r="F127" s="113" t="s">
        <v>1053</v>
      </c>
      <c r="G127" s="114" t="s">
        <v>293</v>
      </c>
      <c r="H127" s="112">
        <v>29.99</v>
      </c>
    </row>
    <row r="128" spans="1:8">
      <c r="A128" s="114">
        <v>3</v>
      </c>
      <c r="B128" s="113" t="s">
        <v>1054</v>
      </c>
      <c r="C128" s="114" t="s">
        <v>139</v>
      </c>
      <c r="D128" s="113" t="s">
        <v>696</v>
      </c>
      <c r="E128" s="114" t="s">
        <v>1055</v>
      </c>
      <c r="F128" s="113" t="s">
        <v>1056</v>
      </c>
      <c r="G128" s="114" t="s">
        <v>284</v>
      </c>
      <c r="H128" s="112">
        <v>2.59</v>
      </c>
    </row>
    <row r="129" spans="1:8">
      <c r="A129" s="114">
        <v>36</v>
      </c>
      <c r="B129" s="113" t="s">
        <v>1057</v>
      </c>
      <c r="C129" s="114" t="s">
        <v>139</v>
      </c>
      <c r="D129" s="113" t="s">
        <v>733</v>
      </c>
      <c r="E129" s="114" t="s">
        <v>764</v>
      </c>
      <c r="F129" s="113" t="s">
        <v>1058</v>
      </c>
      <c r="G129" s="114" t="s">
        <v>989</v>
      </c>
      <c r="H129" s="112">
        <v>19.989999999999998</v>
      </c>
    </row>
    <row r="130" spans="1:8">
      <c r="A130" s="114">
        <v>8</v>
      </c>
      <c r="B130" s="113" t="s">
        <v>1059</v>
      </c>
      <c r="C130" s="114" t="s">
        <v>139</v>
      </c>
      <c r="D130" s="113" t="s">
        <v>725</v>
      </c>
      <c r="E130" s="114" t="s">
        <v>1060</v>
      </c>
      <c r="F130" s="113" t="s">
        <v>1061</v>
      </c>
      <c r="G130" s="114" t="s">
        <v>463</v>
      </c>
      <c r="H130" s="112">
        <v>29.99</v>
      </c>
    </row>
    <row r="131" spans="1:8">
      <c r="A131" s="114">
        <v>56</v>
      </c>
      <c r="B131" s="113" t="s">
        <v>1062</v>
      </c>
      <c r="C131" s="114" t="s">
        <v>139</v>
      </c>
      <c r="D131" s="113" t="s">
        <v>725</v>
      </c>
      <c r="E131" s="114" t="s">
        <v>891</v>
      </c>
      <c r="F131" s="113" t="s">
        <v>1063</v>
      </c>
      <c r="G131" s="114" t="s">
        <v>381</v>
      </c>
      <c r="H131" s="112">
        <v>39.99</v>
      </c>
    </row>
    <row r="132" spans="1:8">
      <c r="A132" s="114">
        <v>79</v>
      </c>
      <c r="B132" s="113" t="s">
        <v>1064</v>
      </c>
      <c r="C132" s="114" t="s">
        <v>139</v>
      </c>
      <c r="D132" s="113" t="s">
        <v>696</v>
      </c>
      <c r="E132" s="114" t="s">
        <v>1065</v>
      </c>
      <c r="F132" s="113" t="s">
        <v>1066</v>
      </c>
      <c r="G132" s="114" t="s">
        <v>136</v>
      </c>
      <c r="H132" s="112">
        <v>34.99</v>
      </c>
    </row>
    <row r="133" spans="1:8">
      <c r="A133" s="114">
        <v>39</v>
      </c>
      <c r="B133" s="113" t="s">
        <v>1067</v>
      </c>
      <c r="C133" s="114" t="s">
        <v>123</v>
      </c>
      <c r="D133" s="113" t="s">
        <v>774</v>
      </c>
      <c r="E133" s="114" t="s">
        <v>1068</v>
      </c>
      <c r="F133" s="113" t="s">
        <v>1069</v>
      </c>
      <c r="G133" s="114" t="s">
        <v>1070</v>
      </c>
      <c r="H133" s="112">
        <v>24.99</v>
      </c>
    </row>
    <row r="134" spans="1:8">
      <c r="A134" s="114">
        <v>29</v>
      </c>
      <c r="B134" s="113" t="s">
        <v>1071</v>
      </c>
      <c r="C134" s="114" t="s">
        <v>231</v>
      </c>
      <c r="D134" s="113" t="s">
        <v>721</v>
      </c>
      <c r="E134" s="114" t="s">
        <v>1072</v>
      </c>
      <c r="F134" s="113" t="s">
        <v>1073</v>
      </c>
      <c r="G134" s="114" t="s">
        <v>1074</v>
      </c>
      <c r="H134" s="112">
        <v>4.99</v>
      </c>
    </row>
    <row r="135" spans="1:8">
      <c r="A135" s="114">
        <v>54</v>
      </c>
      <c r="B135" s="113" t="s">
        <v>1075</v>
      </c>
      <c r="C135" s="114" t="s">
        <v>267</v>
      </c>
      <c r="D135" s="113" t="s">
        <v>692</v>
      </c>
      <c r="E135" s="114" t="s">
        <v>1076</v>
      </c>
      <c r="F135" s="113" t="s">
        <v>1077</v>
      </c>
      <c r="G135" s="114" t="s">
        <v>224</v>
      </c>
      <c r="H135" s="112">
        <v>14.99</v>
      </c>
    </row>
    <row r="136" spans="1:8">
      <c r="A136" s="114">
        <v>2</v>
      </c>
      <c r="B136" s="113" t="s">
        <v>1078</v>
      </c>
      <c r="C136" s="114" t="s">
        <v>139</v>
      </c>
      <c r="D136" s="113" t="s">
        <v>709</v>
      </c>
      <c r="E136" s="114" t="s">
        <v>1072</v>
      </c>
      <c r="F136" s="113" t="s">
        <v>927</v>
      </c>
      <c r="G136" s="114" t="s">
        <v>147</v>
      </c>
      <c r="H136" s="112">
        <v>19.989999999999998</v>
      </c>
    </row>
    <row r="137" spans="1:8">
      <c r="A137" s="114">
        <v>50</v>
      </c>
      <c r="B137" s="113" t="s">
        <v>1079</v>
      </c>
      <c r="C137" s="114" t="s">
        <v>139</v>
      </c>
      <c r="D137" s="113" t="s">
        <v>763</v>
      </c>
      <c r="E137" s="114" t="s">
        <v>1080</v>
      </c>
      <c r="F137" s="113" t="s">
        <v>1081</v>
      </c>
      <c r="G137" s="114" t="s">
        <v>329</v>
      </c>
      <c r="H137" s="112">
        <v>24.99</v>
      </c>
    </row>
    <row r="138" spans="1:8">
      <c r="A138" s="114">
        <v>44</v>
      </c>
      <c r="B138" s="113" t="s">
        <v>1082</v>
      </c>
      <c r="C138" s="114" t="s">
        <v>123</v>
      </c>
      <c r="D138" s="113" t="s">
        <v>774</v>
      </c>
      <c r="E138" s="114" t="s">
        <v>1052</v>
      </c>
      <c r="F138" s="113" t="s">
        <v>1083</v>
      </c>
      <c r="G138" s="114" t="s">
        <v>171</v>
      </c>
      <c r="H138" s="112">
        <v>1.89</v>
      </c>
    </row>
    <row r="139" spans="1:8">
      <c r="A139" s="114">
        <v>47</v>
      </c>
      <c r="B139" s="113" t="s">
        <v>1084</v>
      </c>
      <c r="C139" s="114" t="s">
        <v>123</v>
      </c>
      <c r="D139" s="113" t="s">
        <v>729</v>
      </c>
      <c r="E139" s="114" t="s">
        <v>1085</v>
      </c>
      <c r="F139" s="113" t="s">
        <v>1086</v>
      </c>
      <c r="G139" s="114" t="s">
        <v>556</v>
      </c>
      <c r="H139" s="112">
        <v>3.99</v>
      </c>
    </row>
    <row r="140" spans="1:8">
      <c r="A140" s="114">
        <v>8</v>
      </c>
      <c r="B140" s="113" t="s">
        <v>1087</v>
      </c>
      <c r="C140" s="114" t="s">
        <v>123</v>
      </c>
      <c r="D140" s="113" t="s">
        <v>774</v>
      </c>
      <c r="E140" s="114" t="s">
        <v>1088</v>
      </c>
      <c r="F140" s="113" t="s">
        <v>1089</v>
      </c>
      <c r="G140" s="114" t="s">
        <v>142</v>
      </c>
      <c r="H140" s="112">
        <v>3.99</v>
      </c>
    </row>
    <row r="141" spans="1:8">
      <c r="A141" s="114">
        <v>24</v>
      </c>
      <c r="B141" s="113" t="s">
        <v>1090</v>
      </c>
      <c r="C141" s="114" t="s">
        <v>123</v>
      </c>
      <c r="D141" s="113" t="s">
        <v>700</v>
      </c>
      <c r="E141" s="114" t="s">
        <v>1091</v>
      </c>
      <c r="F141" s="113" t="s">
        <v>1092</v>
      </c>
      <c r="G141" s="114" t="s">
        <v>310</v>
      </c>
      <c r="H141" s="112">
        <v>4.49</v>
      </c>
    </row>
    <row r="142" spans="1:8">
      <c r="A142" s="114">
        <v>82</v>
      </c>
      <c r="B142" s="113" t="s">
        <v>1093</v>
      </c>
      <c r="C142" s="114" t="s">
        <v>341</v>
      </c>
      <c r="D142" s="113" t="s">
        <v>709</v>
      </c>
      <c r="E142" s="114" t="s">
        <v>1022</v>
      </c>
      <c r="F142" s="113" t="s">
        <v>1094</v>
      </c>
      <c r="G142" s="114" t="s">
        <v>284</v>
      </c>
      <c r="H142" s="112">
        <v>3.49</v>
      </c>
    </row>
    <row r="143" spans="1:8">
      <c r="A143" s="114">
        <v>24</v>
      </c>
      <c r="B143" s="113" t="s">
        <v>1095</v>
      </c>
      <c r="C143" s="114" t="s">
        <v>139</v>
      </c>
      <c r="D143" s="113" t="s">
        <v>763</v>
      </c>
      <c r="E143" s="114" t="s">
        <v>836</v>
      </c>
      <c r="F143" s="113" t="s">
        <v>1096</v>
      </c>
      <c r="G143" s="114" t="s">
        <v>352</v>
      </c>
      <c r="H143" s="112">
        <v>4.49</v>
      </c>
    </row>
    <row r="144" spans="1:8">
      <c r="A144" s="114">
        <v>90</v>
      </c>
      <c r="B144" s="113" t="s">
        <v>1097</v>
      </c>
      <c r="C144" s="114" t="s">
        <v>123</v>
      </c>
      <c r="D144" s="113" t="s">
        <v>759</v>
      </c>
      <c r="E144" s="114" t="s">
        <v>1076</v>
      </c>
      <c r="F144" s="113" t="s">
        <v>1098</v>
      </c>
      <c r="G144" s="114" t="s">
        <v>186</v>
      </c>
      <c r="H144" s="112">
        <v>15.99</v>
      </c>
    </row>
    <row r="145" spans="1:8">
      <c r="A145" s="114">
        <v>47</v>
      </c>
      <c r="B145" s="113" t="s">
        <v>1099</v>
      </c>
      <c r="C145" s="114" t="s">
        <v>139</v>
      </c>
      <c r="D145" s="113" t="s">
        <v>729</v>
      </c>
      <c r="E145" s="114" t="s">
        <v>750</v>
      </c>
      <c r="F145" s="113" t="s">
        <v>1100</v>
      </c>
      <c r="G145" s="114" t="s">
        <v>259</v>
      </c>
      <c r="H145" s="112">
        <v>9.99</v>
      </c>
    </row>
    <row r="146" spans="1:8">
      <c r="A146" s="114">
        <v>24</v>
      </c>
      <c r="B146" s="113" t="s">
        <v>1101</v>
      </c>
      <c r="C146" s="114" t="s">
        <v>139</v>
      </c>
      <c r="D146" s="113" t="s">
        <v>740</v>
      </c>
      <c r="E146" s="114" t="s">
        <v>1102</v>
      </c>
      <c r="F146" s="113" t="s">
        <v>1103</v>
      </c>
      <c r="G146" s="114" t="s">
        <v>142</v>
      </c>
      <c r="H146" s="112">
        <v>3.99</v>
      </c>
    </row>
    <row r="147" spans="1:8">
      <c r="A147" s="114">
        <v>77</v>
      </c>
      <c r="B147" s="113" t="s">
        <v>1104</v>
      </c>
      <c r="C147" s="114" t="s">
        <v>139</v>
      </c>
      <c r="D147" s="113" t="s">
        <v>774</v>
      </c>
      <c r="E147" s="114" t="s">
        <v>1105</v>
      </c>
      <c r="F147" s="113" t="s">
        <v>1106</v>
      </c>
      <c r="G147" s="114" t="s">
        <v>166</v>
      </c>
      <c r="H147" s="112">
        <v>129.99</v>
      </c>
    </row>
    <row r="148" spans="1:8">
      <c r="A148" s="114">
        <v>24</v>
      </c>
      <c r="B148" s="113" t="s">
        <v>1107</v>
      </c>
      <c r="C148" s="114" t="s">
        <v>123</v>
      </c>
      <c r="D148" s="113" t="s">
        <v>721</v>
      </c>
      <c r="E148" s="114" t="s">
        <v>1108</v>
      </c>
      <c r="F148" s="113" t="s">
        <v>1109</v>
      </c>
      <c r="G148" s="114" t="s">
        <v>889</v>
      </c>
      <c r="H148" s="112">
        <v>15.99</v>
      </c>
    </row>
    <row r="149" spans="1:8">
      <c r="A149" s="114">
        <v>98</v>
      </c>
      <c r="B149" s="113" t="s">
        <v>1110</v>
      </c>
      <c r="C149" s="114" t="s">
        <v>139</v>
      </c>
      <c r="D149" s="113" t="s">
        <v>725</v>
      </c>
      <c r="E149" s="114" t="s">
        <v>1111</v>
      </c>
      <c r="F149" s="113" t="s">
        <v>1112</v>
      </c>
      <c r="G149" s="114" t="s">
        <v>986</v>
      </c>
      <c r="H149" s="112">
        <v>7.99</v>
      </c>
    </row>
    <row r="150" spans="1:8">
      <c r="A150" s="114">
        <v>73</v>
      </c>
      <c r="B150" s="113" t="s">
        <v>1113</v>
      </c>
      <c r="C150" s="114" t="s">
        <v>123</v>
      </c>
      <c r="D150" s="113" t="s">
        <v>733</v>
      </c>
      <c r="E150" s="114" t="s">
        <v>845</v>
      </c>
      <c r="F150" s="113" t="s">
        <v>1114</v>
      </c>
      <c r="G150" s="114" t="s">
        <v>259</v>
      </c>
      <c r="H150" s="112">
        <v>1.99</v>
      </c>
    </row>
    <row r="151" spans="1:8">
      <c r="A151" s="114">
        <v>48</v>
      </c>
      <c r="B151" s="113" t="s">
        <v>1115</v>
      </c>
      <c r="C151" s="114" t="s">
        <v>139</v>
      </c>
      <c r="D151" s="113" t="s">
        <v>729</v>
      </c>
      <c r="E151" s="114" t="s">
        <v>1116</v>
      </c>
      <c r="F151" s="113" t="s">
        <v>1117</v>
      </c>
      <c r="G151" s="114" t="s">
        <v>171</v>
      </c>
      <c r="H151" s="112">
        <v>4.49</v>
      </c>
    </row>
    <row r="152" spans="1:8">
      <c r="A152" s="114">
        <v>62</v>
      </c>
      <c r="B152" s="113" t="s">
        <v>1118</v>
      </c>
      <c r="C152" s="114" t="s">
        <v>123</v>
      </c>
      <c r="D152" s="113" t="s">
        <v>692</v>
      </c>
      <c r="E152" s="114" t="s">
        <v>1001</v>
      </c>
      <c r="F152" s="113" t="s">
        <v>1119</v>
      </c>
      <c r="G152" s="114" t="s">
        <v>161</v>
      </c>
      <c r="H152" s="112">
        <v>14.99</v>
      </c>
    </row>
    <row r="153" spans="1:8">
      <c r="A153" s="114">
        <v>15</v>
      </c>
      <c r="B153" s="113" t="s">
        <v>1120</v>
      </c>
      <c r="C153" s="114" t="s">
        <v>139</v>
      </c>
      <c r="D153" s="113" t="s">
        <v>733</v>
      </c>
      <c r="E153" s="114" t="s">
        <v>1022</v>
      </c>
      <c r="F153" s="113" t="s">
        <v>761</v>
      </c>
      <c r="G153" s="114" t="s">
        <v>136</v>
      </c>
      <c r="H153" s="112">
        <v>34.99</v>
      </c>
    </row>
    <row r="154" spans="1:8">
      <c r="A154" s="114">
        <v>33</v>
      </c>
      <c r="B154" s="113" t="s">
        <v>1121</v>
      </c>
      <c r="C154" s="114" t="s">
        <v>123</v>
      </c>
      <c r="D154" s="113" t="s">
        <v>709</v>
      </c>
      <c r="E154" s="114" t="s">
        <v>1122</v>
      </c>
      <c r="F154" s="113" t="s">
        <v>1123</v>
      </c>
      <c r="G154" s="114" t="s">
        <v>463</v>
      </c>
      <c r="H154" s="112">
        <v>29.99</v>
      </c>
    </row>
    <row r="155" spans="1:8">
      <c r="A155" s="114">
        <v>98</v>
      </c>
      <c r="B155" s="113" t="s">
        <v>1124</v>
      </c>
      <c r="C155" s="114" t="s">
        <v>123</v>
      </c>
      <c r="D155" s="113" t="s">
        <v>709</v>
      </c>
      <c r="E155" s="114" t="s">
        <v>1125</v>
      </c>
      <c r="F155" s="113" t="s">
        <v>1126</v>
      </c>
      <c r="G155" s="114" t="s">
        <v>551</v>
      </c>
      <c r="H155" s="112">
        <v>24.99</v>
      </c>
    </row>
    <row r="156" spans="1:8">
      <c r="A156" s="114">
        <v>24</v>
      </c>
      <c r="B156" s="113" t="s">
        <v>1127</v>
      </c>
      <c r="C156" s="114" t="s">
        <v>139</v>
      </c>
      <c r="D156" s="113" t="s">
        <v>700</v>
      </c>
      <c r="E156" s="114" t="s">
        <v>1128</v>
      </c>
      <c r="F156" s="113" t="s">
        <v>1129</v>
      </c>
      <c r="G156" s="114" t="s">
        <v>334</v>
      </c>
      <c r="H156" s="112">
        <v>4.79</v>
      </c>
    </row>
    <row r="157" spans="1:8">
      <c r="A157" s="114">
        <v>58</v>
      </c>
      <c r="B157" s="113" t="s">
        <v>1130</v>
      </c>
      <c r="C157" s="114" t="s">
        <v>123</v>
      </c>
      <c r="D157" s="113" t="s">
        <v>774</v>
      </c>
      <c r="E157" s="114" t="s">
        <v>836</v>
      </c>
      <c r="F157" s="113" t="s">
        <v>977</v>
      </c>
      <c r="G157" s="114" t="s">
        <v>310</v>
      </c>
      <c r="H157" s="112">
        <v>5.99</v>
      </c>
    </row>
    <row r="158" spans="1:8">
      <c r="A158" s="114">
        <v>83</v>
      </c>
      <c r="B158" s="113" t="s">
        <v>1131</v>
      </c>
      <c r="C158" s="114" t="s">
        <v>123</v>
      </c>
      <c r="D158" s="113" t="s">
        <v>740</v>
      </c>
      <c r="E158" s="114" t="s">
        <v>1132</v>
      </c>
      <c r="F158" s="113" t="s">
        <v>568</v>
      </c>
      <c r="G158" s="114" t="s">
        <v>210</v>
      </c>
      <c r="H158" s="112">
        <v>3.79</v>
      </c>
    </row>
    <row r="159" spans="1:8">
      <c r="A159" s="114">
        <v>20</v>
      </c>
      <c r="B159" s="113" t="s">
        <v>1133</v>
      </c>
      <c r="C159" s="114" t="s">
        <v>773</v>
      </c>
      <c r="D159" s="113" t="s">
        <v>733</v>
      </c>
      <c r="E159" s="114" t="s">
        <v>1134</v>
      </c>
      <c r="F159" s="113" t="s">
        <v>1135</v>
      </c>
      <c r="G159" s="114" t="s">
        <v>334</v>
      </c>
      <c r="H159" s="112">
        <v>4.59</v>
      </c>
    </row>
    <row r="160" spans="1:8">
      <c r="A160" s="114">
        <v>64</v>
      </c>
      <c r="B160" s="113" t="s">
        <v>1136</v>
      </c>
      <c r="C160" s="114" t="s">
        <v>123</v>
      </c>
      <c r="D160" s="113" t="s">
        <v>725</v>
      </c>
      <c r="E160" s="114" t="s">
        <v>805</v>
      </c>
      <c r="F160" s="113" t="s">
        <v>1089</v>
      </c>
      <c r="G160" s="114" t="s">
        <v>142</v>
      </c>
      <c r="H160" s="112">
        <v>3.99</v>
      </c>
    </row>
    <row r="161" spans="1:8">
      <c r="A161" s="114">
        <v>55</v>
      </c>
      <c r="B161" s="113" t="s">
        <v>1137</v>
      </c>
      <c r="C161" s="114" t="s">
        <v>123</v>
      </c>
      <c r="D161" s="113" t="s">
        <v>700</v>
      </c>
      <c r="E161" s="114" t="s">
        <v>918</v>
      </c>
      <c r="F161" s="113" t="s">
        <v>1138</v>
      </c>
      <c r="G161" s="114" t="s">
        <v>381</v>
      </c>
      <c r="H161" s="112">
        <v>39.99</v>
      </c>
    </row>
    <row r="162" spans="1:8">
      <c r="A162" s="114">
        <v>25</v>
      </c>
      <c r="B162" s="113" t="s">
        <v>1139</v>
      </c>
      <c r="C162" s="114" t="s">
        <v>139</v>
      </c>
      <c r="D162" s="113" t="s">
        <v>759</v>
      </c>
      <c r="E162" s="114" t="s">
        <v>1085</v>
      </c>
      <c r="F162" s="113" t="s">
        <v>1140</v>
      </c>
      <c r="G162" s="114" t="s">
        <v>1141</v>
      </c>
      <c r="H162" s="112">
        <v>3.99</v>
      </c>
    </row>
    <row r="163" spans="1:8">
      <c r="A163" s="114">
        <v>73</v>
      </c>
      <c r="B163" s="113" t="s">
        <v>1142</v>
      </c>
      <c r="C163" s="114" t="s">
        <v>123</v>
      </c>
      <c r="D163" s="113" t="s">
        <v>709</v>
      </c>
      <c r="E163" s="114" t="s">
        <v>1143</v>
      </c>
      <c r="F163" s="113" t="s">
        <v>1144</v>
      </c>
      <c r="G163" s="114" t="s">
        <v>210</v>
      </c>
      <c r="H163" s="112">
        <v>3.99</v>
      </c>
    </row>
    <row r="164" spans="1:8">
      <c r="A164" s="114">
        <v>12</v>
      </c>
      <c r="B164" s="113" t="s">
        <v>1145</v>
      </c>
      <c r="C164" s="114" t="s">
        <v>123</v>
      </c>
      <c r="D164" s="113" t="s">
        <v>729</v>
      </c>
      <c r="E164" s="114" t="s">
        <v>1146</v>
      </c>
      <c r="F164" s="113" t="s">
        <v>1147</v>
      </c>
      <c r="G164" s="114" t="s">
        <v>186</v>
      </c>
      <c r="H164" s="112">
        <v>39.99</v>
      </c>
    </row>
    <row r="165" spans="1:8">
      <c r="A165" s="114">
        <v>1</v>
      </c>
      <c r="B165" s="113" t="s">
        <v>1148</v>
      </c>
      <c r="C165" s="114" t="s">
        <v>123</v>
      </c>
      <c r="D165" s="113" t="s">
        <v>740</v>
      </c>
      <c r="E165" s="114" t="s">
        <v>1068</v>
      </c>
      <c r="F165" s="113" t="s">
        <v>1149</v>
      </c>
      <c r="G165" s="114" t="s">
        <v>224</v>
      </c>
      <c r="H165" s="112">
        <v>9.99</v>
      </c>
    </row>
    <row r="166" spans="1:8">
      <c r="A166" s="114">
        <v>54</v>
      </c>
      <c r="B166" s="113" t="s">
        <v>1150</v>
      </c>
      <c r="C166" s="114" t="s">
        <v>139</v>
      </c>
      <c r="D166" s="113" t="s">
        <v>740</v>
      </c>
      <c r="E166" s="114" t="s">
        <v>863</v>
      </c>
      <c r="F166" s="113" t="s">
        <v>1151</v>
      </c>
      <c r="G166" s="114" t="s">
        <v>861</v>
      </c>
      <c r="H166" s="112">
        <v>19.989999999999998</v>
      </c>
    </row>
    <row r="167" spans="1:8">
      <c r="A167" s="114">
        <v>96</v>
      </c>
      <c r="B167" s="113" t="s">
        <v>1152</v>
      </c>
      <c r="C167" s="114" t="s">
        <v>139</v>
      </c>
      <c r="D167" s="113" t="s">
        <v>774</v>
      </c>
      <c r="E167" s="114" t="s">
        <v>1153</v>
      </c>
      <c r="F167" s="113" t="s">
        <v>1154</v>
      </c>
      <c r="G167" s="114" t="s">
        <v>147</v>
      </c>
      <c r="H167" s="112">
        <v>59.99</v>
      </c>
    </row>
    <row r="168" spans="1:8">
      <c r="A168" s="114">
        <v>34</v>
      </c>
      <c r="B168" s="113" t="s">
        <v>1155</v>
      </c>
      <c r="C168" s="114" t="s">
        <v>139</v>
      </c>
      <c r="D168" s="113" t="s">
        <v>709</v>
      </c>
      <c r="E168" s="114" t="s">
        <v>822</v>
      </c>
      <c r="F168" s="113" t="s">
        <v>1156</v>
      </c>
      <c r="G168" s="114" t="s">
        <v>161</v>
      </c>
      <c r="H168" s="112">
        <v>22.99</v>
      </c>
    </row>
    <row r="169" spans="1:8">
      <c r="A169" s="114">
        <v>30</v>
      </c>
      <c r="B169" s="113" t="s">
        <v>1157</v>
      </c>
      <c r="C169" s="114" t="s">
        <v>139</v>
      </c>
      <c r="D169" s="113" t="s">
        <v>700</v>
      </c>
      <c r="E169" s="114" t="s">
        <v>1158</v>
      </c>
      <c r="F169" s="113" t="s">
        <v>1159</v>
      </c>
      <c r="G169" s="114" t="s">
        <v>210</v>
      </c>
      <c r="H169" s="112">
        <v>1.99</v>
      </c>
    </row>
    <row r="170" spans="1:8">
      <c r="A170" s="114">
        <v>37</v>
      </c>
      <c r="B170" s="113" t="s">
        <v>1160</v>
      </c>
      <c r="C170" s="114" t="s">
        <v>123</v>
      </c>
      <c r="D170" s="113" t="s">
        <v>740</v>
      </c>
      <c r="E170" s="114" t="s">
        <v>822</v>
      </c>
      <c r="F170" s="113" t="s">
        <v>1161</v>
      </c>
      <c r="G170" s="114" t="s">
        <v>166</v>
      </c>
      <c r="H170" s="112">
        <v>19.989999999999998</v>
      </c>
    </row>
    <row r="171" spans="1:8">
      <c r="A171" s="114">
        <v>76</v>
      </c>
      <c r="B171" s="113" t="s">
        <v>1162</v>
      </c>
      <c r="C171" s="114" t="s">
        <v>123</v>
      </c>
      <c r="D171" s="113" t="s">
        <v>729</v>
      </c>
      <c r="E171" s="114" t="s">
        <v>885</v>
      </c>
      <c r="F171" s="113" t="s">
        <v>1163</v>
      </c>
      <c r="G171" s="114" t="s">
        <v>1164</v>
      </c>
      <c r="H171" s="112">
        <v>49.99</v>
      </c>
    </row>
    <row r="172" spans="1:8">
      <c r="A172" s="114">
        <v>85</v>
      </c>
      <c r="B172" s="113" t="s">
        <v>1165</v>
      </c>
      <c r="C172" s="114" t="s">
        <v>123</v>
      </c>
      <c r="D172" s="113" t="s">
        <v>709</v>
      </c>
      <c r="E172" s="114" t="s">
        <v>1166</v>
      </c>
      <c r="F172" s="113" t="s">
        <v>1167</v>
      </c>
      <c r="G172" s="114" t="s">
        <v>509</v>
      </c>
      <c r="H172" s="112">
        <v>9.99</v>
      </c>
    </row>
    <row r="173" spans="1:8">
      <c r="A173" s="114">
        <v>1</v>
      </c>
      <c r="B173" s="113" t="s">
        <v>1168</v>
      </c>
      <c r="C173" s="114" t="s">
        <v>139</v>
      </c>
      <c r="D173" s="113" t="s">
        <v>709</v>
      </c>
      <c r="E173" s="114" t="s">
        <v>900</v>
      </c>
      <c r="F173" s="113" t="s">
        <v>1169</v>
      </c>
      <c r="G173" s="114" t="s">
        <v>1170</v>
      </c>
      <c r="H173" s="112">
        <v>149.99</v>
      </c>
    </row>
    <row r="174" spans="1:8">
      <c r="A174" s="114">
        <v>66</v>
      </c>
      <c r="B174" s="113" t="s">
        <v>1171</v>
      </c>
      <c r="C174" s="114" t="s">
        <v>123</v>
      </c>
      <c r="D174" s="113" t="s">
        <v>733</v>
      </c>
      <c r="E174" s="114" t="s">
        <v>1172</v>
      </c>
      <c r="F174" s="113" t="s">
        <v>1173</v>
      </c>
      <c r="G174" s="114" t="s">
        <v>293</v>
      </c>
      <c r="H174" s="112">
        <v>19.989999999999998</v>
      </c>
    </row>
    <row r="175" spans="1:8">
      <c r="A175" s="114">
        <v>74</v>
      </c>
      <c r="B175" s="113" t="s">
        <v>1174</v>
      </c>
      <c r="C175" s="114" t="s">
        <v>139</v>
      </c>
      <c r="D175" s="113" t="s">
        <v>696</v>
      </c>
      <c r="E175" s="114" t="s">
        <v>856</v>
      </c>
      <c r="F175" s="113" t="s">
        <v>1175</v>
      </c>
      <c r="G175" s="114" t="s">
        <v>181</v>
      </c>
      <c r="H175" s="112">
        <v>249.99</v>
      </c>
    </row>
    <row r="176" spans="1:8">
      <c r="A176" s="114">
        <v>54</v>
      </c>
      <c r="B176" s="113" t="s">
        <v>1176</v>
      </c>
      <c r="C176" s="114" t="s">
        <v>123</v>
      </c>
      <c r="D176" s="113" t="s">
        <v>696</v>
      </c>
      <c r="E176" s="114" t="s">
        <v>863</v>
      </c>
      <c r="F176" s="113" t="s">
        <v>1177</v>
      </c>
      <c r="G176" s="114" t="s">
        <v>1178</v>
      </c>
      <c r="H176" s="112">
        <v>5.49</v>
      </c>
    </row>
    <row r="177" spans="1:8">
      <c r="A177" s="114">
        <v>33</v>
      </c>
      <c r="B177" s="113" t="s">
        <v>1179</v>
      </c>
      <c r="C177" s="114" t="s">
        <v>267</v>
      </c>
      <c r="D177" s="113" t="s">
        <v>763</v>
      </c>
      <c r="E177" s="114" t="s">
        <v>918</v>
      </c>
      <c r="F177" s="113" t="s">
        <v>1180</v>
      </c>
      <c r="G177" s="114" t="s">
        <v>166</v>
      </c>
      <c r="H177" s="112">
        <v>29.99</v>
      </c>
    </row>
    <row r="178" spans="1:8">
      <c r="A178" s="114">
        <v>77</v>
      </c>
      <c r="B178" s="113" t="s">
        <v>1181</v>
      </c>
      <c r="C178" s="114" t="s">
        <v>139</v>
      </c>
      <c r="D178" s="113" t="s">
        <v>763</v>
      </c>
      <c r="E178" s="114" t="s">
        <v>1182</v>
      </c>
      <c r="F178" s="113" t="s">
        <v>1183</v>
      </c>
      <c r="G178" s="114" t="s">
        <v>284</v>
      </c>
      <c r="H178" s="112">
        <v>3.49</v>
      </c>
    </row>
    <row r="179" spans="1:8">
      <c r="A179" s="114">
        <v>97</v>
      </c>
      <c r="B179" s="113" t="s">
        <v>1184</v>
      </c>
      <c r="C179" s="114" t="s">
        <v>341</v>
      </c>
      <c r="D179" s="113" t="s">
        <v>692</v>
      </c>
      <c r="E179" s="114" t="s">
        <v>1185</v>
      </c>
      <c r="F179" s="113" t="s">
        <v>1186</v>
      </c>
      <c r="G179" s="114" t="s">
        <v>147</v>
      </c>
      <c r="H179" s="112">
        <v>39.99</v>
      </c>
    </row>
    <row r="180" spans="1:8">
      <c r="A180" s="114">
        <v>74</v>
      </c>
      <c r="B180" s="113" t="s">
        <v>1187</v>
      </c>
      <c r="C180" s="114" t="s">
        <v>123</v>
      </c>
      <c r="D180" s="113" t="s">
        <v>709</v>
      </c>
      <c r="E180" s="114" t="s">
        <v>805</v>
      </c>
      <c r="F180" s="113" t="s">
        <v>1188</v>
      </c>
      <c r="G180" s="114" t="s">
        <v>200</v>
      </c>
      <c r="H180" s="112">
        <v>4.99</v>
      </c>
    </row>
    <row r="181" spans="1:8">
      <c r="A181" s="114">
        <v>18</v>
      </c>
      <c r="B181" s="113" t="s">
        <v>1189</v>
      </c>
      <c r="C181" s="114" t="s">
        <v>123</v>
      </c>
      <c r="D181" s="113" t="s">
        <v>692</v>
      </c>
      <c r="E181" s="114" t="s">
        <v>1190</v>
      </c>
      <c r="F181" s="113" t="s">
        <v>1191</v>
      </c>
      <c r="G181" s="114" t="s">
        <v>147</v>
      </c>
      <c r="H181" s="112">
        <v>12.99</v>
      </c>
    </row>
    <row r="182" spans="1:8">
      <c r="A182" s="114">
        <v>28</v>
      </c>
      <c r="B182" s="113" t="s">
        <v>1192</v>
      </c>
      <c r="C182" s="114" t="s">
        <v>139</v>
      </c>
      <c r="D182" s="113" t="s">
        <v>774</v>
      </c>
      <c r="E182" s="114" t="s">
        <v>1193</v>
      </c>
      <c r="F182" s="113" t="s">
        <v>1194</v>
      </c>
      <c r="G182" s="114" t="s">
        <v>166</v>
      </c>
      <c r="H182" s="112">
        <v>19.989999999999998</v>
      </c>
    </row>
    <row r="183" spans="1:8">
      <c r="A183" s="114">
        <v>39</v>
      </c>
      <c r="B183" s="113" t="s">
        <v>1195</v>
      </c>
      <c r="C183" s="114" t="s">
        <v>123</v>
      </c>
      <c r="D183" s="113" t="s">
        <v>733</v>
      </c>
      <c r="E183" s="114" t="s">
        <v>807</v>
      </c>
      <c r="F183" s="113" t="s">
        <v>1196</v>
      </c>
      <c r="G183" s="114" t="s">
        <v>224</v>
      </c>
      <c r="H183" s="112">
        <v>39.99</v>
      </c>
    </row>
    <row r="184" spans="1:8">
      <c r="A184" s="114">
        <v>89</v>
      </c>
      <c r="B184" s="113" t="s">
        <v>1197</v>
      </c>
      <c r="C184" s="114" t="s">
        <v>277</v>
      </c>
      <c r="D184" s="113" t="s">
        <v>692</v>
      </c>
      <c r="E184" s="114" t="s">
        <v>781</v>
      </c>
      <c r="F184" s="113" t="s">
        <v>1198</v>
      </c>
      <c r="G184" s="114" t="s">
        <v>1199</v>
      </c>
      <c r="H184" s="112">
        <v>4.99</v>
      </c>
    </row>
    <row r="185" spans="1:8">
      <c r="A185" s="114">
        <v>50</v>
      </c>
      <c r="B185" s="113" t="s">
        <v>1200</v>
      </c>
      <c r="C185" s="114" t="s">
        <v>231</v>
      </c>
      <c r="D185" s="113" t="s">
        <v>692</v>
      </c>
      <c r="E185" s="114" t="s">
        <v>836</v>
      </c>
      <c r="F185" s="113" t="s">
        <v>1201</v>
      </c>
      <c r="G185" s="114" t="s">
        <v>142</v>
      </c>
      <c r="H185" s="112">
        <v>4.99</v>
      </c>
    </row>
    <row r="186" spans="1:8">
      <c r="A186" s="114">
        <v>88</v>
      </c>
      <c r="B186" s="113" t="s">
        <v>1202</v>
      </c>
      <c r="C186" s="114" t="s">
        <v>123</v>
      </c>
      <c r="D186" s="113" t="s">
        <v>729</v>
      </c>
      <c r="E186" s="114" t="s">
        <v>781</v>
      </c>
      <c r="F186" s="113" t="s">
        <v>1203</v>
      </c>
      <c r="G186" s="114" t="s">
        <v>421</v>
      </c>
      <c r="H186" s="112">
        <v>2.99</v>
      </c>
    </row>
    <row r="187" spans="1:8">
      <c r="A187" s="114">
        <v>44</v>
      </c>
      <c r="B187" s="113" t="s">
        <v>1204</v>
      </c>
      <c r="C187" s="114" t="s">
        <v>139</v>
      </c>
      <c r="D187" s="113" t="s">
        <v>729</v>
      </c>
      <c r="E187" s="114" t="s">
        <v>819</v>
      </c>
      <c r="F187" s="113" t="s">
        <v>1205</v>
      </c>
      <c r="G187" s="114" t="s">
        <v>147</v>
      </c>
      <c r="H187" s="112">
        <v>59.99</v>
      </c>
    </row>
    <row r="188" spans="1:8">
      <c r="A188" s="114">
        <v>22</v>
      </c>
      <c r="B188" s="113" t="s">
        <v>1206</v>
      </c>
      <c r="C188" s="114" t="s">
        <v>267</v>
      </c>
      <c r="D188" s="113" t="s">
        <v>700</v>
      </c>
      <c r="E188" s="114" t="s">
        <v>1088</v>
      </c>
      <c r="F188" s="113" t="s">
        <v>1207</v>
      </c>
      <c r="G188" s="114" t="s">
        <v>707</v>
      </c>
      <c r="H188" s="112">
        <v>15.99</v>
      </c>
    </row>
    <row r="189" spans="1:8">
      <c r="A189" s="114">
        <v>68</v>
      </c>
      <c r="B189" s="113" t="s">
        <v>1208</v>
      </c>
      <c r="C189" s="114" t="s">
        <v>139</v>
      </c>
      <c r="D189" s="113" t="s">
        <v>759</v>
      </c>
      <c r="E189" s="114" t="s">
        <v>1004</v>
      </c>
      <c r="F189" s="113" t="s">
        <v>1209</v>
      </c>
      <c r="G189" s="114" t="s">
        <v>147</v>
      </c>
      <c r="H189" s="112">
        <v>149.99</v>
      </c>
    </row>
    <row r="190" spans="1:8">
      <c r="A190" s="114">
        <v>73</v>
      </c>
      <c r="B190" s="113" t="s">
        <v>1210</v>
      </c>
      <c r="C190" s="114" t="s">
        <v>139</v>
      </c>
      <c r="D190" s="113" t="s">
        <v>729</v>
      </c>
      <c r="E190" s="114" t="s">
        <v>912</v>
      </c>
      <c r="F190" s="113" t="s">
        <v>1211</v>
      </c>
      <c r="G190" s="114" t="s">
        <v>147</v>
      </c>
      <c r="H190" s="112">
        <v>18.989999999999998</v>
      </c>
    </row>
    <row r="191" spans="1:8">
      <c r="A191" s="114">
        <v>39</v>
      </c>
      <c r="B191" s="113" t="s">
        <v>1212</v>
      </c>
      <c r="C191" s="114" t="s">
        <v>123</v>
      </c>
      <c r="D191" s="113" t="s">
        <v>740</v>
      </c>
      <c r="E191" s="114" t="s">
        <v>822</v>
      </c>
      <c r="F191" s="113" t="s">
        <v>1213</v>
      </c>
      <c r="G191" s="114" t="s">
        <v>131</v>
      </c>
      <c r="H191" s="112">
        <v>79.989999999999995</v>
      </c>
    </row>
    <row r="192" spans="1:8">
      <c r="A192" s="114">
        <v>40</v>
      </c>
      <c r="B192" s="113" t="s">
        <v>1214</v>
      </c>
      <c r="C192" s="114" t="s">
        <v>139</v>
      </c>
      <c r="D192" s="113" t="s">
        <v>763</v>
      </c>
      <c r="E192" s="114" t="s">
        <v>1215</v>
      </c>
      <c r="F192" s="113" t="s">
        <v>1216</v>
      </c>
      <c r="G192" s="114" t="s">
        <v>471</v>
      </c>
      <c r="H192" s="112">
        <v>6.99</v>
      </c>
    </row>
    <row r="193" spans="1:8">
      <c r="A193" s="114">
        <v>40</v>
      </c>
      <c r="B193" s="113" t="s">
        <v>1217</v>
      </c>
      <c r="C193" s="114" t="s">
        <v>123</v>
      </c>
      <c r="D193" s="113" t="s">
        <v>692</v>
      </c>
      <c r="E193" s="114" t="s">
        <v>750</v>
      </c>
      <c r="F193" s="113" t="s">
        <v>1218</v>
      </c>
      <c r="G193" s="114" t="s">
        <v>136</v>
      </c>
      <c r="H193" s="112">
        <v>29.99</v>
      </c>
    </row>
    <row r="194" spans="1:8">
      <c r="A194" s="114">
        <v>30</v>
      </c>
      <c r="B194" s="113" t="s">
        <v>1219</v>
      </c>
      <c r="C194" s="114" t="s">
        <v>139</v>
      </c>
      <c r="D194" s="113" t="s">
        <v>700</v>
      </c>
      <c r="E194" s="114" t="s">
        <v>693</v>
      </c>
      <c r="F194" s="113" t="s">
        <v>1220</v>
      </c>
      <c r="G194" s="114" t="s">
        <v>719</v>
      </c>
      <c r="H194" s="112">
        <v>5.49</v>
      </c>
    </row>
    <row r="195" spans="1:8">
      <c r="A195" s="114">
        <v>48</v>
      </c>
      <c r="B195" s="113" t="s">
        <v>1221</v>
      </c>
      <c r="C195" s="114" t="s">
        <v>123</v>
      </c>
      <c r="D195" s="113" t="s">
        <v>759</v>
      </c>
      <c r="E195" s="114" t="s">
        <v>1222</v>
      </c>
      <c r="F195" s="113" t="s">
        <v>1223</v>
      </c>
      <c r="G195" s="114" t="s">
        <v>1224</v>
      </c>
      <c r="H195" s="112">
        <v>34.99</v>
      </c>
    </row>
    <row r="196" spans="1:8">
      <c r="A196" s="114">
        <v>10</v>
      </c>
      <c r="B196" s="113" t="s">
        <v>1225</v>
      </c>
      <c r="C196" s="114" t="s">
        <v>139</v>
      </c>
      <c r="D196" s="113" t="s">
        <v>763</v>
      </c>
      <c r="E196" s="114" t="s">
        <v>1040</v>
      </c>
      <c r="F196" s="113" t="s">
        <v>1226</v>
      </c>
      <c r="G196" s="114" t="s">
        <v>259</v>
      </c>
      <c r="H196" s="112">
        <v>3.49</v>
      </c>
    </row>
    <row r="197" spans="1:8">
      <c r="A197" s="114">
        <v>83</v>
      </c>
      <c r="B197" s="113" t="s">
        <v>1227</v>
      </c>
      <c r="C197" s="114" t="s">
        <v>231</v>
      </c>
      <c r="D197" s="113" t="s">
        <v>759</v>
      </c>
      <c r="E197" s="114" t="s">
        <v>934</v>
      </c>
      <c r="F197" s="113" t="s">
        <v>1228</v>
      </c>
      <c r="G197" s="114" t="s">
        <v>1141</v>
      </c>
      <c r="H197" s="112">
        <v>2.29</v>
      </c>
    </row>
    <row r="198" spans="1:8">
      <c r="A198" s="114">
        <v>10</v>
      </c>
      <c r="B198" s="113" t="s">
        <v>1229</v>
      </c>
      <c r="C198" s="114" t="s">
        <v>123</v>
      </c>
      <c r="D198" s="113" t="s">
        <v>729</v>
      </c>
      <c r="E198" s="114" t="s">
        <v>981</v>
      </c>
      <c r="F198" s="113" t="s">
        <v>1230</v>
      </c>
      <c r="G198" s="114" t="s">
        <v>509</v>
      </c>
      <c r="H198" s="112">
        <v>5.49</v>
      </c>
    </row>
    <row r="199" spans="1:8">
      <c r="A199" s="114">
        <v>33</v>
      </c>
      <c r="B199" s="113" t="s">
        <v>1231</v>
      </c>
      <c r="C199" s="114" t="s">
        <v>139</v>
      </c>
      <c r="D199" s="113" t="s">
        <v>759</v>
      </c>
      <c r="E199" s="114" t="s">
        <v>747</v>
      </c>
      <c r="F199" s="113" t="s">
        <v>1232</v>
      </c>
      <c r="G199" s="114" t="s">
        <v>463</v>
      </c>
      <c r="H199" s="112">
        <v>8.99</v>
      </c>
    </row>
    <row r="200" spans="1:8">
      <c r="A200" s="114">
        <v>66</v>
      </c>
      <c r="B200" s="113" t="s">
        <v>1233</v>
      </c>
      <c r="C200" s="114" t="s">
        <v>123</v>
      </c>
      <c r="D200" s="113" t="s">
        <v>692</v>
      </c>
      <c r="E200" s="114" t="s">
        <v>825</v>
      </c>
      <c r="F200" s="113" t="s">
        <v>1234</v>
      </c>
      <c r="G200" s="114" t="s">
        <v>1070</v>
      </c>
      <c r="H200" s="112">
        <v>169.99</v>
      </c>
    </row>
    <row r="201" spans="1:8">
      <c r="A201" s="114">
        <v>20</v>
      </c>
      <c r="B201" s="113" t="s">
        <v>1235</v>
      </c>
      <c r="C201" s="114" t="s">
        <v>139</v>
      </c>
      <c r="D201" s="113" t="s">
        <v>759</v>
      </c>
      <c r="E201" s="114" t="s">
        <v>1236</v>
      </c>
      <c r="F201" s="113" t="s">
        <v>1002</v>
      </c>
      <c r="G201" s="114" t="s">
        <v>471</v>
      </c>
      <c r="H201" s="112">
        <v>4.49</v>
      </c>
    </row>
    <row r="202" spans="1:8">
      <c r="A202" s="114">
        <v>11</v>
      </c>
      <c r="B202" s="113" t="s">
        <v>1237</v>
      </c>
      <c r="C202" s="114" t="s">
        <v>773</v>
      </c>
      <c r="D202" s="113" t="s">
        <v>700</v>
      </c>
      <c r="E202" s="114" t="s">
        <v>1088</v>
      </c>
      <c r="F202" s="113" t="s">
        <v>1238</v>
      </c>
      <c r="G202" s="114" t="s">
        <v>463</v>
      </c>
      <c r="H202" s="112">
        <v>39.99</v>
      </c>
    </row>
    <row r="203" spans="1:8">
      <c r="A203" s="114">
        <v>87</v>
      </c>
      <c r="B203" s="113" t="s">
        <v>1239</v>
      </c>
      <c r="C203" s="114" t="s">
        <v>139</v>
      </c>
      <c r="D203" s="113" t="s">
        <v>721</v>
      </c>
      <c r="E203" s="114" t="s">
        <v>836</v>
      </c>
      <c r="F203" s="113" t="s">
        <v>1240</v>
      </c>
      <c r="G203" s="114" t="s">
        <v>1241</v>
      </c>
      <c r="H203" s="112">
        <v>2.4900000000000002</v>
      </c>
    </row>
    <row r="204" spans="1:8">
      <c r="A204" s="114">
        <v>84</v>
      </c>
      <c r="B204" s="113" t="s">
        <v>1242</v>
      </c>
      <c r="C204" s="114" t="s">
        <v>139</v>
      </c>
      <c r="D204" s="113" t="s">
        <v>729</v>
      </c>
      <c r="E204" s="114" t="s">
        <v>859</v>
      </c>
      <c r="F204" s="113" t="s">
        <v>1243</v>
      </c>
      <c r="G204" s="114" t="s">
        <v>210</v>
      </c>
      <c r="H204" s="112">
        <v>3.99</v>
      </c>
    </row>
    <row r="205" spans="1:8">
      <c r="A205" s="114">
        <v>8</v>
      </c>
      <c r="B205" s="113" t="s">
        <v>1244</v>
      </c>
      <c r="C205" s="114" t="s">
        <v>123</v>
      </c>
      <c r="D205" s="113" t="s">
        <v>733</v>
      </c>
      <c r="E205" s="114" t="s">
        <v>891</v>
      </c>
      <c r="F205" s="113" t="s">
        <v>1245</v>
      </c>
      <c r="G205" s="114" t="s">
        <v>320</v>
      </c>
      <c r="H205" s="112">
        <v>4.29</v>
      </c>
    </row>
    <row r="206" spans="1:8">
      <c r="A206" s="114">
        <v>60</v>
      </c>
      <c r="B206" s="113" t="s">
        <v>1246</v>
      </c>
      <c r="C206" s="114" t="s">
        <v>139</v>
      </c>
      <c r="D206" s="113" t="s">
        <v>721</v>
      </c>
      <c r="E206" s="114" t="s">
        <v>1247</v>
      </c>
      <c r="F206" s="113" t="s">
        <v>1248</v>
      </c>
      <c r="G206" s="114" t="s">
        <v>421</v>
      </c>
      <c r="H206" s="112">
        <v>2.79</v>
      </c>
    </row>
    <row r="207" spans="1:8">
      <c r="A207" s="114">
        <v>88</v>
      </c>
      <c r="B207" s="113" t="s">
        <v>1249</v>
      </c>
      <c r="C207" s="114" t="s">
        <v>139</v>
      </c>
      <c r="D207" s="113" t="s">
        <v>725</v>
      </c>
      <c r="E207" s="114" t="s">
        <v>1125</v>
      </c>
      <c r="F207" s="113" t="s">
        <v>1073</v>
      </c>
      <c r="G207" s="114" t="s">
        <v>1074</v>
      </c>
      <c r="H207" s="112">
        <v>4.99</v>
      </c>
    </row>
    <row r="208" spans="1:8">
      <c r="A208" s="114">
        <v>62</v>
      </c>
      <c r="B208" s="113" t="s">
        <v>1250</v>
      </c>
      <c r="C208" s="114" t="s">
        <v>139</v>
      </c>
      <c r="D208" s="113" t="s">
        <v>774</v>
      </c>
      <c r="E208" s="114" t="s">
        <v>1033</v>
      </c>
      <c r="F208" s="113" t="s">
        <v>1251</v>
      </c>
      <c r="G208" s="114" t="s">
        <v>412</v>
      </c>
      <c r="H208" s="112">
        <v>49.99</v>
      </c>
    </row>
    <row r="209" spans="1:8">
      <c r="A209" s="114">
        <v>54</v>
      </c>
      <c r="B209" s="113" t="s">
        <v>1252</v>
      </c>
      <c r="C209" s="114" t="s">
        <v>123</v>
      </c>
      <c r="D209" s="113" t="s">
        <v>696</v>
      </c>
      <c r="E209" s="114" t="s">
        <v>713</v>
      </c>
      <c r="F209" s="113" t="s">
        <v>1253</v>
      </c>
      <c r="G209" s="114" t="s">
        <v>246</v>
      </c>
      <c r="H209" s="112">
        <v>22.99</v>
      </c>
    </row>
    <row r="210" spans="1:8">
      <c r="A210" s="114">
        <v>80</v>
      </c>
      <c r="B210" s="113" t="s">
        <v>1254</v>
      </c>
      <c r="C210" s="114" t="s">
        <v>231</v>
      </c>
      <c r="D210" s="113" t="s">
        <v>763</v>
      </c>
      <c r="E210" s="114" t="s">
        <v>1033</v>
      </c>
      <c r="F210" s="113" t="s">
        <v>1255</v>
      </c>
      <c r="G210" s="114" t="s">
        <v>310</v>
      </c>
      <c r="H210" s="112">
        <v>2.99</v>
      </c>
    </row>
    <row r="211" spans="1:8">
      <c r="A211" s="114">
        <v>93</v>
      </c>
      <c r="B211" s="113" t="s">
        <v>1256</v>
      </c>
      <c r="C211" s="114" t="s">
        <v>267</v>
      </c>
      <c r="D211" s="113" t="s">
        <v>763</v>
      </c>
      <c r="E211" s="114" t="s">
        <v>1030</v>
      </c>
      <c r="F211" s="113" t="s">
        <v>1257</v>
      </c>
      <c r="G211" s="114" t="s">
        <v>136</v>
      </c>
      <c r="H211" s="112">
        <v>45</v>
      </c>
    </row>
    <row r="212" spans="1:8">
      <c r="A212" s="114">
        <v>18</v>
      </c>
      <c r="B212" s="113" t="s">
        <v>1258</v>
      </c>
      <c r="C212" s="114" t="s">
        <v>139</v>
      </c>
      <c r="D212" s="113" t="s">
        <v>763</v>
      </c>
      <c r="E212" s="114" t="s">
        <v>710</v>
      </c>
      <c r="F212" s="113" t="s">
        <v>1259</v>
      </c>
      <c r="G212" s="114" t="s">
        <v>334</v>
      </c>
      <c r="H212" s="112">
        <v>3.5</v>
      </c>
    </row>
    <row r="213" spans="1:8">
      <c r="A213" s="114">
        <v>99</v>
      </c>
      <c r="B213" s="113" t="s">
        <v>1260</v>
      </c>
      <c r="C213" s="114" t="s">
        <v>123</v>
      </c>
      <c r="D213" s="113" t="s">
        <v>721</v>
      </c>
      <c r="E213" s="114" t="s">
        <v>1055</v>
      </c>
      <c r="F213" s="113" t="s">
        <v>1261</v>
      </c>
      <c r="G213" s="114" t="s">
        <v>142</v>
      </c>
      <c r="H213" s="112">
        <v>4.29</v>
      </c>
    </row>
    <row r="214" spans="1:8">
      <c r="A214" s="114">
        <v>39</v>
      </c>
      <c r="B214" s="113" t="s">
        <v>1262</v>
      </c>
      <c r="C214" s="114" t="s">
        <v>139</v>
      </c>
      <c r="D214" s="113" t="s">
        <v>733</v>
      </c>
      <c r="E214" s="114" t="s">
        <v>1116</v>
      </c>
      <c r="F214" s="113" t="s">
        <v>1086</v>
      </c>
      <c r="G214" s="114" t="s">
        <v>556</v>
      </c>
      <c r="H214" s="112">
        <v>3.99</v>
      </c>
    </row>
    <row r="215" spans="1:8">
      <c r="A215" s="114">
        <v>100</v>
      </c>
      <c r="B215" s="113" t="s">
        <v>1263</v>
      </c>
      <c r="C215" s="114" t="s">
        <v>139</v>
      </c>
      <c r="D215" s="113" t="s">
        <v>692</v>
      </c>
      <c r="E215" s="114" t="s">
        <v>1264</v>
      </c>
      <c r="F215" s="113" t="s">
        <v>1265</v>
      </c>
      <c r="G215" s="114" t="s">
        <v>715</v>
      </c>
      <c r="H215" s="112">
        <v>89.99</v>
      </c>
    </row>
    <row r="216" spans="1:8">
      <c r="A216" s="114">
        <v>19</v>
      </c>
      <c r="B216" s="113" t="s">
        <v>1266</v>
      </c>
      <c r="C216" s="114" t="s">
        <v>123</v>
      </c>
      <c r="D216" s="113" t="s">
        <v>729</v>
      </c>
      <c r="E216" s="114" t="s">
        <v>949</v>
      </c>
      <c r="F216" s="113" t="s">
        <v>1267</v>
      </c>
      <c r="G216" s="114" t="s">
        <v>889</v>
      </c>
      <c r="H216" s="112">
        <v>39.99</v>
      </c>
    </row>
    <row r="217" spans="1:8">
      <c r="A217" s="114">
        <v>20</v>
      </c>
      <c r="B217" s="113" t="s">
        <v>1268</v>
      </c>
      <c r="C217" s="114" t="s">
        <v>123</v>
      </c>
      <c r="D217" s="113" t="s">
        <v>725</v>
      </c>
      <c r="E217" s="114" t="s">
        <v>743</v>
      </c>
      <c r="F217" s="113" t="s">
        <v>1269</v>
      </c>
      <c r="G217" s="114" t="s">
        <v>147</v>
      </c>
      <c r="H217" s="112">
        <v>12.99</v>
      </c>
    </row>
    <row r="218" spans="1:8">
      <c r="A218" s="114">
        <v>70</v>
      </c>
      <c r="B218" s="113" t="s">
        <v>1270</v>
      </c>
      <c r="C218" s="114" t="s">
        <v>139</v>
      </c>
      <c r="D218" s="113" t="s">
        <v>740</v>
      </c>
      <c r="E218" s="114" t="s">
        <v>760</v>
      </c>
      <c r="F218" s="113" t="s">
        <v>1135</v>
      </c>
      <c r="G218" s="114" t="s">
        <v>334</v>
      </c>
      <c r="H218" s="112">
        <v>4.59</v>
      </c>
    </row>
    <row r="219" spans="1:8">
      <c r="A219" s="114">
        <v>94</v>
      </c>
      <c r="B219" s="113" t="s">
        <v>1271</v>
      </c>
      <c r="C219" s="114" t="s">
        <v>123</v>
      </c>
      <c r="D219" s="113" t="s">
        <v>759</v>
      </c>
      <c r="E219" s="114" t="s">
        <v>1004</v>
      </c>
      <c r="F219" s="113" t="s">
        <v>1272</v>
      </c>
      <c r="G219" s="114" t="s">
        <v>166</v>
      </c>
      <c r="H219" s="112">
        <v>39.99</v>
      </c>
    </row>
    <row r="220" spans="1:8">
      <c r="A220" s="114">
        <v>95</v>
      </c>
      <c r="B220" s="113" t="s">
        <v>1273</v>
      </c>
      <c r="C220" s="114" t="s">
        <v>123</v>
      </c>
      <c r="D220" s="113" t="s">
        <v>721</v>
      </c>
      <c r="E220" s="114" t="s">
        <v>1132</v>
      </c>
      <c r="F220" s="113" t="s">
        <v>1274</v>
      </c>
      <c r="G220" s="114" t="s">
        <v>284</v>
      </c>
      <c r="H220" s="112">
        <v>1.49</v>
      </c>
    </row>
    <row r="221" spans="1:8">
      <c r="A221" s="114">
        <v>77</v>
      </c>
      <c r="B221" s="113" t="s">
        <v>1275</v>
      </c>
      <c r="C221" s="114" t="s">
        <v>231</v>
      </c>
      <c r="D221" s="113" t="s">
        <v>774</v>
      </c>
      <c r="E221" s="114" t="s">
        <v>891</v>
      </c>
      <c r="F221" s="113" t="s">
        <v>1276</v>
      </c>
      <c r="G221" s="114" t="s">
        <v>421</v>
      </c>
      <c r="H221" s="112">
        <v>2.99</v>
      </c>
    </row>
    <row r="222" spans="1:8">
      <c r="A222" s="114">
        <v>49</v>
      </c>
      <c r="B222" s="113" t="s">
        <v>1277</v>
      </c>
      <c r="C222" s="114" t="s">
        <v>139</v>
      </c>
      <c r="D222" s="113" t="s">
        <v>763</v>
      </c>
      <c r="E222" s="114" t="s">
        <v>766</v>
      </c>
      <c r="F222" s="113" t="s">
        <v>1278</v>
      </c>
      <c r="G222" s="114" t="s">
        <v>873</v>
      </c>
      <c r="H222" s="112">
        <v>89.99</v>
      </c>
    </row>
    <row r="223" spans="1:8">
      <c r="A223" s="114">
        <v>38</v>
      </c>
      <c r="B223" s="113" t="s">
        <v>1279</v>
      </c>
      <c r="C223" s="114" t="s">
        <v>123</v>
      </c>
      <c r="D223" s="113" t="s">
        <v>692</v>
      </c>
      <c r="E223" s="114" t="s">
        <v>1033</v>
      </c>
      <c r="F223" s="113" t="s">
        <v>718</v>
      </c>
      <c r="G223" s="114" t="s">
        <v>719</v>
      </c>
      <c r="H223" s="112">
        <v>5.99</v>
      </c>
    </row>
    <row r="224" spans="1:8">
      <c r="A224" s="114">
        <v>87</v>
      </c>
      <c r="B224" s="113" t="s">
        <v>1280</v>
      </c>
      <c r="C224" s="114" t="s">
        <v>123</v>
      </c>
      <c r="D224" s="113" t="s">
        <v>700</v>
      </c>
      <c r="E224" s="114" t="s">
        <v>1281</v>
      </c>
      <c r="F224" s="113" t="s">
        <v>1282</v>
      </c>
      <c r="G224" s="114" t="s">
        <v>421</v>
      </c>
      <c r="H224" s="112">
        <v>1.99</v>
      </c>
    </row>
    <row r="225" spans="1:8">
      <c r="A225" s="114">
        <v>28</v>
      </c>
      <c r="B225" s="113" t="s">
        <v>1283</v>
      </c>
      <c r="C225" s="114" t="s">
        <v>123</v>
      </c>
      <c r="D225" s="113" t="s">
        <v>692</v>
      </c>
      <c r="E225" s="114" t="s">
        <v>805</v>
      </c>
      <c r="F225" s="113" t="s">
        <v>778</v>
      </c>
      <c r="G225" s="114" t="s">
        <v>779</v>
      </c>
      <c r="H225" s="112">
        <v>3.29</v>
      </c>
    </row>
    <row r="226" spans="1:8">
      <c r="A226" s="114">
        <v>68</v>
      </c>
      <c r="B226" s="113" t="s">
        <v>1284</v>
      </c>
      <c r="C226" s="114" t="s">
        <v>139</v>
      </c>
      <c r="D226" s="113" t="s">
        <v>700</v>
      </c>
      <c r="E226" s="114" t="s">
        <v>705</v>
      </c>
      <c r="F226" s="113" t="s">
        <v>1285</v>
      </c>
      <c r="G226" s="114" t="s">
        <v>142</v>
      </c>
      <c r="H226" s="112">
        <v>3.99</v>
      </c>
    </row>
    <row r="227" spans="1:8">
      <c r="A227" s="114">
        <v>13</v>
      </c>
      <c r="B227" s="113" t="s">
        <v>1286</v>
      </c>
      <c r="C227" s="114" t="s">
        <v>123</v>
      </c>
      <c r="D227" s="113" t="s">
        <v>774</v>
      </c>
      <c r="E227" s="114" t="s">
        <v>805</v>
      </c>
      <c r="F227" s="113" t="s">
        <v>1287</v>
      </c>
      <c r="G227" s="114" t="s">
        <v>142</v>
      </c>
      <c r="H227" s="112">
        <v>4.49</v>
      </c>
    </row>
    <row r="228" spans="1:8">
      <c r="A228" s="114">
        <v>7</v>
      </c>
      <c r="B228" s="113" t="s">
        <v>1288</v>
      </c>
      <c r="C228" s="114" t="s">
        <v>139</v>
      </c>
      <c r="D228" s="113" t="s">
        <v>759</v>
      </c>
      <c r="E228" s="114" t="s">
        <v>1004</v>
      </c>
      <c r="F228" s="113" t="s">
        <v>491</v>
      </c>
      <c r="G228" s="114" t="s">
        <v>147</v>
      </c>
      <c r="H228" s="112">
        <v>19.989999999999998</v>
      </c>
    </row>
    <row r="229" spans="1:8">
      <c r="A229" s="114">
        <v>9</v>
      </c>
      <c r="B229" s="113" t="s">
        <v>1289</v>
      </c>
      <c r="C229" s="114" t="s">
        <v>139</v>
      </c>
      <c r="D229" s="113" t="s">
        <v>740</v>
      </c>
      <c r="E229" s="114" t="s">
        <v>960</v>
      </c>
      <c r="F229" s="113" t="s">
        <v>1290</v>
      </c>
      <c r="G229" s="114" t="s">
        <v>989</v>
      </c>
      <c r="H229" s="112">
        <v>29.99</v>
      </c>
    </row>
    <row r="230" spans="1:8">
      <c r="A230" s="114">
        <v>82</v>
      </c>
      <c r="B230" s="113" t="s">
        <v>1291</v>
      </c>
      <c r="C230" s="114" t="s">
        <v>704</v>
      </c>
      <c r="D230" s="113" t="s">
        <v>725</v>
      </c>
      <c r="E230" s="114" t="s">
        <v>701</v>
      </c>
      <c r="F230" s="113" t="s">
        <v>1292</v>
      </c>
      <c r="G230" s="114" t="s">
        <v>320</v>
      </c>
      <c r="H230" s="112">
        <v>2.99</v>
      </c>
    </row>
    <row r="231" spans="1:8">
      <c r="A231" s="114">
        <v>63</v>
      </c>
      <c r="B231" s="113" t="s">
        <v>1293</v>
      </c>
      <c r="C231" s="114" t="s">
        <v>139</v>
      </c>
      <c r="D231" s="113" t="s">
        <v>763</v>
      </c>
      <c r="E231" s="114" t="s">
        <v>971</v>
      </c>
      <c r="F231" s="113" t="s">
        <v>1294</v>
      </c>
      <c r="G231" s="114" t="s">
        <v>176</v>
      </c>
      <c r="H231" s="112">
        <v>79.989999999999995</v>
      </c>
    </row>
    <row r="232" spans="1:8">
      <c r="A232" s="114">
        <v>20</v>
      </c>
      <c r="B232" s="113" t="s">
        <v>1295</v>
      </c>
      <c r="C232" s="114" t="s">
        <v>139</v>
      </c>
      <c r="D232" s="113" t="s">
        <v>740</v>
      </c>
      <c r="E232" s="114" t="s">
        <v>1076</v>
      </c>
      <c r="F232" s="113" t="s">
        <v>1296</v>
      </c>
      <c r="G232" s="114" t="s">
        <v>147</v>
      </c>
      <c r="H232" s="112">
        <v>14.99</v>
      </c>
    </row>
    <row r="233" spans="1:8">
      <c r="A233" s="114">
        <v>41</v>
      </c>
      <c r="B233" s="113" t="s">
        <v>1297</v>
      </c>
      <c r="C233" s="114" t="s">
        <v>139</v>
      </c>
      <c r="D233" s="113" t="s">
        <v>709</v>
      </c>
      <c r="E233" s="114" t="s">
        <v>1072</v>
      </c>
      <c r="F233" s="113" t="s">
        <v>1298</v>
      </c>
      <c r="G233" s="114" t="s">
        <v>471</v>
      </c>
      <c r="H233" s="112">
        <v>2.99</v>
      </c>
    </row>
    <row r="234" spans="1:8">
      <c r="A234" s="114">
        <v>63</v>
      </c>
      <c r="B234" s="113" t="s">
        <v>1299</v>
      </c>
      <c r="C234" s="114" t="s">
        <v>139</v>
      </c>
      <c r="D234" s="113" t="s">
        <v>733</v>
      </c>
      <c r="E234" s="114" t="s">
        <v>737</v>
      </c>
      <c r="F234" s="113" t="s">
        <v>1300</v>
      </c>
      <c r="G234" s="114" t="s">
        <v>147</v>
      </c>
      <c r="H234" s="112">
        <v>11.99</v>
      </c>
    </row>
    <row r="235" spans="1:8">
      <c r="A235" s="114">
        <v>3</v>
      </c>
      <c r="B235" s="113" t="s">
        <v>1301</v>
      </c>
      <c r="C235" s="114" t="s">
        <v>139</v>
      </c>
      <c r="D235" s="113" t="s">
        <v>709</v>
      </c>
      <c r="E235" s="114" t="s">
        <v>1236</v>
      </c>
      <c r="F235" s="113" t="s">
        <v>1302</v>
      </c>
      <c r="G235" s="114" t="s">
        <v>259</v>
      </c>
      <c r="H235" s="112">
        <v>3.99</v>
      </c>
    </row>
    <row r="236" spans="1:8">
      <c r="A236" s="114">
        <v>23</v>
      </c>
      <c r="B236" s="113" t="s">
        <v>1303</v>
      </c>
      <c r="C236" s="114" t="s">
        <v>123</v>
      </c>
      <c r="D236" s="113" t="s">
        <v>759</v>
      </c>
      <c r="E236" s="114" t="s">
        <v>1304</v>
      </c>
      <c r="F236" s="113" t="s">
        <v>1305</v>
      </c>
      <c r="G236" s="114" t="s">
        <v>166</v>
      </c>
      <c r="H236" s="112">
        <v>49.99</v>
      </c>
    </row>
    <row r="237" spans="1:8">
      <c r="A237" s="114">
        <v>27</v>
      </c>
      <c r="B237" s="113" t="s">
        <v>1306</v>
      </c>
      <c r="C237" s="114" t="s">
        <v>139</v>
      </c>
      <c r="D237" s="113" t="s">
        <v>692</v>
      </c>
      <c r="E237" s="114" t="s">
        <v>1017</v>
      </c>
      <c r="F237" s="113" t="s">
        <v>1307</v>
      </c>
      <c r="G237" s="114" t="s">
        <v>147</v>
      </c>
      <c r="H237" s="112">
        <v>19.989999999999998</v>
      </c>
    </row>
    <row r="238" spans="1:8">
      <c r="A238" s="114">
        <v>44</v>
      </c>
      <c r="B238" s="113" t="s">
        <v>1308</v>
      </c>
      <c r="C238" s="114" t="s">
        <v>341</v>
      </c>
      <c r="D238" s="113" t="s">
        <v>725</v>
      </c>
      <c r="E238" s="114" t="s">
        <v>701</v>
      </c>
      <c r="F238" s="113" t="s">
        <v>1309</v>
      </c>
      <c r="G238" s="114" t="s">
        <v>707</v>
      </c>
      <c r="H238" s="112">
        <v>49.99</v>
      </c>
    </row>
    <row r="239" spans="1:8">
      <c r="A239" s="114">
        <v>47</v>
      </c>
      <c r="B239" s="113" t="s">
        <v>1310</v>
      </c>
      <c r="C239" s="114" t="s">
        <v>123</v>
      </c>
      <c r="D239" s="113" t="s">
        <v>759</v>
      </c>
      <c r="E239" s="114" t="s">
        <v>829</v>
      </c>
      <c r="F239" s="113" t="s">
        <v>1311</v>
      </c>
      <c r="G239" s="114" t="s">
        <v>1170</v>
      </c>
      <c r="H239" s="112">
        <v>199.99</v>
      </c>
    </row>
    <row r="240" spans="1:8">
      <c r="A240" s="114">
        <v>77</v>
      </c>
      <c r="B240" s="113" t="s">
        <v>1312</v>
      </c>
      <c r="C240" s="114" t="s">
        <v>123</v>
      </c>
      <c r="D240" s="113" t="s">
        <v>729</v>
      </c>
      <c r="E240" s="114" t="s">
        <v>1313</v>
      </c>
      <c r="F240" s="113" t="s">
        <v>1314</v>
      </c>
      <c r="G240" s="114" t="s">
        <v>186</v>
      </c>
      <c r="H240" s="112">
        <v>14.99</v>
      </c>
    </row>
    <row r="241" spans="1:8">
      <c r="A241" s="114">
        <v>31</v>
      </c>
      <c r="B241" s="113" t="s">
        <v>1315</v>
      </c>
      <c r="C241" s="114" t="s">
        <v>139</v>
      </c>
      <c r="D241" s="113" t="s">
        <v>721</v>
      </c>
      <c r="E241" s="114" t="s">
        <v>819</v>
      </c>
      <c r="F241" s="113" t="s">
        <v>1316</v>
      </c>
      <c r="G241" s="114" t="s">
        <v>166</v>
      </c>
      <c r="H241" s="112">
        <v>49.99</v>
      </c>
    </row>
    <row r="242" spans="1:8">
      <c r="A242" s="114">
        <v>13</v>
      </c>
      <c r="B242" s="113" t="s">
        <v>1317</v>
      </c>
      <c r="C242" s="114" t="s">
        <v>139</v>
      </c>
      <c r="D242" s="113" t="s">
        <v>709</v>
      </c>
      <c r="E242" s="114" t="s">
        <v>1193</v>
      </c>
      <c r="F242" s="113" t="s">
        <v>1318</v>
      </c>
      <c r="G242" s="114" t="s">
        <v>171</v>
      </c>
      <c r="H242" s="112">
        <v>3.99</v>
      </c>
    </row>
    <row r="243" spans="1:8">
      <c r="A243" s="114">
        <v>64</v>
      </c>
      <c r="B243" s="113" t="s">
        <v>1319</v>
      </c>
      <c r="C243" s="114" t="s">
        <v>139</v>
      </c>
      <c r="D243" s="113" t="s">
        <v>740</v>
      </c>
      <c r="E243" s="114" t="s">
        <v>960</v>
      </c>
      <c r="F243" s="113" t="s">
        <v>872</v>
      </c>
      <c r="G243" s="114" t="s">
        <v>873</v>
      </c>
      <c r="H243" s="112">
        <v>24.99</v>
      </c>
    </row>
    <row r="244" spans="1:8">
      <c r="A244" s="114">
        <v>36</v>
      </c>
      <c r="B244" s="113" t="s">
        <v>1320</v>
      </c>
      <c r="C244" s="114" t="s">
        <v>139</v>
      </c>
      <c r="D244" s="113" t="s">
        <v>774</v>
      </c>
      <c r="E244" s="114" t="s">
        <v>1022</v>
      </c>
      <c r="F244" s="113" t="s">
        <v>1321</v>
      </c>
      <c r="G244" s="114" t="s">
        <v>707</v>
      </c>
      <c r="H244" s="112">
        <v>22.99</v>
      </c>
    </row>
    <row r="245" spans="1:8">
      <c r="A245" s="114">
        <v>36</v>
      </c>
      <c r="B245" s="113" t="s">
        <v>1322</v>
      </c>
      <c r="C245" s="114" t="s">
        <v>123</v>
      </c>
      <c r="D245" s="113" t="s">
        <v>759</v>
      </c>
      <c r="E245" s="114" t="s">
        <v>1323</v>
      </c>
      <c r="F245" s="113" t="s">
        <v>1324</v>
      </c>
      <c r="G245" s="114" t="s">
        <v>1164</v>
      </c>
      <c r="H245" s="112">
        <v>59.99</v>
      </c>
    </row>
    <row r="246" spans="1:8">
      <c r="A246" s="114">
        <v>85</v>
      </c>
      <c r="B246" s="113" t="s">
        <v>1325</v>
      </c>
      <c r="C246" s="114" t="s">
        <v>123</v>
      </c>
      <c r="D246" s="113" t="s">
        <v>721</v>
      </c>
      <c r="E246" s="114" t="s">
        <v>845</v>
      </c>
      <c r="F246" s="113" t="s">
        <v>1326</v>
      </c>
      <c r="G246" s="114" t="s">
        <v>719</v>
      </c>
      <c r="H246" s="112">
        <v>14.99</v>
      </c>
    </row>
    <row r="247" spans="1:8">
      <c r="A247" s="114">
        <v>60</v>
      </c>
      <c r="B247" s="113" t="s">
        <v>1327</v>
      </c>
      <c r="C247" s="114" t="s">
        <v>139</v>
      </c>
      <c r="D247" s="113" t="s">
        <v>709</v>
      </c>
      <c r="E247" s="114" t="s">
        <v>1328</v>
      </c>
      <c r="F247" s="113" t="s">
        <v>1058</v>
      </c>
      <c r="G247" s="114" t="s">
        <v>989</v>
      </c>
      <c r="H247" s="112">
        <v>19.989999999999998</v>
      </c>
    </row>
    <row r="248" spans="1:8">
      <c r="A248" s="114">
        <v>97</v>
      </c>
      <c r="B248" s="113" t="s">
        <v>1329</v>
      </c>
      <c r="C248" s="114" t="s">
        <v>139</v>
      </c>
      <c r="D248" s="113" t="s">
        <v>709</v>
      </c>
      <c r="E248" s="114" t="s">
        <v>957</v>
      </c>
      <c r="F248" s="113" t="s">
        <v>1330</v>
      </c>
      <c r="G248" s="114" t="s">
        <v>975</v>
      </c>
      <c r="H248" s="112">
        <v>5.49</v>
      </c>
    </row>
    <row r="249" spans="1:8">
      <c r="A249" s="114">
        <v>96</v>
      </c>
      <c r="B249" s="113" t="s">
        <v>1331</v>
      </c>
      <c r="C249" s="114" t="s">
        <v>123</v>
      </c>
      <c r="D249" s="113" t="s">
        <v>700</v>
      </c>
      <c r="E249" s="114" t="s">
        <v>949</v>
      </c>
      <c r="F249" s="113" t="s">
        <v>1332</v>
      </c>
      <c r="G249" s="114" t="s">
        <v>224</v>
      </c>
      <c r="H249" s="112">
        <v>89.99</v>
      </c>
    </row>
    <row r="250" spans="1:8">
      <c r="A250" s="114">
        <v>33</v>
      </c>
      <c r="B250" s="113" t="s">
        <v>1333</v>
      </c>
      <c r="C250" s="114" t="s">
        <v>139</v>
      </c>
      <c r="D250" s="113" t="s">
        <v>740</v>
      </c>
      <c r="E250" s="114" t="s">
        <v>1304</v>
      </c>
      <c r="F250" s="113" t="s">
        <v>1232</v>
      </c>
      <c r="G250" s="114" t="s">
        <v>463</v>
      </c>
      <c r="H250" s="112">
        <v>8.99</v>
      </c>
    </row>
    <row r="251" spans="1:8">
      <c r="A251" s="114">
        <v>71</v>
      </c>
      <c r="B251" s="113" t="s">
        <v>1334</v>
      </c>
      <c r="C251" s="114" t="s">
        <v>123</v>
      </c>
      <c r="D251" s="113" t="s">
        <v>721</v>
      </c>
      <c r="E251" s="114" t="s">
        <v>1116</v>
      </c>
      <c r="F251" s="113" t="s">
        <v>1335</v>
      </c>
      <c r="G251" s="114" t="s">
        <v>1336</v>
      </c>
      <c r="H251" s="112">
        <v>2.4900000000000002</v>
      </c>
    </row>
    <row r="252" spans="1:8">
      <c r="A252" s="114">
        <v>2</v>
      </c>
      <c r="B252" s="113" t="s">
        <v>1337</v>
      </c>
      <c r="C252" s="114" t="s">
        <v>123</v>
      </c>
      <c r="D252" s="113" t="s">
        <v>733</v>
      </c>
      <c r="E252" s="114" t="s">
        <v>1338</v>
      </c>
      <c r="F252" s="113" t="s">
        <v>1339</v>
      </c>
      <c r="G252" s="114" t="s">
        <v>1340</v>
      </c>
      <c r="H252" s="112">
        <v>24.99</v>
      </c>
    </row>
    <row r="253" spans="1:8">
      <c r="A253" s="114">
        <v>34</v>
      </c>
      <c r="B253" s="113" t="s">
        <v>1341</v>
      </c>
      <c r="C253" s="114" t="s">
        <v>139</v>
      </c>
      <c r="D253" s="113" t="s">
        <v>700</v>
      </c>
      <c r="E253" s="114" t="s">
        <v>1172</v>
      </c>
      <c r="F253" s="113" t="s">
        <v>1342</v>
      </c>
      <c r="G253" s="114" t="s">
        <v>1343</v>
      </c>
      <c r="H253" s="112">
        <v>7.99</v>
      </c>
    </row>
    <row r="254" spans="1:8">
      <c r="A254" s="114">
        <v>40</v>
      </c>
      <c r="B254" s="113" t="s">
        <v>1344</v>
      </c>
      <c r="C254" s="114" t="s">
        <v>123</v>
      </c>
      <c r="D254" s="113" t="s">
        <v>700</v>
      </c>
      <c r="E254" s="114" t="s">
        <v>1125</v>
      </c>
      <c r="F254" s="113" t="s">
        <v>1345</v>
      </c>
      <c r="G254" s="114" t="s">
        <v>1346</v>
      </c>
      <c r="H254" s="112">
        <v>24.99</v>
      </c>
    </row>
    <row r="255" spans="1:8">
      <c r="A255" s="114">
        <v>17</v>
      </c>
      <c r="B255" s="113" t="s">
        <v>1347</v>
      </c>
      <c r="C255" s="114" t="s">
        <v>123</v>
      </c>
      <c r="D255" s="113" t="s">
        <v>759</v>
      </c>
      <c r="E255" s="114" t="s">
        <v>1348</v>
      </c>
      <c r="F255" s="113" t="s">
        <v>1349</v>
      </c>
      <c r="G255" s="114" t="s">
        <v>421</v>
      </c>
      <c r="H255" s="112">
        <v>0.79</v>
      </c>
    </row>
    <row r="256" spans="1:8">
      <c r="A256" s="114">
        <v>34</v>
      </c>
      <c r="B256" s="113" t="s">
        <v>1350</v>
      </c>
      <c r="C256" s="114" t="s">
        <v>123</v>
      </c>
      <c r="D256" s="113" t="s">
        <v>763</v>
      </c>
      <c r="E256" s="114" t="s">
        <v>952</v>
      </c>
      <c r="F256" s="113" t="s">
        <v>1351</v>
      </c>
      <c r="G256" s="114" t="s">
        <v>142</v>
      </c>
      <c r="H256" s="112">
        <v>4.29</v>
      </c>
    </row>
    <row r="257" spans="1:8">
      <c r="A257" s="114">
        <v>43</v>
      </c>
      <c r="B257" s="113" t="s">
        <v>1352</v>
      </c>
      <c r="C257" s="114" t="s">
        <v>123</v>
      </c>
      <c r="D257" s="113" t="s">
        <v>709</v>
      </c>
      <c r="E257" s="114" t="s">
        <v>1353</v>
      </c>
      <c r="F257" s="113" t="s">
        <v>1216</v>
      </c>
      <c r="G257" s="114" t="s">
        <v>471</v>
      </c>
      <c r="H257" s="112">
        <v>6.99</v>
      </c>
    </row>
    <row r="258" spans="1:8">
      <c r="A258" s="114">
        <v>11</v>
      </c>
      <c r="B258" s="113" t="s">
        <v>1354</v>
      </c>
      <c r="C258" s="114" t="s">
        <v>139</v>
      </c>
      <c r="D258" s="113" t="s">
        <v>733</v>
      </c>
      <c r="E258" s="114" t="s">
        <v>822</v>
      </c>
      <c r="F258" s="113" t="s">
        <v>1355</v>
      </c>
      <c r="G258" s="114" t="s">
        <v>166</v>
      </c>
      <c r="H258" s="112">
        <v>29.99</v>
      </c>
    </row>
    <row r="259" spans="1:8">
      <c r="A259" s="114">
        <v>50</v>
      </c>
      <c r="B259" s="113" t="s">
        <v>1356</v>
      </c>
      <c r="C259" s="114" t="s">
        <v>139</v>
      </c>
      <c r="D259" s="113" t="s">
        <v>709</v>
      </c>
      <c r="E259" s="114" t="s">
        <v>737</v>
      </c>
      <c r="F259" s="113" t="s">
        <v>1357</v>
      </c>
      <c r="G259" s="114" t="s">
        <v>142</v>
      </c>
      <c r="H259" s="112">
        <v>3.49</v>
      </c>
    </row>
    <row r="260" spans="1:8">
      <c r="A260" s="114">
        <v>51</v>
      </c>
      <c r="B260" s="113" t="s">
        <v>1358</v>
      </c>
      <c r="C260" s="114" t="s">
        <v>123</v>
      </c>
      <c r="D260" s="113" t="s">
        <v>774</v>
      </c>
      <c r="E260" s="114" t="s">
        <v>1108</v>
      </c>
      <c r="F260" s="113" t="s">
        <v>1359</v>
      </c>
      <c r="G260" s="114" t="s">
        <v>504</v>
      </c>
      <c r="H260" s="112">
        <v>3.29</v>
      </c>
    </row>
    <row r="261" spans="1:8">
      <c r="A261" s="114">
        <v>25</v>
      </c>
      <c r="B261" s="113" t="s">
        <v>1360</v>
      </c>
      <c r="C261" s="114" t="s">
        <v>139</v>
      </c>
      <c r="D261" s="113" t="s">
        <v>763</v>
      </c>
      <c r="E261" s="114" t="s">
        <v>701</v>
      </c>
      <c r="F261" s="113" t="s">
        <v>1361</v>
      </c>
      <c r="G261" s="114" t="s">
        <v>551</v>
      </c>
      <c r="H261" s="112">
        <v>69.989999999999995</v>
      </c>
    </row>
    <row r="262" spans="1:8">
      <c r="A262" s="114">
        <v>25</v>
      </c>
      <c r="B262" s="113" t="s">
        <v>1362</v>
      </c>
      <c r="C262" s="114" t="s">
        <v>123</v>
      </c>
      <c r="D262" s="113" t="s">
        <v>774</v>
      </c>
      <c r="E262" s="114" t="s">
        <v>1363</v>
      </c>
      <c r="F262" s="113" t="s">
        <v>1364</v>
      </c>
      <c r="G262" s="114" t="s">
        <v>1045</v>
      </c>
      <c r="H262" s="112">
        <v>5.99</v>
      </c>
    </row>
    <row r="263" spans="1:8">
      <c r="A263" s="114">
        <v>26</v>
      </c>
      <c r="B263" s="113" t="s">
        <v>1365</v>
      </c>
      <c r="C263" s="114" t="s">
        <v>123</v>
      </c>
      <c r="D263" s="113" t="s">
        <v>696</v>
      </c>
      <c r="E263" s="114" t="s">
        <v>743</v>
      </c>
      <c r="F263" s="113" t="s">
        <v>204</v>
      </c>
      <c r="G263" s="114" t="s">
        <v>205</v>
      </c>
      <c r="H263" s="112">
        <v>29.99</v>
      </c>
    </row>
    <row r="264" spans="1:8">
      <c r="A264" s="114">
        <v>74</v>
      </c>
      <c r="B264" s="113" t="s">
        <v>1366</v>
      </c>
      <c r="C264" s="114" t="s">
        <v>139</v>
      </c>
      <c r="D264" s="113" t="s">
        <v>721</v>
      </c>
      <c r="E264" s="114" t="s">
        <v>829</v>
      </c>
      <c r="F264" s="113" t="s">
        <v>1367</v>
      </c>
      <c r="G264" s="114" t="s">
        <v>407</v>
      </c>
      <c r="H264" s="112">
        <v>29.99</v>
      </c>
    </row>
    <row r="265" spans="1:8">
      <c r="A265" s="114">
        <v>35</v>
      </c>
      <c r="B265" s="113" t="s">
        <v>1368</v>
      </c>
      <c r="C265" s="114" t="s">
        <v>139</v>
      </c>
      <c r="D265" s="113" t="s">
        <v>740</v>
      </c>
      <c r="E265" s="114" t="s">
        <v>1111</v>
      </c>
      <c r="F265" s="113" t="s">
        <v>1369</v>
      </c>
      <c r="G265" s="114" t="s">
        <v>434</v>
      </c>
      <c r="H265" s="112">
        <v>99.99</v>
      </c>
    </row>
    <row r="266" spans="1:8">
      <c r="A266" s="114">
        <v>60</v>
      </c>
      <c r="B266" s="113" t="s">
        <v>1370</v>
      </c>
      <c r="C266" s="114" t="s">
        <v>123</v>
      </c>
      <c r="D266" s="113" t="s">
        <v>763</v>
      </c>
      <c r="E266" s="114" t="s">
        <v>1371</v>
      </c>
      <c r="F266" s="113" t="s">
        <v>1372</v>
      </c>
      <c r="G266" s="114" t="s">
        <v>509</v>
      </c>
      <c r="H266" s="112">
        <v>5.49</v>
      </c>
    </row>
    <row r="267" spans="1:8">
      <c r="A267" s="114">
        <v>53</v>
      </c>
      <c r="B267" s="113" t="s">
        <v>1373</v>
      </c>
      <c r="C267" s="114" t="s">
        <v>123</v>
      </c>
      <c r="D267" s="113" t="s">
        <v>763</v>
      </c>
      <c r="E267" s="114" t="s">
        <v>960</v>
      </c>
      <c r="F267" s="113" t="s">
        <v>1374</v>
      </c>
      <c r="G267" s="114" t="s">
        <v>757</v>
      </c>
      <c r="H267" s="112">
        <v>3.79</v>
      </c>
    </row>
    <row r="268" spans="1:8">
      <c r="A268" s="114">
        <v>100</v>
      </c>
      <c r="B268" s="113" t="s">
        <v>1375</v>
      </c>
      <c r="C268" s="114" t="s">
        <v>123</v>
      </c>
      <c r="D268" s="113" t="s">
        <v>700</v>
      </c>
      <c r="E268" s="114" t="s">
        <v>894</v>
      </c>
      <c r="F268" s="113" t="s">
        <v>1376</v>
      </c>
      <c r="G268" s="114" t="s">
        <v>707</v>
      </c>
      <c r="H268" s="112">
        <v>24.99</v>
      </c>
    </row>
    <row r="269" spans="1:8">
      <c r="A269" s="114">
        <v>39</v>
      </c>
      <c r="B269" s="113" t="s">
        <v>1377</v>
      </c>
      <c r="C269" s="114" t="s">
        <v>139</v>
      </c>
      <c r="D269" s="113" t="s">
        <v>763</v>
      </c>
      <c r="E269" s="114" t="s">
        <v>900</v>
      </c>
      <c r="F269" s="113" t="s">
        <v>1378</v>
      </c>
      <c r="G269" s="114" t="s">
        <v>745</v>
      </c>
      <c r="H269" s="112">
        <v>29.99</v>
      </c>
    </row>
    <row r="270" spans="1:8">
      <c r="A270" s="114">
        <v>31</v>
      </c>
      <c r="B270" s="113" t="s">
        <v>1379</v>
      </c>
      <c r="C270" s="114" t="s">
        <v>773</v>
      </c>
      <c r="D270" s="113" t="s">
        <v>740</v>
      </c>
      <c r="E270" s="114" t="s">
        <v>807</v>
      </c>
      <c r="F270" s="113" t="s">
        <v>1380</v>
      </c>
      <c r="G270" s="114" t="s">
        <v>147</v>
      </c>
      <c r="H270" s="112">
        <v>89.99</v>
      </c>
    </row>
    <row r="271" spans="1:8">
      <c r="A271" s="114">
        <v>25</v>
      </c>
      <c r="B271" s="113" t="s">
        <v>1381</v>
      </c>
      <c r="C271" s="114" t="s">
        <v>123</v>
      </c>
      <c r="D271" s="113" t="s">
        <v>700</v>
      </c>
      <c r="E271" s="114" t="s">
        <v>787</v>
      </c>
      <c r="F271" s="113" t="s">
        <v>1382</v>
      </c>
      <c r="G271" s="114" t="s">
        <v>259</v>
      </c>
      <c r="H271" s="112">
        <v>3.69</v>
      </c>
    </row>
    <row r="272" spans="1:8">
      <c r="A272" s="114">
        <v>31</v>
      </c>
      <c r="B272" s="113" t="s">
        <v>1383</v>
      </c>
      <c r="C272" s="114" t="s">
        <v>341</v>
      </c>
      <c r="D272" s="113" t="s">
        <v>740</v>
      </c>
      <c r="E272" s="114" t="s">
        <v>717</v>
      </c>
      <c r="F272" s="113" t="s">
        <v>1384</v>
      </c>
      <c r="G272" s="114" t="s">
        <v>421</v>
      </c>
      <c r="H272" s="112">
        <v>2.99</v>
      </c>
    </row>
    <row r="273" spans="1:8">
      <c r="A273" s="114">
        <v>15</v>
      </c>
      <c r="B273" s="113" t="s">
        <v>1385</v>
      </c>
      <c r="C273" s="114" t="s">
        <v>231</v>
      </c>
      <c r="D273" s="113" t="s">
        <v>733</v>
      </c>
      <c r="E273" s="114" t="s">
        <v>1055</v>
      </c>
      <c r="F273" s="113" t="s">
        <v>1386</v>
      </c>
      <c r="G273" s="114" t="s">
        <v>1224</v>
      </c>
      <c r="H273" s="112">
        <v>99.99</v>
      </c>
    </row>
    <row r="274" spans="1:8">
      <c r="A274" s="114">
        <v>22</v>
      </c>
      <c r="B274" s="113" t="s">
        <v>1387</v>
      </c>
      <c r="C274" s="114" t="s">
        <v>139</v>
      </c>
      <c r="D274" s="113" t="s">
        <v>692</v>
      </c>
      <c r="E274" s="114" t="s">
        <v>1128</v>
      </c>
      <c r="F274" s="113" t="s">
        <v>1388</v>
      </c>
      <c r="G274" s="114" t="s">
        <v>1343</v>
      </c>
      <c r="H274" s="112">
        <v>3.99</v>
      </c>
    </row>
    <row r="275" spans="1:8">
      <c r="A275" s="114">
        <v>94</v>
      </c>
      <c r="B275" s="113" t="s">
        <v>1389</v>
      </c>
      <c r="C275" s="114" t="s">
        <v>123</v>
      </c>
      <c r="D275" s="113" t="s">
        <v>774</v>
      </c>
      <c r="E275" s="114" t="s">
        <v>1088</v>
      </c>
      <c r="F275" s="113" t="s">
        <v>1390</v>
      </c>
      <c r="G275" s="114" t="s">
        <v>1391</v>
      </c>
      <c r="H275" s="112">
        <v>24.99</v>
      </c>
    </row>
    <row r="276" spans="1:8">
      <c r="A276" s="114">
        <v>73</v>
      </c>
      <c r="B276" s="113" t="s">
        <v>1392</v>
      </c>
      <c r="C276" s="114" t="s">
        <v>139</v>
      </c>
      <c r="D276" s="113" t="s">
        <v>692</v>
      </c>
      <c r="E276" s="114" t="s">
        <v>1338</v>
      </c>
      <c r="F276" s="113" t="s">
        <v>1393</v>
      </c>
      <c r="G276" s="114" t="s">
        <v>210</v>
      </c>
      <c r="H276" s="112">
        <v>2.4900000000000002</v>
      </c>
    </row>
    <row r="277" spans="1:8">
      <c r="A277" s="114">
        <v>69</v>
      </c>
      <c r="B277" s="113" t="s">
        <v>1394</v>
      </c>
      <c r="C277" s="114" t="s">
        <v>123</v>
      </c>
      <c r="D277" s="113" t="s">
        <v>721</v>
      </c>
      <c r="E277" s="114" t="s">
        <v>807</v>
      </c>
      <c r="F277" s="113" t="s">
        <v>1395</v>
      </c>
      <c r="G277" s="114" t="s">
        <v>171</v>
      </c>
      <c r="H277" s="112">
        <v>3.49</v>
      </c>
    </row>
    <row r="278" spans="1:8">
      <c r="A278" s="114">
        <v>94</v>
      </c>
      <c r="B278" s="113" t="s">
        <v>1396</v>
      </c>
      <c r="C278" s="114" t="s">
        <v>123</v>
      </c>
      <c r="D278" s="113" t="s">
        <v>774</v>
      </c>
      <c r="E278" s="114" t="s">
        <v>1397</v>
      </c>
      <c r="F278" s="113" t="s">
        <v>1398</v>
      </c>
      <c r="G278" s="114" t="s">
        <v>284</v>
      </c>
      <c r="H278" s="112">
        <v>3.49</v>
      </c>
    </row>
    <row r="279" spans="1:8">
      <c r="A279" s="114">
        <v>68</v>
      </c>
      <c r="B279" s="113" t="s">
        <v>1399</v>
      </c>
      <c r="C279" s="114" t="s">
        <v>123</v>
      </c>
      <c r="D279" s="113" t="s">
        <v>700</v>
      </c>
      <c r="E279" s="114" t="s">
        <v>750</v>
      </c>
      <c r="F279" s="113" t="s">
        <v>1400</v>
      </c>
      <c r="G279" s="114" t="s">
        <v>463</v>
      </c>
      <c r="H279" s="112">
        <v>34.99</v>
      </c>
    </row>
    <row r="280" spans="1:8">
      <c r="A280" s="114">
        <v>74</v>
      </c>
      <c r="B280" s="113" t="s">
        <v>1401</v>
      </c>
      <c r="C280" s="114" t="s">
        <v>123</v>
      </c>
      <c r="D280" s="113" t="s">
        <v>709</v>
      </c>
      <c r="E280" s="114" t="s">
        <v>747</v>
      </c>
      <c r="F280" s="113" t="s">
        <v>1402</v>
      </c>
      <c r="G280" s="114" t="s">
        <v>136</v>
      </c>
      <c r="H280" s="112">
        <v>69.989999999999995</v>
      </c>
    </row>
    <row r="281" spans="1:8">
      <c r="A281" s="114">
        <v>41</v>
      </c>
      <c r="B281" s="113" t="s">
        <v>1403</v>
      </c>
      <c r="C281" s="114" t="s">
        <v>123</v>
      </c>
      <c r="D281" s="113" t="s">
        <v>725</v>
      </c>
      <c r="E281" s="114" t="s">
        <v>1404</v>
      </c>
      <c r="F281" s="113" t="s">
        <v>761</v>
      </c>
      <c r="G281" s="114" t="s">
        <v>136</v>
      </c>
      <c r="H281" s="112">
        <v>34.99</v>
      </c>
    </row>
    <row r="282" spans="1:8">
      <c r="A282" s="114">
        <v>67</v>
      </c>
      <c r="B282" s="113" t="s">
        <v>1405</v>
      </c>
      <c r="C282" s="114" t="s">
        <v>139</v>
      </c>
      <c r="D282" s="113" t="s">
        <v>774</v>
      </c>
      <c r="E282" s="114" t="s">
        <v>1116</v>
      </c>
      <c r="F282" s="113" t="s">
        <v>1406</v>
      </c>
      <c r="G282" s="114" t="s">
        <v>556</v>
      </c>
      <c r="H282" s="112">
        <v>1.79</v>
      </c>
    </row>
    <row r="283" spans="1:8">
      <c r="A283" s="114">
        <v>67</v>
      </c>
      <c r="B283" s="113" t="s">
        <v>1407</v>
      </c>
      <c r="C283" s="114" t="s">
        <v>123</v>
      </c>
      <c r="D283" s="113" t="s">
        <v>721</v>
      </c>
      <c r="E283" s="114" t="s">
        <v>717</v>
      </c>
      <c r="F283" s="113" t="s">
        <v>522</v>
      </c>
      <c r="G283" s="114" t="s">
        <v>284</v>
      </c>
      <c r="H283" s="112">
        <v>2.99</v>
      </c>
    </row>
    <row r="284" spans="1:8">
      <c r="A284" s="114">
        <v>22</v>
      </c>
      <c r="B284" s="113" t="s">
        <v>1408</v>
      </c>
      <c r="C284" s="114" t="s">
        <v>123</v>
      </c>
      <c r="D284" s="113" t="s">
        <v>709</v>
      </c>
      <c r="E284" s="114" t="s">
        <v>875</v>
      </c>
      <c r="F284" s="113" t="s">
        <v>1409</v>
      </c>
      <c r="G284" s="114" t="s">
        <v>136</v>
      </c>
      <c r="H284" s="112">
        <v>19.989999999999998</v>
      </c>
    </row>
    <row r="285" spans="1:8">
      <c r="A285" s="114">
        <v>75</v>
      </c>
      <c r="B285" s="113" t="s">
        <v>1410</v>
      </c>
      <c r="C285" s="114" t="s">
        <v>123</v>
      </c>
      <c r="D285" s="113" t="s">
        <v>696</v>
      </c>
      <c r="E285" s="114" t="s">
        <v>1411</v>
      </c>
      <c r="F285" s="113" t="s">
        <v>1412</v>
      </c>
      <c r="G285" s="114" t="s">
        <v>210</v>
      </c>
      <c r="H285" s="112">
        <v>3.29</v>
      </c>
    </row>
    <row r="286" spans="1:8">
      <c r="A286" s="114">
        <v>90</v>
      </c>
      <c r="B286" s="113" t="s">
        <v>1413</v>
      </c>
      <c r="C286" s="114" t="s">
        <v>231</v>
      </c>
      <c r="D286" s="113" t="s">
        <v>725</v>
      </c>
      <c r="E286" s="114" t="s">
        <v>971</v>
      </c>
      <c r="F286" s="113" t="s">
        <v>1414</v>
      </c>
      <c r="G286" s="114" t="s">
        <v>147</v>
      </c>
      <c r="H286" s="112">
        <v>79.989999999999995</v>
      </c>
    </row>
    <row r="287" spans="1:8">
      <c r="A287" s="114">
        <v>33</v>
      </c>
      <c r="B287" s="113" t="s">
        <v>1415</v>
      </c>
      <c r="C287" s="114" t="s">
        <v>123</v>
      </c>
      <c r="D287" s="113" t="s">
        <v>696</v>
      </c>
      <c r="E287" s="114" t="s">
        <v>1043</v>
      </c>
      <c r="F287" s="113" t="s">
        <v>1416</v>
      </c>
      <c r="G287" s="114" t="s">
        <v>745</v>
      </c>
      <c r="H287" s="112">
        <v>29.99</v>
      </c>
    </row>
    <row r="288" spans="1:8">
      <c r="A288" s="114">
        <v>81</v>
      </c>
      <c r="B288" s="113" t="s">
        <v>1417</v>
      </c>
      <c r="C288" s="114" t="s">
        <v>139</v>
      </c>
      <c r="D288" s="113" t="s">
        <v>763</v>
      </c>
      <c r="E288" s="114" t="s">
        <v>863</v>
      </c>
      <c r="F288" s="113" t="s">
        <v>1077</v>
      </c>
      <c r="G288" s="114" t="s">
        <v>224</v>
      </c>
      <c r="H288" s="112">
        <v>14.99</v>
      </c>
    </row>
    <row r="289" spans="1:8">
      <c r="A289" s="114">
        <v>75</v>
      </c>
      <c r="B289" s="113" t="s">
        <v>1418</v>
      </c>
      <c r="C289" s="114" t="s">
        <v>139</v>
      </c>
      <c r="D289" s="113" t="s">
        <v>740</v>
      </c>
      <c r="E289" s="114" t="s">
        <v>1125</v>
      </c>
      <c r="F289" s="113" t="s">
        <v>1419</v>
      </c>
      <c r="G289" s="114" t="s">
        <v>142</v>
      </c>
      <c r="H289" s="112">
        <v>2.29</v>
      </c>
    </row>
    <row r="290" spans="1:8">
      <c r="A290" s="114">
        <v>66</v>
      </c>
      <c r="B290" s="113" t="s">
        <v>1420</v>
      </c>
      <c r="C290" s="114" t="s">
        <v>139</v>
      </c>
      <c r="D290" s="113" t="s">
        <v>700</v>
      </c>
      <c r="E290" s="114" t="s">
        <v>900</v>
      </c>
      <c r="F290" s="113" t="s">
        <v>1421</v>
      </c>
      <c r="G290" s="114" t="s">
        <v>136</v>
      </c>
      <c r="H290" s="112">
        <v>12.99</v>
      </c>
    </row>
    <row r="291" spans="1:8">
      <c r="A291" s="114">
        <v>71</v>
      </c>
      <c r="B291" s="113" t="s">
        <v>1422</v>
      </c>
      <c r="C291" s="114" t="s">
        <v>123</v>
      </c>
      <c r="D291" s="113" t="s">
        <v>759</v>
      </c>
      <c r="E291" s="114" t="s">
        <v>882</v>
      </c>
      <c r="F291" s="113" t="s">
        <v>1423</v>
      </c>
      <c r="G291" s="114" t="s">
        <v>310</v>
      </c>
      <c r="H291" s="112">
        <v>4.1900000000000004</v>
      </c>
    </row>
    <row r="292" spans="1:8">
      <c r="A292" s="114">
        <v>23</v>
      </c>
      <c r="B292" s="113" t="s">
        <v>1424</v>
      </c>
      <c r="C292" s="114" t="s">
        <v>139</v>
      </c>
      <c r="D292" s="113" t="s">
        <v>774</v>
      </c>
      <c r="E292" s="114" t="s">
        <v>885</v>
      </c>
      <c r="F292" s="113" t="s">
        <v>1425</v>
      </c>
      <c r="G292" s="114" t="s">
        <v>471</v>
      </c>
      <c r="H292" s="112">
        <v>4.29</v>
      </c>
    </row>
    <row r="293" spans="1:8">
      <c r="A293" s="114">
        <v>35</v>
      </c>
      <c r="B293" s="113" t="s">
        <v>1426</v>
      </c>
      <c r="C293" s="114" t="s">
        <v>123</v>
      </c>
      <c r="D293" s="113" t="s">
        <v>696</v>
      </c>
      <c r="E293" s="114" t="s">
        <v>897</v>
      </c>
      <c r="F293" s="113" t="s">
        <v>1427</v>
      </c>
      <c r="G293" s="114" t="s">
        <v>186</v>
      </c>
      <c r="H293" s="112">
        <v>12.99</v>
      </c>
    </row>
    <row r="294" spans="1:8">
      <c r="A294" s="114">
        <v>95</v>
      </c>
      <c r="B294" s="113" t="s">
        <v>1428</v>
      </c>
      <c r="C294" s="114" t="s">
        <v>267</v>
      </c>
      <c r="D294" s="113" t="s">
        <v>733</v>
      </c>
      <c r="E294" s="114" t="s">
        <v>1371</v>
      </c>
      <c r="F294" s="113" t="s">
        <v>1429</v>
      </c>
      <c r="G294" s="114" t="s">
        <v>1430</v>
      </c>
      <c r="H294" s="112">
        <v>4.99</v>
      </c>
    </row>
    <row r="295" spans="1:8">
      <c r="A295" s="114">
        <v>15</v>
      </c>
      <c r="B295" s="113" t="s">
        <v>1431</v>
      </c>
      <c r="C295" s="114" t="s">
        <v>123</v>
      </c>
      <c r="D295" s="113" t="s">
        <v>774</v>
      </c>
      <c r="E295" s="114" t="s">
        <v>1323</v>
      </c>
      <c r="F295" s="113" t="s">
        <v>1432</v>
      </c>
      <c r="G295" s="114" t="s">
        <v>975</v>
      </c>
      <c r="H295" s="112">
        <v>1.99</v>
      </c>
    </row>
    <row r="296" spans="1:8">
      <c r="A296" s="114">
        <v>80</v>
      </c>
      <c r="B296" s="113" t="s">
        <v>1433</v>
      </c>
      <c r="C296" s="114" t="s">
        <v>123</v>
      </c>
      <c r="D296" s="113" t="s">
        <v>700</v>
      </c>
      <c r="E296" s="114" t="s">
        <v>1434</v>
      </c>
      <c r="F296" s="113" t="s">
        <v>1435</v>
      </c>
      <c r="G296" s="114" t="s">
        <v>1436</v>
      </c>
      <c r="H296" s="112">
        <v>5.99</v>
      </c>
    </row>
    <row r="297" spans="1:8">
      <c r="A297" s="114">
        <v>4</v>
      </c>
      <c r="B297" s="113" t="s">
        <v>1437</v>
      </c>
      <c r="C297" s="114" t="s">
        <v>139</v>
      </c>
      <c r="D297" s="113" t="s">
        <v>763</v>
      </c>
      <c r="E297" s="114" t="s">
        <v>863</v>
      </c>
      <c r="F297" s="113" t="s">
        <v>1438</v>
      </c>
      <c r="G297" s="114" t="s">
        <v>166</v>
      </c>
      <c r="H297" s="112">
        <v>29.99</v>
      </c>
    </row>
    <row r="298" spans="1:8">
      <c r="A298" s="114">
        <v>21</v>
      </c>
      <c r="B298" s="113" t="s">
        <v>1439</v>
      </c>
      <c r="C298" s="114" t="s">
        <v>267</v>
      </c>
      <c r="D298" s="113" t="s">
        <v>733</v>
      </c>
      <c r="E298" s="114" t="s">
        <v>1125</v>
      </c>
      <c r="F298" s="113" t="s">
        <v>1440</v>
      </c>
      <c r="G298" s="114" t="s">
        <v>147</v>
      </c>
      <c r="H298" s="112">
        <v>24.99</v>
      </c>
    </row>
    <row r="299" spans="1:8">
      <c r="A299" s="114">
        <v>87</v>
      </c>
      <c r="B299" s="113" t="s">
        <v>1441</v>
      </c>
      <c r="C299" s="114" t="s">
        <v>277</v>
      </c>
      <c r="D299" s="113" t="s">
        <v>740</v>
      </c>
      <c r="E299" s="114" t="s">
        <v>1128</v>
      </c>
      <c r="F299" s="113" t="s">
        <v>1251</v>
      </c>
      <c r="G299" s="114" t="s">
        <v>412</v>
      </c>
      <c r="H299" s="112">
        <v>49.99</v>
      </c>
    </row>
    <row r="300" spans="1:8">
      <c r="A300" s="114">
        <v>92</v>
      </c>
      <c r="B300" s="113" t="s">
        <v>1442</v>
      </c>
      <c r="C300" s="114" t="s">
        <v>773</v>
      </c>
      <c r="D300" s="113" t="s">
        <v>700</v>
      </c>
      <c r="E300" s="114" t="s">
        <v>1443</v>
      </c>
      <c r="F300" s="113" t="s">
        <v>1444</v>
      </c>
      <c r="G300" s="114" t="s">
        <v>259</v>
      </c>
      <c r="H300" s="112">
        <v>4.29</v>
      </c>
    </row>
    <row r="301" spans="1:8">
      <c r="A301" s="114">
        <v>56</v>
      </c>
      <c r="B301" s="113" t="s">
        <v>1445</v>
      </c>
      <c r="C301" s="114" t="s">
        <v>123</v>
      </c>
      <c r="D301" s="113" t="s">
        <v>725</v>
      </c>
      <c r="E301" s="114" t="s">
        <v>1125</v>
      </c>
      <c r="F301" s="113" t="s">
        <v>1446</v>
      </c>
      <c r="G301" s="114" t="s">
        <v>1070</v>
      </c>
      <c r="H301" s="112">
        <v>19.989999999999998</v>
      </c>
    </row>
    <row r="302" spans="1:8">
      <c r="A302" s="114">
        <v>70</v>
      </c>
      <c r="B302" s="113" t="s">
        <v>1447</v>
      </c>
      <c r="C302" s="114" t="s">
        <v>139</v>
      </c>
      <c r="D302" s="113" t="s">
        <v>759</v>
      </c>
      <c r="E302" s="114" t="s">
        <v>1363</v>
      </c>
      <c r="F302" s="113" t="s">
        <v>1448</v>
      </c>
      <c r="G302" s="114" t="s">
        <v>463</v>
      </c>
      <c r="H302" s="112">
        <v>59.99</v>
      </c>
    </row>
    <row r="303" spans="1:8">
      <c r="A303" s="114">
        <v>41</v>
      </c>
      <c r="B303" s="113" t="s">
        <v>1449</v>
      </c>
      <c r="C303" s="114" t="s">
        <v>123</v>
      </c>
      <c r="D303" s="113" t="s">
        <v>763</v>
      </c>
      <c r="E303" s="114" t="s">
        <v>1068</v>
      </c>
      <c r="F303" s="113" t="s">
        <v>1450</v>
      </c>
      <c r="G303" s="114" t="s">
        <v>166</v>
      </c>
      <c r="H303" s="112">
        <v>24.99</v>
      </c>
    </row>
    <row r="304" spans="1:8">
      <c r="A304" s="114">
        <v>42</v>
      </c>
      <c r="B304" s="113" t="s">
        <v>1451</v>
      </c>
      <c r="C304" s="114" t="s">
        <v>139</v>
      </c>
      <c r="D304" s="113" t="s">
        <v>774</v>
      </c>
      <c r="E304" s="114" t="s">
        <v>1452</v>
      </c>
      <c r="F304" s="113" t="s">
        <v>1453</v>
      </c>
      <c r="G304" s="114" t="s">
        <v>210</v>
      </c>
      <c r="H304" s="112">
        <v>3.49</v>
      </c>
    </row>
    <row r="305" spans="1:8">
      <c r="A305" s="114">
        <v>45</v>
      </c>
      <c r="B305" s="113" t="s">
        <v>1454</v>
      </c>
      <c r="C305" s="114" t="s">
        <v>123</v>
      </c>
      <c r="D305" s="113" t="s">
        <v>709</v>
      </c>
      <c r="E305" s="114" t="s">
        <v>713</v>
      </c>
      <c r="F305" s="113" t="s">
        <v>1455</v>
      </c>
      <c r="G305" s="114" t="s">
        <v>1456</v>
      </c>
      <c r="H305" s="112">
        <v>3.59</v>
      </c>
    </row>
    <row r="306" spans="1:8">
      <c r="A306" s="114">
        <v>87</v>
      </c>
      <c r="B306" s="113" t="s">
        <v>1457</v>
      </c>
      <c r="C306" s="114" t="s">
        <v>139</v>
      </c>
      <c r="D306" s="113" t="s">
        <v>759</v>
      </c>
      <c r="E306" s="114" t="s">
        <v>769</v>
      </c>
      <c r="F306" s="113" t="s">
        <v>1458</v>
      </c>
      <c r="G306" s="114" t="s">
        <v>147</v>
      </c>
      <c r="H306" s="112">
        <v>49.99</v>
      </c>
    </row>
    <row r="307" spans="1:8">
      <c r="A307" s="114">
        <v>36</v>
      </c>
      <c r="B307" s="113" t="s">
        <v>1459</v>
      </c>
      <c r="C307" s="114" t="s">
        <v>139</v>
      </c>
      <c r="D307" s="113" t="s">
        <v>709</v>
      </c>
      <c r="E307" s="114" t="s">
        <v>713</v>
      </c>
      <c r="F307" s="113" t="s">
        <v>1460</v>
      </c>
      <c r="G307" s="114" t="s">
        <v>147</v>
      </c>
      <c r="H307" s="112">
        <v>24.99</v>
      </c>
    </row>
    <row r="308" spans="1:8">
      <c r="A308" s="114">
        <v>51</v>
      </c>
      <c r="B308" s="113" t="s">
        <v>1461</v>
      </c>
      <c r="C308" s="114" t="s">
        <v>277</v>
      </c>
      <c r="D308" s="113" t="s">
        <v>733</v>
      </c>
      <c r="E308" s="114" t="s">
        <v>1108</v>
      </c>
      <c r="F308" s="113" t="s">
        <v>1462</v>
      </c>
      <c r="G308" s="114" t="s">
        <v>889</v>
      </c>
      <c r="H308" s="112">
        <v>9.99</v>
      </c>
    </row>
    <row r="309" spans="1:8">
      <c r="A309" s="114">
        <v>18</v>
      </c>
      <c r="B309" s="113" t="s">
        <v>1463</v>
      </c>
      <c r="C309" s="114" t="s">
        <v>139</v>
      </c>
      <c r="D309" s="113" t="s">
        <v>725</v>
      </c>
      <c r="E309" s="114" t="s">
        <v>971</v>
      </c>
      <c r="F309" s="113" t="s">
        <v>1464</v>
      </c>
      <c r="G309" s="114" t="s">
        <v>166</v>
      </c>
      <c r="H309" s="112">
        <v>24.99</v>
      </c>
    </row>
    <row r="310" spans="1:8">
      <c r="A310" s="114">
        <v>72</v>
      </c>
      <c r="B310" s="113" t="s">
        <v>1465</v>
      </c>
      <c r="C310" s="114" t="s">
        <v>139</v>
      </c>
      <c r="D310" s="113" t="s">
        <v>763</v>
      </c>
      <c r="E310" s="114" t="s">
        <v>764</v>
      </c>
      <c r="F310" s="113" t="s">
        <v>1466</v>
      </c>
      <c r="G310" s="114" t="s">
        <v>186</v>
      </c>
      <c r="H310" s="112">
        <v>39.99</v>
      </c>
    </row>
    <row r="311" spans="1:8">
      <c r="A311" s="114">
        <v>44</v>
      </c>
      <c r="B311" s="113" t="s">
        <v>1467</v>
      </c>
      <c r="C311" s="114" t="s">
        <v>123</v>
      </c>
      <c r="D311" s="113" t="s">
        <v>692</v>
      </c>
      <c r="E311" s="114" t="s">
        <v>737</v>
      </c>
      <c r="F311" s="113" t="s">
        <v>1468</v>
      </c>
      <c r="G311" s="114" t="s">
        <v>1469</v>
      </c>
      <c r="H311" s="112">
        <v>2.4900000000000002</v>
      </c>
    </row>
    <row r="312" spans="1:8">
      <c r="A312" s="114">
        <v>8</v>
      </c>
      <c r="B312" s="113" t="s">
        <v>1470</v>
      </c>
      <c r="C312" s="114" t="s">
        <v>123</v>
      </c>
      <c r="D312" s="113" t="s">
        <v>740</v>
      </c>
      <c r="E312" s="114" t="s">
        <v>1033</v>
      </c>
      <c r="F312" s="113" t="s">
        <v>1471</v>
      </c>
      <c r="G312" s="114" t="s">
        <v>1472</v>
      </c>
      <c r="H312" s="112">
        <v>4.49</v>
      </c>
    </row>
    <row r="313" spans="1:8">
      <c r="A313" s="114">
        <v>73</v>
      </c>
      <c r="B313" s="113" t="s">
        <v>1473</v>
      </c>
      <c r="C313" s="114" t="s">
        <v>139</v>
      </c>
      <c r="D313" s="113" t="s">
        <v>774</v>
      </c>
      <c r="E313" s="114" t="s">
        <v>1166</v>
      </c>
      <c r="F313" s="113" t="s">
        <v>1474</v>
      </c>
      <c r="G313" s="114" t="s">
        <v>166</v>
      </c>
      <c r="H313" s="112">
        <v>299.99</v>
      </c>
    </row>
    <row r="314" spans="1:8">
      <c r="A314" s="114">
        <v>80</v>
      </c>
      <c r="B314" s="113" t="s">
        <v>1475</v>
      </c>
      <c r="C314" s="114" t="s">
        <v>123</v>
      </c>
      <c r="D314" s="113" t="s">
        <v>733</v>
      </c>
      <c r="E314" s="114" t="s">
        <v>856</v>
      </c>
      <c r="F314" s="113" t="s">
        <v>1476</v>
      </c>
      <c r="G314" s="114" t="s">
        <v>147</v>
      </c>
      <c r="H314" s="112">
        <v>29.99</v>
      </c>
    </row>
    <row r="315" spans="1:8">
      <c r="A315" s="114">
        <v>16</v>
      </c>
      <c r="B315" s="113" t="s">
        <v>1477</v>
      </c>
      <c r="C315" s="114" t="s">
        <v>123</v>
      </c>
      <c r="D315" s="113" t="s">
        <v>729</v>
      </c>
      <c r="E315" s="114" t="s">
        <v>1014</v>
      </c>
      <c r="F315" s="113" t="s">
        <v>1307</v>
      </c>
      <c r="G315" s="114" t="s">
        <v>147</v>
      </c>
      <c r="H315" s="112">
        <v>19.989999999999998</v>
      </c>
    </row>
    <row r="316" spans="1:8">
      <c r="A316" s="114">
        <v>47</v>
      </c>
      <c r="B316" s="113" t="s">
        <v>1478</v>
      </c>
      <c r="C316" s="114" t="s">
        <v>123</v>
      </c>
      <c r="D316" s="113" t="s">
        <v>721</v>
      </c>
      <c r="E316" s="114" t="s">
        <v>1479</v>
      </c>
      <c r="F316" s="113" t="s">
        <v>1480</v>
      </c>
      <c r="G316" s="114" t="s">
        <v>745</v>
      </c>
      <c r="H316" s="112">
        <v>129.99</v>
      </c>
    </row>
    <row r="317" spans="1:8">
      <c r="A317" s="114">
        <v>54</v>
      </c>
      <c r="B317" s="113" t="s">
        <v>1481</v>
      </c>
      <c r="C317" s="114" t="s">
        <v>123</v>
      </c>
      <c r="D317" s="113" t="s">
        <v>721</v>
      </c>
      <c r="E317" s="114" t="s">
        <v>912</v>
      </c>
      <c r="F317" s="113" t="s">
        <v>1482</v>
      </c>
      <c r="G317" s="114" t="s">
        <v>147</v>
      </c>
      <c r="H317" s="112">
        <v>59.99</v>
      </c>
    </row>
    <row r="318" spans="1:8">
      <c r="A318" s="114">
        <v>34</v>
      </c>
      <c r="B318" s="113" t="s">
        <v>1483</v>
      </c>
      <c r="C318" s="114" t="s">
        <v>123</v>
      </c>
      <c r="D318" s="113" t="s">
        <v>721</v>
      </c>
      <c r="E318" s="114" t="s">
        <v>1484</v>
      </c>
      <c r="F318" s="113" t="s">
        <v>1485</v>
      </c>
      <c r="G318" s="114" t="s">
        <v>779</v>
      </c>
      <c r="H318" s="112">
        <v>2.4900000000000002</v>
      </c>
    </row>
    <row r="319" spans="1:8">
      <c r="A319" s="114">
        <v>7</v>
      </c>
      <c r="B319" s="113" t="s">
        <v>1486</v>
      </c>
      <c r="C319" s="114" t="s">
        <v>123</v>
      </c>
      <c r="D319" s="113" t="s">
        <v>759</v>
      </c>
      <c r="E319" s="114" t="s">
        <v>743</v>
      </c>
      <c r="F319" s="113" t="s">
        <v>1487</v>
      </c>
      <c r="G319" s="114" t="s">
        <v>1488</v>
      </c>
      <c r="H319" s="112">
        <v>2.99</v>
      </c>
    </row>
    <row r="320" spans="1:8">
      <c r="A320" s="114">
        <v>29</v>
      </c>
      <c r="B320" s="113" t="s">
        <v>1489</v>
      </c>
      <c r="C320" s="114" t="s">
        <v>139</v>
      </c>
      <c r="D320" s="113" t="s">
        <v>725</v>
      </c>
      <c r="E320" s="114" t="s">
        <v>940</v>
      </c>
      <c r="F320" s="113" t="s">
        <v>1194</v>
      </c>
      <c r="G320" s="114" t="s">
        <v>166</v>
      </c>
      <c r="H320" s="112">
        <v>19.989999999999998</v>
      </c>
    </row>
    <row r="321" spans="1:8">
      <c r="A321" s="114">
        <v>5</v>
      </c>
      <c r="B321" s="113" t="s">
        <v>1490</v>
      </c>
      <c r="C321" s="114" t="s">
        <v>139</v>
      </c>
      <c r="D321" s="113" t="s">
        <v>700</v>
      </c>
      <c r="E321" s="114" t="s">
        <v>802</v>
      </c>
      <c r="F321" s="113" t="s">
        <v>1491</v>
      </c>
      <c r="G321" s="114" t="s">
        <v>186</v>
      </c>
      <c r="H321" s="112">
        <v>249.99</v>
      </c>
    </row>
    <row r="322" spans="1:8">
      <c r="A322" s="114">
        <v>32</v>
      </c>
      <c r="B322" s="113" t="s">
        <v>1492</v>
      </c>
      <c r="C322" s="114" t="s">
        <v>277</v>
      </c>
      <c r="D322" s="113" t="s">
        <v>721</v>
      </c>
      <c r="E322" s="114" t="s">
        <v>1493</v>
      </c>
      <c r="F322" s="113" t="s">
        <v>1494</v>
      </c>
      <c r="G322" s="114" t="s">
        <v>136</v>
      </c>
      <c r="H322" s="112">
        <v>69.989999999999995</v>
      </c>
    </row>
    <row r="323" spans="1:8">
      <c r="A323" s="114">
        <v>42</v>
      </c>
      <c r="B323" s="113" t="s">
        <v>1495</v>
      </c>
      <c r="C323" s="114" t="s">
        <v>123</v>
      </c>
      <c r="D323" s="113" t="s">
        <v>740</v>
      </c>
      <c r="E323" s="114" t="s">
        <v>1353</v>
      </c>
      <c r="F323" s="113" t="s">
        <v>1496</v>
      </c>
      <c r="G323" s="114" t="s">
        <v>1497</v>
      </c>
      <c r="H323" s="112">
        <v>29.99</v>
      </c>
    </row>
    <row r="324" spans="1:8">
      <c r="A324" s="114">
        <v>97</v>
      </c>
      <c r="B324" s="113" t="s">
        <v>1498</v>
      </c>
      <c r="C324" s="114" t="s">
        <v>139</v>
      </c>
      <c r="D324" s="113" t="s">
        <v>692</v>
      </c>
      <c r="E324" s="114" t="s">
        <v>894</v>
      </c>
      <c r="F324" s="113" t="s">
        <v>1499</v>
      </c>
      <c r="G324" s="114" t="s">
        <v>210</v>
      </c>
      <c r="H324" s="112">
        <v>3.79</v>
      </c>
    </row>
    <row r="325" spans="1:8">
      <c r="A325" s="114">
        <v>89</v>
      </c>
      <c r="B325" s="113" t="s">
        <v>1500</v>
      </c>
      <c r="C325" s="114" t="s">
        <v>139</v>
      </c>
      <c r="D325" s="113" t="s">
        <v>709</v>
      </c>
      <c r="E325" s="114" t="s">
        <v>1501</v>
      </c>
      <c r="F325" s="113" t="s">
        <v>965</v>
      </c>
      <c r="G325" s="114" t="s">
        <v>779</v>
      </c>
      <c r="H325" s="112">
        <v>2.4900000000000002</v>
      </c>
    </row>
    <row r="326" spans="1:8">
      <c r="A326" s="114">
        <v>64</v>
      </c>
      <c r="B326" s="113" t="s">
        <v>1502</v>
      </c>
      <c r="C326" s="114" t="s">
        <v>123</v>
      </c>
      <c r="D326" s="113" t="s">
        <v>774</v>
      </c>
      <c r="E326" s="114" t="s">
        <v>1102</v>
      </c>
      <c r="F326" s="113" t="s">
        <v>872</v>
      </c>
      <c r="G326" s="114" t="s">
        <v>873</v>
      </c>
      <c r="H326" s="112">
        <v>24.99</v>
      </c>
    </row>
    <row r="327" spans="1:8">
      <c r="A327" s="114">
        <v>97</v>
      </c>
      <c r="B327" s="113" t="s">
        <v>1503</v>
      </c>
      <c r="C327" s="114" t="s">
        <v>139</v>
      </c>
      <c r="D327" s="113" t="s">
        <v>709</v>
      </c>
      <c r="E327" s="114" t="s">
        <v>952</v>
      </c>
      <c r="F327" s="113" t="s">
        <v>1287</v>
      </c>
      <c r="G327" s="114" t="s">
        <v>142</v>
      </c>
      <c r="H327" s="112">
        <v>4.49</v>
      </c>
    </row>
    <row r="328" spans="1:8">
      <c r="A328" s="114">
        <v>67</v>
      </c>
      <c r="B328" s="113" t="s">
        <v>1504</v>
      </c>
      <c r="C328" s="114" t="s">
        <v>231</v>
      </c>
      <c r="D328" s="113" t="s">
        <v>692</v>
      </c>
      <c r="E328" s="114" t="s">
        <v>1043</v>
      </c>
      <c r="F328" s="113" t="s">
        <v>1505</v>
      </c>
      <c r="G328" s="114" t="s">
        <v>1506</v>
      </c>
      <c r="H328" s="112">
        <v>39.99</v>
      </c>
    </row>
    <row r="329" spans="1:8">
      <c r="A329" s="114">
        <v>3</v>
      </c>
      <c r="B329" s="113" t="s">
        <v>1507</v>
      </c>
      <c r="C329" s="114" t="s">
        <v>277</v>
      </c>
      <c r="D329" s="113" t="s">
        <v>729</v>
      </c>
      <c r="E329" s="114" t="s">
        <v>1452</v>
      </c>
      <c r="F329" s="113" t="s">
        <v>1508</v>
      </c>
      <c r="G329" s="114" t="s">
        <v>147</v>
      </c>
      <c r="H329" s="112">
        <v>99.99</v>
      </c>
    </row>
    <row r="330" spans="1:8">
      <c r="A330" s="114">
        <v>85</v>
      </c>
      <c r="B330" s="113" t="s">
        <v>1509</v>
      </c>
      <c r="C330" s="114" t="s">
        <v>139</v>
      </c>
      <c r="D330" s="113" t="s">
        <v>740</v>
      </c>
      <c r="E330" s="114" t="s">
        <v>1088</v>
      </c>
      <c r="F330" s="113" t="s">
        <v>1510</v>
      </c>
      <c r="G330" s="114" t="s">
        <v>719</v>
      </c>
      <c r="H330" s="112">
        <v>5.99</v>
      </c>
    </row>
    <row r="331" spans="1:8">
      <c r="A331" s="114">
        <v>1</v>
      </c>
      <c r="B331" s="113" t="s">
        <v>1511</v>
      </c>
      <c r="C331" s="114" t="s">
        <v>123</v>
      </c>
      <c r="D331" s="113" t="s">
        <v>774</v>
      </c>
      <c r="E331" s="114" t="s">
        <v>900</v>
      </c>
      <c r="F331" s="113" t="s">
        <v>1512</v>
      </c>
      <c r="G331" s="114" t="s">
        <v>246</v>
      </c>
      <c r="H331" s="112">
        <v>79.989999999999995</v>
      </c>
    </row>
    <row r="332" spans="1:8">
      <c r="A332" s="114">
        <v>30</v>
      </c>
      <c r="B332" s="113" t="s">
        <v>1513</v>
      </c>
      <c r="C332" s="114" t="s">
        <v>123</v>
      </c>
      <c r="D332" s="113" t="s">
        <v>774</v>
      </c>
      <c r="E332" s="114" t="s">
        <v>918</v>
      </c>
      <c r="F332" s="113" t="s">
        <v>1287</v>
      </c>
      <c r="G332" s="114" t="s">
        <v>142</v>
      </c>
      <c r="H332" s="112">
        <v>4.49</v>
      </c>
    </row>
    <row r="333" spans="1:8">
      <c r="A333" s="114">
        <v>98</v>
      </c>
      <c r="B333" s="113" t="s">
        <v>1514</v>
      </c>
      <c r="C333" s="114" t="s">
        <v>139</v>
      </c>
      <c r="D333" s="113" t="s">
        <v>733</v>
      </c>
      <c r="E333" s="114" t="s">
        <v>949</v>
      </c>
      <c r="F333" s="113" t="s">
        <v>1515</v>
      </c>
      <c r="G333" s="114" t="s">
        <v>136</v>
      </c>
      <c r="H333" s="112">
        <v>17.989999999999998</v>
      </c>
    </row>
    <row r="334" spans="1:8">
      <c r="A334" s="114">
        <v>16</v>
      </c>
      <c r="B334" s="113" t="s">
        <v>1516</v>
      </c>
      <c r="C334" s="114" t="s">
        <v>123</v>
      </c>
      <c r="D334" s="113" t="s">
        <v>759</v>
      </c>
      <c r="E334" s="114" t="s">
        <v>1017</v>
      </c>
      <c r="F334" s="113" t="s">
        <v>1228</v>
      </c>
      <c r="G334" s="114" t="s">
        <v>1141</v>
      </c>
      <c r="H334" s="112">
        <v>2.29</v>
      </c>
    </row>
    <row r="335" spans="1:8">
      <c r="A335" s="114">
        <v>39</v>
      </c>
      <c r="B335" s="113" t="s">
        <v>1517</v>
      </c>
      <c r="C335" s="114" t="s">
        <v>123</v>
      </c>
      <c r="D335" s="113" t="s">
        <v>692</v>
      </c>
      <c r="E335" s="114" t="s">
        <v>1313</v>
      </c>
      <c r="F335" s="113" t="s">
        <v>834</v>
      </c>
      <c r="G335" s="114" t="s">
        <v>352</v>
      </c>
      <c r="H335" s="112">
        <v>6.49</v>
      </c>
    </row>
    <row r="336" spans="1:8">
      <c r="A336" s="114">
        <v>52</v>
      </c>
      <c r="B336" s="113" t="s">
        <v>1518</v>
      </c>
      <c r="C336" s="114" t="s">
        <v>123</v>
      </c>
      <c r="D336" s="113" t="s">
        <v>759</v>
      </c>
      <c r="E336" s="114" t="s">
        <v>705</v>
      </c>
      <c r="F336" s="113" t="s">
        <v>1519</v>
      </c>
      <c r="G336" s="114" t="s">
        <v>1488</v>
      </c>
      <c r="H336" s="112">
        <v>2.79</v>
      </c>
    </row>
    <row r="337" spans="1:8">
      <c r="A337" s="114">
        <v>95</v>
      </c>
      <c r="B337" s="113" t="s">
        <v>1520</v>
      </c>
      <c r="C337" s="114" t="s">
        <v>139</v>
      </c>
      <c r="D337" s="113" t="s">
        <v>740</v>
      </c>
      <c r="E337" s="114" t="s">
        <v>1501</v>
      </c>
      <c r="F337" s="113" t="s">
        <v>1521</v>
      </c>
      <c r="G337" s="114" t="s">
        <v>1522</v>
      </c>
      <c r="H337" s="112">
        <v>4.1900000000000004</v>
      </c>
    </row>
    <row r="338" spans="1:8">
      <c r="A338" s="114">
        <v>81</v>
      </c>
      <c r="B338" s="113" t="s">
        <v>1523</v>
      </c>
      <c r="C338" s="114" t="s">
        <v>139</v>
      </c>
      <c r="D338" s="113" t="s">
        <v>700</v>
      </c>
      <c r="E338" s="114" t="s">
        <v>952</v>
      </c>
      <c r="F338" s="113" t="s">
        <v>1524</v>
      </c>
      <c r="G338" s="114" t="s">
        <v>131</v>
      </c>
      <c r="H338" s="112">
        <v>79.989999999999995</v>
      </c>
    </row>
    <row r="339" spans="1:8">
      <c r="A339" s="114">
        <v>60</v>
      </c>
      <c r="B339" s="113" t="s">
        <v>1525</v>
      </c>
      <c r="C339" s="114" t="s">
        <v>139</v>
      </c>
      <c r="D339" s="113" t="s">
        <v>692</v>
      </c>
      <c r="E339" s="114" t="s">
        <v>1452</v>
      </c>
      <c r="F339" s="113" t="s">
        <v>753</v>
      </c>
      <c r="G339" s="114" t="s">
        <v>745</v>
      </c>
      <c r="H339" s="112">
        <v>299.99</v>
      </c>
    </row>
    <row r="340" spans="1:8">
      <c r="A340" s="114">
        <v>3</v>
      </c>
      <c r="B340" s="113" t="s">
        <v>1526</v>
      </c>
      <c r="C340" s="114" t="s">
        <v>704</v>
      </c>
      <c r="D340" s="113" t="s">
        <v>729</v>
      </c>
      <c r="E340" s="114" t="s">
        <v>900</v>
      </c>
      <c r="F340" s="113" t="s">
        <v>1527</v>
      </c>
      <c r="G340" s="114" t="s">
        <v>556</v>
      </c>
      <c r="H340" s="112">
        <v>2.99</v>
      </c>
    </row>
    <row r="341" spans="1:8">
      <c r="A341" s="114">
        <v>40</v>
      </c>
      <c r="B341" s="113" t="s">
        <v>1528</v>
      </c>
      <c r="C341" s="114" t="s">
        <v>123</v>
      </c>
      <c r="D341" s="113" t="s">
        <v>733</v>
      </c>
      <c r="E341" s="114" t="s">
        <v>747</v>
      </c>
      <c r="F341" s="113" t="s">
        <v>1529</v>
      </c>
      <c r="G341" s="114" t="s">
        <v>210</v>
      </c>
      <c r="H341" s="112">
        <v>4.49</v>
      </c>
    </row>
    <row r="342" spans="1:8">
      <c r="A342" s="114">
        <v>19</v>
      </c>
      <c r="B342" s="113" t="s">
        <v>1530</v>
      </c>
      <c r="C342" s="114" t="s">
        <v>123</v>
      </c>
      <c r="D342" s="113" t="s">
        <v>721</v>
      </c>
      <c r="E342" s="114" t="s">
        <v>802</v>
      </c>
      <c r="F342" s="113" t="s">
        <v>1531</v>
      </c>
      <c r="G342" s="114" t="s">
        <v>1488</v>
      </c>
      <c r="H342" s="112">
        <v>4.99</v>
      </c>
    </row>
    <row r="343" spans="1:8">
      <c r="A343" s="114">
        <v>99</v>
      </c>
      <c r="B343" s="113" t="s">
        <v>1532</v>
      </c>
      <c r="C343" s="114" t="s">
        <v>123</v>
      </c>
      <c r="D343" s="113" t="s">
        <v>763</v>
      </c>
      <c r="E343" s="114" t="s">
        <v>802</v>
      </c>
      <c r="F343" s="113" t="s">
        <v>1533</v>
      </c>
      <c r="G343" s="114" t="s">
        <v>147</v>
      </c>
      <c r="H343" s="112">
        <v>34.99</v>
      </c>
    </row>
    <row r="344" spans="1:8">
      <c r="A344" s="114">
        <v>31</v>
      </c>
      <c r="B344" s="113" t="s">
        <v>1534</v>
      </c>
      <c r="C344" s="114" t="s">
        <v>123</v>
      </c>
      <c r="D344" s="113" t="s">
        <v>759</v>
      </c>
      <c r="E344" s="114" t="s">
        <v>1122</v>
      </c>
      <c r="F344" s="113" t="s">
        <v>1524</v>
      </c>
      <c r="G344" s="114" t="s">
        <v>131</v>
      </c>
      <c r="H344" s="112">
        <v>79.989999999999995</v>
      </c>
    </row>
    <row r="345" spans="1:8">
      <c r="A345" s="114">
        <v>38</v>
      </c>
      <c r="B345" s="113" t="s">
        <v>1535</v>
      </c>
      <c r="C345" s="114" t="s">
        <v>139</v>
      </c>
      <c r="D345" s="113" t="s">
        <v>759</v>
      </c>
      <c r="E345" s="114" t="s">
        <v>1153</v>
      </c>
      <c r="F345" s="113" t="s">
        <v>1536</v>
      </c>
      <c r="G345" s="114" t="s">
        <v>310</v>
      </c>
      <c r="H345" s="112">
        <v>4.49</v>
      </c>
    </row>
    <row r="346" spans="1:8">
      <c r="A346" s="114">
        <v>94</v>
      </c>
      <c r="B346" s="113" t="s">
        <v>1537</v>
      </c>
      <c r="C346" s="114" t="s">
        <v>139</v>
      </c>
      <c r="D346" s="113" t="s">
        <v>692</v>
      </c>
      <c r="E346" s="114" t="s">
        <v>845</v>
      </c>
      <c r="F346" s="113" t="s">
        <v>1538</v>
      </c>
      <c r="G346" s="114" t="s">
        <v>136</v>
      </c>
      <c r="H346" s="112">
        <v>39.99</v>
      </c>
    </row>
    <row r="347" spans="1:8">
      <c r="A347" s="114">
        <v>32</v>
      </c>
      <c r="B347" s="113" t="s">
        <v>1539</v>
      </c>
      <c r="C347" s="114" t="s">
        <v>139</v>
      </c>
      <c r="D347" s="113" t="s">
        <v>763</v>
      </c>
      <c r="E347" s="114" t="s">
        <v>971</v>
      </c>
      <c r="F347" s="113" t="s">
        <v>1540</v>
      </c>
      <c r="G347" s="114" t="s">
        <v>186</v>
      </c>
      <c r="H347" s="112">
        <v>29.99</v>
      </c>
    </row>
    <row r="348" spans="1:8">
      <c r="A348" s="114">
        <v>16</v>
      </c>
      <c r="B348" s="113" t="s">
        <v>1541</v>
      </c>
      <c r="C348" s="114" t="s">
        <v>123</v>
      </c>
      <c r="D348" s="113" t="s">
        <v>725</v>
      </c>
      <c r="E348" s="114" t="s">
        <v>1040</v>
      </c>
      <c r="F348" s="113" t="s">
        <v>1542</v>
      </c>
      <c r="G348" s="114" t="s">
        <v>210</v>
      </c>
      <c r="H348" s="112">
        <v>2.99</v>
      </c>
    </row>
    <row r="349" spans="1:8">
      <c r="A349" s="114">
        <v>58</v>
      </c>
      <c r="B349" s="113" t="s">
        <v>1543</v>
      </c>
      <c r="C349" s="114" t="s">
        <v>123</v>
      </c>
      <c r="D349" s="113" t="s">
        <v>721</v>
      </c>
      <c r="E349" s="114" t="s">
        <v>734</v>
      </c>
      <c r="F349" s="113" t="s">
        <v>1267</v>
      </c>
      <c r="G349" s="114" t="s">
        <v>889</v>
      </c>
      <c r="H349" s="112">
        <v>39.99</v>
      </c>
    </row>
    <row r="350" spans="1:8">
      <c r="A350" s="114">
        <v>31</v>
      </c>
      <c r="B350" s="113" t="s">
        <v>1544</v>
      </c>
      <c r="C350" s="114" t="s">
        <v>123</v>
      </c>
      <c r="D350" s="113" t="s">
        <v>763</v>
      </c>
      <c r="E350" s="114" t="s">
        <v>871</v>
      </c>
      <c r="F350" s="113" t="s">
        <v>1545</v>
      </c>
      <c r="G350" s="114" t="s">
        <v>210</v>
      </c>
      <c r="H350" s="112">
        <v>3.99</v>
      </c>
    </row>
    <row r="351" spans="1:8">
      <c r="A351" s="114">
        <v>7</v>
      </c>
      <c r="B351" s="113" t="s">
        <v>1546</v>
      </c>
      <c r="C351" s="114" t="s">
        <v>139</v>
      </c>
      <c r="D351" s="113" t="s">
        <v>725</v>
      </c>
      <c r="E351" s="114" t="s">
        <v>1068</v>
      </c>
      <c r="F351" s="113" t="s">
        <v>1547</v>
      </c>
      <c r="G351" s="114" t="s">
        <v>310</v>
      </c>
      <c r="H351" s="112">
        <v>1.99</v>
      </c>
    </row>
    <row r="352" spans="1:8">
      <c r="A352" s="114">
        <v>88</v>
      </c>
      <c r="B352" s="113" t="s">
        <v>1548</v>
      </c>
      <c r="C352" s="114" t="s">
        <v>139</v>
      </c>
      <c r="D352" s="113" t="s">
        <v>740</v>
      </c>
      <c r="E352" s="114" t="s">
        <v>784</v>
      </c>
      <c r="F352" s="113" t="s">
        <v>309</v>
      </c>
      <c r="G352" s="114" t="s">
        <v>310</v>
      </c>
      <c r="H352" s="112">
        <v>3.99</v>
      </c>
    </row>
    <row r="353" spans="1:8">
      <c r="A353" s="114">
        <v>82</v>
      </c>
      <c r="B353" s="113" t="s">
        <v>1549</v>
      </c>
      <c r="C353" s="114" t="s">
        <v>123</v>
      </c>
      <c r="D353" s="113" t="s">
        <v>759</v>
      </c>
      <c r="E353" s="114" t="s">
        <v>1550</v>
      </c>
      <c r="F353" s="113" t="s">
        <v>1551</v>
      </c>
      <c r="G353" s="114" t="s">
        <v>136</v>
      </c>
      <c r="H353" s="112">
        <v>19.989999999999998</v>
      </c>
    </row>
    <row r="354" spans="1:8">
      <c r="A354" s="114">
        <v>5</v>
      </c>
      <c r="B354" s="113" t="s">
        <v>1552</v>
      </c>
      <c r="C354" s="114" t="s">
        <v>277</v>
      </c>
      <c r="D354" s="113" t="s">
        <v>692</v>
      </c>
      <c r="E354" s="114" t="s">
        <v>845</v>
      </c>
      <c r="F354" s="113" t="s">
        <v>1282</v>
      </c>
      <c r="G354" s="114" t="s">
        <v>421</v>
      </c>
      <c r="H354" s="112">
        <v>1.99</v>
      </c>
    </row>
    <row r="355" spans="1:8">
      <c r="A355" s="114">
        <v>70</v>
      </c>
      <c r="B355" s="113" t="s">
        <v>1553</v>
      </c>
      <c r="C355" s="114" t="s">
        <v>123</v>
      </c>
      <c r="D355" s="113" t="s">
        <v>763</v>
      </c>
      <c r="E355" s="114" t="s">
        <v>805</v>
      </c>
      <c r="F355" s="113" t="s">
        <v>1554</v>
      </c>
      <c r="G355" s="114" t="s">
        <v>186</v>
      </c>
      <c r="H355" s="112">
        <v>34.99</v>
      </c>
    </row>
    <row r="356" spans="1:8">
      <c r="A356" s="114">
        <v>23</v>
      </c>
      <c r="B356" s="113" t="s">
        <v>1555</v>
      </c>
      <c r="C356" s="114" t="s">
        <v>704</v>
      </c>
      <c r="D356" s="113" t="s">
        <v>696</v>
      </c>
      <c r="E356" s="114" t="s">
        <v>747</v>
      </c>
      <c r="F356" s="113" t="s">
        <v>237</v>
      </c>
      <c r="G356" s="114" t="s">
        <v>142</v>
      </c>
      <c r="H356" s="112">
        <v>1.99</v>
      </c>
    </row>
    <row r="357" spans="1:8">
      <c r="A357" s="114">
        <v>13</v>
      </c>
      <c r="B357" s="113" t="s">
        <v>1556</v>
      </c>
      <c r="C357" s="114" t="s">
        <v>123</v>
      </c>
      <c r="D357" s="113" t="s">
        <v>729</v>
      </c>
      <c r="E357" s="114" t="s">
        <v>1128</v>
      </c>
      <c r="F357" s="113" t="s">
        <v>1364</v>
      </c>
      <c r="G357" s="114" t="s">
        <v>1045</v>
      </c>
      <c r="H357" s="112">
        <v>5.99</v>
      </c>
    </row>
    <row r="358" spans="1:8">
      <c r="A358" s="114">
        <v>13</v>
      </c>
      <c r="B358" s="113" t="s">
        <v>1557</v>
      </c>
      <c r="C358" s="114" t="s">
        <v>123</v>
      </c>
      <c r="D358" s="113" t="s">
        <v>725</v>
      </c>
      <c r="E358" s="114" t="s">
        <v>822</v>
      </c>
      <c r="F358" s="113" t="s">
        <v>1558</v>
      </c>
      <c r="G358" s="114" t="s">
        <v>412</v>
      </c>
      <c r="H358" s="112">
        <v>29.99</v>
      </c>
    </row>
    <row r="359" spans="1:8">
      <c r="A359" s="114">
        <v>99</v>
      </c>
      <c r="B359" s="113" t="s">
        <v>1559</v>
      </c>
      <c r="C359" s="114" t="s">
        <v>139</v>
      </c>
      <c r="D359" s="113" t="s">
        <v>709</v>
      </c>
      <c r="E359" s="114" t="s">
        <v>1007</v>
      </c>
      <c r="F359" s="113" t="s">
        <v>1560</v>
      </c>
      <c r="G359" s="114" t="s">
        <v>504</v>
      </c>
      <c r="H359" s="112">
        <v>5.99</v>
      </c>
    </row>
    <row r="360" spans="1:8">
      <c r="A360" s="114">
        <v>61</v>
      </c>
      <c r="B360" s="113" t="s">
        <v>1561</v>
      </c>
      <c r="C360" s="114" t="s">
        <v>139</v>
      </c>
      <c r="D360" s="113" t="s">
        <v>759</v>
      </c>
      <c r="E360" s="114" t="s">
        <v>775</v>
      </c>
      <c r="F360" s="113" t="s">
        <v>1342</v>
      </c>
      <c r="G360" s="114" t="s">
        <v>1343</v>
      </c>
      <c r="H360" s="112">
        <v>7.99</v>
      </c>
    </row>
    <row r="361" spans="1:8">
      <c r="A361" s="114">
        <v>87</v>
      </c>
      <c r="B361" s="113" t="s">
        <v>1562</v>
      </c>
      <c r="C361" s="114" t="s">
        <v>123</v>
      </c>
      <c r="D361" s="113" t="s">
        <v>692</v>
      </c>
      <c r="E361" s="114" t="s">
        <v>1363</v>
      </c>
      <c r="F361" s="113" t="s">
        <v>1563</v>
      </c>
      <c r="G361" s="114" t="s">
        <v>471</v>
      </c>
      <c r="H361" s="112">
        <v>5.99</v>
      </c>
    </row>
    <row r="362" spans="1:8">
      <c r="A362" s="114">
        <v>14</v>
      </c>
      <c r="B362" s="113" t="s">
        <v>1564</v>
      </c>
      <c r="C362" s="114" t="s">
        <v>139</v>
      </c>
      <c r="D362" s="113" t="s">
        <v>729</v>
      </c>
      <c r="E362" s="114" t="s">
        <v>912</v>
      </c>
      <c r="F362" s="113" t="s">
        <v>1565</v>
      </c>
      <c r="G362" s="114" t="s">
        <v>161</v>
      </c>
      <c r="H362" s="112">
        <v>19.989999999999998</v>
      </c>
    </row>
    <row r="363" spans="1:8">
      <c r="A363" s="114">
        <v>52</v>
      </c>
      <c r="B363" s="113" t="s">
        <v>1566</v>
      </c>
      <c r="C363" s="114" t="s">
        <v>123</v>
      </c>
      <c r="D363" s="113" t="s">
        <v>700</v>
      </c>
      <c r="E363" s="114" t="s">
        <v>1072</v>
      </c>
      <c r="F363" s="113" t="s">
        <v>1567</v>
      </c>
      <c r="G363" s="114" t="s">
        <v>334</v>
      </c>
      <c r="H363" s="112">
        <v>2.4900000000000002</v>
      </c>
    </row>
    <row r="364" spans="1:8">
      <c r="A364" s="114">
        <v>79</v>
      </c>
      <c r="B364" s="113" t="s">
        <v>1568</v>
      </c>
      <c r="C364" s="114" t="s">
        <v>704</v>
      </c>
      <c r="D364" s="113" t="s">
        <v>709</v>
      </c>
      <c r="E364" s="114" t="s">
        <v>1017</v>
      </c>
      <c r="F364" s="113" t="s">
        <v>1494</v>
      </c>
      <c r="G364" s="114" t="s">
        <v>136</v>
      </c>
      <c r="H364" s="112">
        <v>69.989999999999995</v>
      </c>
    </row>
    <row r="365" spans="1:8">
      <c r="A365" s="114">
        <v>87</v>
      </c>
      <c r="B365" s="113" t="s">
        <v>1569</v>
      </c>
      <c r="C365" s="114" t="s">
        <v>231</v>
      </c>
      <c r="D365" s="113" t="s">
        <v>774</v>
      </c>
      <c r="E365" s="114" t="s">
        <v>1158</v>
      </c>
      <c r="F365" s="113" t="s">
        <v>1570</v>
      </c>
      <c r="G365" s="114" t="s">
        <v>200</v>
      </c>
      <c r="H365" s="112">
        <v>3.29</v>
      </c>
    </row>
    <row r="366" spans="1:8">
      <c r="A366" s="114">
        <v>32</v>
      </c>
      <c r="B366" s="113" t="s">
        <v>1571</v>
      </c>
      <c r="C366" s="114" t="s">
        <v>267</v>
      </c>
      <c r="D366" s="113" t="s">
        <v>692</v>
      </c>
      <c r="E366" s="114" t="s">
        <v>995</v>
      </c>
      <c r="F366" s="113" t="s">
        <v>1572</v>
      </c>
      <c r="G366" s="114" t="s">
        <v>186</v>
      </c>
      <c r="H366" s="112">
        <v>49.99</v>
      </c>
    </row>
    <row r="367" spans="1:8">
      <c r="A367" s="114">
        <v>78</v>
      </c>
      <c r="B367" s="113" t="s">
        <v>1573</v>
      </c>
      <c r="C367" s="114" t="s">
        <v>139</v>
      </c>
      <c r="D367" s="113" t="s">
        <v>759</v>
      </c>
      <c r="E367" s="114" t="s">
        <v>960</v>
      </c>
      <c r="F367" s="113" t="s">
        <v>977</v>
      </c>
      <c r="G367" s="114" t="s">
        <v>310</v>
      </c>
      <c r="H367" s="112">
        <v>5.99</v>
      </c>
    </row>
    <row r="368" spans="1:8">
      <c r="A368" s="114">
        <v>31</v>
      </c>
      <c r="B368" s="113" t="s">
        <v>1574</v>
      </c>
      <c r="C368" s="114" t="s">
        <v>277</v>
      </c>
      <c r="D368" s="113" t="s">
        <v>729</v>
      </c>
      <c r="E368" s="114" t="s">
        <v>963</v>
      </c>
      <c r="F368" s="113" t="s">
        <v>1575</v>
      </c>
      <c r="G368" s="114" t="s">
        <v>471</v>
      </c>
      <c r="H368" s="112">
        <v>4.99</v>
      </c>
    </row>
    <row r="369" spans="1:8">
      <c r="A369" s="114">
        <v>97</v>
      </c>
      <c r="B369" s="113" t="s">
        <v>1576</v>
      </c>
      <c r="C369" s="114" t="s">
        <v>277</v>
      </c>
      <c r="D369" s="113" t="s">
        <v>759</v>
      </c>
      <c r="E369" s="114" t="s">
        <v>912</v>
      </c>
      <c r="F369" s="113" t="s">
        <v>1577</v>
      </c>
      <c r="G369" s="114" t="s">
        <v>1045</v>
      </c>
      <c r="H369" s="112">
        <v>3.99</v>
      </c>
    </row>
    <row r="370" spans="1:8">
      <c r="A370" s="114">
        <v>92</v>
      </c>
      <c r="B370" s="113" t="s">
        <v>1578</v>
      </c>
      <c r="C370" s="114" t="s">
        <v>123</v>
      </c>
      <c r="D370" s="113" t="s">
        <v>759</v>
      </c>
      <c r="E370" s="114" t="s">
        <v>1043</v>
      </c>
      <c r="F370" s="113" t="s">
        <v>1579</v>
      </c>
      <c r="G370" s="114" t="s">
        <v>1336</v>
      </c>
      <c r="H370" s="112">
        <v>2.79</v>
      </c>
    </row>
    <row r="371" spans="1:8">
      <c r="A371" s="114">
        <v>68</v>
      </c>
      <c r="B371" s="113" t="s">
        <v>1580</v>
      </c>
      <c r="C371" s="114" t="s">
        <v>123</v>
      </c>
      <c r="D371" s="113" t="s">
        <v>725</v>
      </c>
      <c r="E371" s="114" t="s">
        <v>705</v>
      </c>
      <c r="F371" s="113" t="s">
        <v>1581</v>
      </c>
      <c r="G371" s="114" t="s">
        <v>1436</v>
      </c>
      <c r="H371" s="112">
        <v>8.99</v>
      </c>
    </row>
    <row r="372" spans="1:8">
      <c r="A372" s="114">
        <v>75</v>
      </c>
      <c r="B372" s="113" t="s">
        <v>1582</v>
      </c>
      <c r="C372" s="114" t="s">
        <v>267</v>
      </c>
      <c r="D372" s="113" t="s">
        <v>692</v>
      </c>
      <c r="E372" s="114" t="s">
        <v>781</v>
      </c>
      <c r="F372" s="113" t="s">
        <v>1583</v>
      </c>
      <c r="G372" s="114" t="s">
        <v>334</v>
      </c>
      <c r="H372" s="112">
        <v>4.99</v>
      </c>
    </row>
    <row r="373" spans="1:8">
      <c r="A373" s="114">
        <v>30</v>
      </c>
      <c r="B373" s="113" t="s">
        <v>1584</v>
      </c>
      <c r="C373" s="114" t="s">
        <v>123</v>
      </c>
      <c r="D373" s="113" t="s">
        <v>725</v>
      </c>
      <c r="E373" s="114" t="s">
        <v>912</v>
      </c>
      <c r="F373" s="113" t="s">
        <v>1585</v>
      </c>
      <c r="G373" s="114" t="s">
        <v>381</v>
      </c>
      <c r="H373" s="112">
        <v>19.989999999999998</v>
      </c>
    </row>
    <row r="374" spans="1:8">
      <c r="A374" s="114">
        <v>33</v>
      </c>
      <c r="B374" s="113" t="s">
        <v>1586</v>
      </c>
      <c r="C374" s="114" t="s">
        <v>123</v>
      </c>
      <c r="D374" s="113" t="s">
        <v>721</v>
      </c>
      <c r="E374" s="114" t="s">
        <v>1068</v>
      </c>
      <c r="F374" s="113" t="s">
        <v>1587</v>
      </c>
      <c r="G374" s="114" t="s">
        <v>142</v>
      </c>
      <c r="H374" s="112">
        <v>3.99</v>
      </c>
    </row>
    <row r="375" spans="1:8">
      <c r="A375" s="114">
        <v>1</v>
      </c>
      <c r="B375" s="113" t="s">
        <v>1588</v>
      </c>
      <c r="C375" s="114" t="s">
        <v>123</v>
      </c>
      <c r="D375" s="113" t="s">
        <v>709</v>
      </c>
      <c r="E375" s="114" t="s">
        <v>1222</v>
      </c>
      <c r="F375" s="113" t="s">
        <v>1589</v>
      </c>
      <c r="G375" s="114" t="s">
        <v>514</v>
      </c>
      <c r="H375" s="112">
        <v>4.99</v>
      </c>
    </row>
    <row r="376" spans="1:8">
      <c r="A376" s="114">
        <v>54</v>
      </c>
      <c r="B376" s="113" t="s">
        <v>1590</v>
      </c>
      <c r="C376" s="114" t="s">
        <v>773</v>
      </c>
      <c r="D376" s="113" t="s">
        <v>696</v>
      </c>
      <c r="E376" s="114" t="s">
        <v>981</v>
      </c>
      <c r="F376" s="113" t="s">
        <v>1591</v>
      </c>
      <c r="G376" s="114" t="s">
        <v>551</v>
      </c>
      <c r="H376" s="112">
        <v>24.99</v>
      </c>
    </row>
    <row r="377" spans="1:8">
      <c r="A377" s="114">
        <v>55</v>
      </c>
      <c r="B377" s="113" t="s">
        <v>1592</v>
      </c>
      <c r="C377" s="114" t="s">
        <v>139</v>
      </c>
      <c r="D377" s="113" t="s">
        <v>759</v>
      </c>
      <c r="E377" s="114" t="s">
        <v>747</v>
      </c>
      <c r="F377" s="113" t="s">
        <v>1593</v>
      </c>
      <c r="G377" s="114" t="s">
        <v>421</v>
      </c>
      <c r="H377" s="112">
        <v>6.99</v>
      </c>
    </row>
    <row r="378" spans="1:8">
      <c r="A378" s="114">
        <v>64</v>
      </c>
      <c r="B378" s="113" t="s">
        <v>1594</v>
      </c>
      <c r="C378" s="114" t="s">
        <v>139</v>
      </c>
      <c r="D378" s="113" t="s">
        <v>725</v>
      </c>
      <c r="E378" s="114" t="s">
        <v>940</v>
      </c>
      <c r="F378" s="113" t="s">
        <v>1595</v>
      </c>
      <c r="G378" s="114" t="s">
        <v>989</v>
      </c>
      <c r="H378" s="112">
        <v>25.99</v>
      </c>
    </row>
    <row r="379" spans="1:8">
      <c r="A379" s="114">
        <v>100</v>
      </c>
      <c r="B379" s="113" t="s">
        <v>1596</v>
      </c>
      <c r="C379" s="114" t="s">
        <v>139</v>
      </c>
      <c r="D379" s="113" t="s">
        <v>692</v>
      </c>
      <c r="E379" s="114" t="s">
        <v>764</v>
      </c>
      <c r="F379" s="113" t="s">
        <v>1597</v>
      </c>
      <c r="G379" s="114" t="s">
        <v>131</v>
      </c>
      <c r="H379" s="112">
        <v>39.99</v>
      </c>
    </row>
    <row r="380" spans="1:8">
      <c r="A380" s="114">
        <v>66</v>
      </c>
      <c r="B380" s="113" t="s">
        <v>1598</v>
      </c>
      <c r="C380" s="114" t="s">
        <v>139</v>
      </c>
      <c r="D380" s="113" t="s">
        <v>740</v>
      </c>
      <c r="E380" s="114" t="s">
        <v>1484</v>
      </c>
      <c r="F380" s="113" t="s">
        <v>356</v>
      </c>
      <c r="G380" s="114" t="s">
        <v>142</v>
      </c>
      <c r="H380" s="112">
        <v>3.99</v>
      </c>
    </row>
    <row r="381" spans="1:8">
      <c r="A381" s="114">
        <v>59</v>
      </c>
      <c r="B381" s="113" t="s">
        <v>1599</v>
      </c>
      <c r="C381" s="114" t="s">
        <v>123</v>
      </c>
      <c r="D381" s="113" t="s">
        <v>740</v>
      </c>
      <c r="E381" s="114" t="s">
        <v>737</v>
      </c>
      <c r="F381" s="113" t="s">
        <v>1512</v>
      </c>
      <c r="G381" s="114" t="s">
        <v>246</v>
      </c>
      <c r="H381" s="112">
        <v>79.989999999999995</v>
      </c>
    </row>
    <row r="382" spans="1:8">
      <c r="A382" s="114">
        <v>54</v>
      </c>
      <c r="B382" s="113" t="s">
        <v>1600</v>
      </c>
      <c r="C382" s="114" t="s">
        <v>139</v>
      </c>
      <c r="D382" s="113" t="s">
        <v>709</v>
      </c>
      <c r="E382" s="114" t="s">
        <v>750</v>
      </c>
      <c r="F382" s="113" t="s">
        <v>1601</v>
      </c>
      <c r="G382" s="114" t="s">
        <v>136</v>
      </c>
      <c r="H382" s="112">
        <v>19.989999999999998</v>
      </c>
    </row>
    <row r="383" spans="1:8">
      <c r="A383" s="114">
        <v>100</v>
      </c>
      <c r="B383" s="113" t="s">
        <v>1602</v>
      </c>
      <c r="C383" s="114" t="s">
        <v>123</v>
      </c>
      <c r="D383" s="113" t="s">
        <v>700</v>
      </c>
      <c r="E383" s="114" t="s">
        <v>971</v>
      </c>
      <c r="F383" s="113" t="s">
        <v>1591</v>
      </c>
      <c r="G383" s="114" t="s">
        <v>551</v>
      </c>
      <c r="H383" s="112">
        <v>24.99</v>
      </c>
    </row>
    <row r="384" spans="1:8">
      <c r="A384" s="114">
        <v>94</v>
      </c>
      <c r="B384" s="113" t="s">
        <v>1603</v>
      </c>
      <c r="C384" s="114" t="s">
        <v>139</v>
      </c>
      <c r="D384" s="113" t="s">
        <v>700</v>
      </c>
      <c r="E384" s="114" t="s">
        <v>1604</v>
      </c>
      <c r="F384" s="113" t="s">
        <v>1605</v>
      </c>
      <c r="G384" s="114" t="s">
        <v>142</v>
      </c>
      <c r="H384" s="112">
        <v>3.29</v>
      </c>
    </row>
    <row r="385" spans="1:8">
      <c r="A385" s="114">
        <v>68</v>
      </c>
      <c r="B385" s="113" t="s">
        <v>1606</v>
      </c>
      <c r="C385" s="114" t="s">
        <v>123</v>
      </c>
      <c r="D385" s="113" t="s">
        <v>774</v>
      </c>
      <c r="E385" s="114" t="s">
        <v>856</v>
      </c>
      <c r="F385" s="113" t="s">
        <v>929</v>
      </c>
      <c r="G385" s="114" t="s">
        <v>152</v>
      </c>
      <c r="H385" s="112">
        <v>39.99</v>
      </c>
    </row>
    <row r="386" spans="1:8">
      <c r="A386" s="114">
        <v>24</v>
      </c>
      <c r="B386" s="113" t="s">
        <v>1607</v>
      </c>
      <c r="C386" s="114" t="s">
        <v>139</v>
      </c>
      <c r="D386" s="113" t="s">
        <v>696</v>
      </c>
      <c r="E386" s="114" t="s">
        <v>697</v>
      </c>
      <c r="F386" s="113" t="s">
        <v>1608</v>
      </c>
      <c r="G386" s="114" t="s">
        <v>745</v>
      </c>
      <c r="H386" s="112">
        <v>12.99</v>
      </c>
    </row>
    <row r="387" spans="1:8">
      <c r="A387" s="114">
        <v>1</v>
      </c>
      <c r="B387" s="113" t="s">
        <v>1609</v>
      </c>
      <c r="C387" s="114" t="s">
        <v>277</v>
      </c>
      <c r="D387" s="113" t="s">
        <v>696</v>
      </c>
      <c r="E387" s="114" t="s">
        <v>743</v>
      </c>
      <c r="F387" s="113" t="s">
        <v>1610</v>
      </c>
      <c r="G387" s="114" t="s">
        <v>259</v>
      </c>
      <c r="H387" s="112">
        <v>5.99</v>
      </c>
    </row>
    <row r="388" spans="1:8">
      <c r="A388" s="114">
        <v>65</v>
      </c>
      <c r="B388" s="113" t="s">
        <v>1611</v>
      </c>
      <c r="C388" s="114" t="s">
        <v>139</v>
      </c>
      <c r="D388" s="113" t="s">
        <v>740</v>
      </c>
      <c r="E388" s="114" t="s">
        <v>1122</v>
      </c>
      <c r="F388" s="113" t="s">
        <v>1612</v>
      </c>
      <c r="G388" s="114" t="s">
        <v>1045</v>
      </c>
      <c r="H388" s="112">
        <v>4.99</v>
      </c>
    </row>
    <row r="389" spans="1:8">
      <c r="A389" s="114">
        <v>70</v>
      </c>
      <c r="B389" s="113" t="s">
        <v>1613</v>
      </c>
      <c r="C389" s="114" t="s">
        <v>139</v>
      </c>
      <c r="D389" s="113" t="s">
        <v>709</v>
      </c>
      <c r="E389" s="114" t="s">
        <v>1014</v>
      </c>
      <c r="F389" s="113" t="s">
        <v>1614</v>
      </c>
      <c r="G389" s="114" t="s">
        <v>166</v>
      </c>
      <c r="H389" s="112">
        <v>89.99</v>
      </c>
    </row>
    <row r="390" spans="1:8">
      <c r="A390" s="114">
        <v>81</v>
      </c>
      <c r="B390" s="113" t="s">
        <v>1615</v>
      </c>
      <c r="C390" s="114" t="s">
        <v>139</v>
      </c>
      <c r="D390" s="113" t="s">
        <v>709</v>
      </c>
      <c r="E390" s="114" t="s">
        <v>918</v>
      </c>
      <c r="F390" s="113" t="s">
        <v>1616</v>
      </c>
      <c r="G390" s="114" t="s">
        <v>126</v>
      </c>
      <c r="H390" s="112">
        <v>3.29</v>
      </c>
    </row>
    <row r="391" spans="1:8">
      <c r="A391" s="114">
        <v>40</v>
      </c>
      <c r="B391" s="113" t="s">
        <v>1617</v>
      </c>
      <c r="C391" s="114" t="s">
        <v>773</v>
      </c>
      <c r="D391" s="113" t="s">
        <v>725</v>
      </c>
      <c r="E391" s="114" t="s">
        <v>871</v>
      </c>
      <c r="F391" s="113" t="s">
        <v>1186</v>
      </c>
      <c r="G391" s="114" t="s">
        <v>147</v>
      </c>
      <c r="H391" s="112">
        <v>39.99</v>
      </c>
    </row>
    <row r="392" spans="1:8">
      <c r="A392" s="114">
        <v>6</v>
      </c>
      <c r="B392" s="113" t="s">
        <v>1618</v>
      </c>
      <c r="C392" s="114" t="s">
        <v>123</v>
      </c>
      <c r="D392" s="113" t="s">
        <v>759</v>
      </c>
      <c r="E392" s="114" t="s">
        <v>1443</v>
      </c>
      <c r="F392" s="113" t="s">
        <v>1619</v>
      </c>
      <c r="G392" s="114" t="s">
        <v>745</v>
      </c>
      <c r="H392" s="112">
        <v>199.99</v>
      </c>
    </row>
    <row r="393" spans="1:8">
      <c r="A393" s="114">
        <v>42</v>
      </c>
      <c r="B393" s="113" t="s">
        <v>1620</v>
      </c>
      <c r="C393" s="114" t="s">
        <v>139</v>
      </c>
      <c r="D393" s="113" t="s">
        <v>729</v>
      </c>
      <c r="E393" s="114" t="s">
        <v>971</v>
      </c>
      <c r="F393" s="113" t="s">
        <v>1621</v>
      </c>
      <c r="G393" s="114" t="s">
        <v>147</v>
      </c>
      <c r="H393" s="112">
        <v>99.99</v>
      </c>
    </row>
    <row r="394" spans="1:8">
      <c r="A394" s="114">
        <v>89</v>
      </c>
      <c r="B394" s="113" t="s">
        <v>1622</v>
      </c>
      <c r="C394" s="114" t="s">
        <v>267</v>
      </c>
      <c r="D394" s="113" t="s">
        <v>692</v>
      </c>
      <c r="E394" s="114" t="s">
        <v>952</v>
      </c>
      <c r="F394" s="113" t="s">
        <v>1623</v>
      </c>
      <c r="G394" s="114" t="s">
        <v>136</v>
      </c>
      <c r="H394" s="112">
        <v>18.989999999999998</v>
      </c>
    </row>
    <row r="395" spans="1:8">
      <c r="A395" s="114">
        <v>9</v>
      </c>
      <c r="B395" s="113" t="s">
        <v>1624</v>
      </c>
      <c r="C395" s="114" t="s">
        <v>139</v>
      </c>
      <c r="D395" s="113" t="s">
        <v>725</v>
      </c>
      <c r="E395" s="114" t="s">
        <v>769</v>
      </c>
      <c r="F395" s="113" t="s">
        <v>1625</v>
      </c>
      <c r="G395" s="114" t="s">
        <v>147</v>
      </c>
      <c r="H395" s="112">
        <v>39.99</v>
      </c>
    </row>
    <row r="396" spans="1:8">
      <c r="A396" s="114">
        <v>38</v>
      </c>
      <c r="B396" s="113" t="s">
        <v>1626</v>
      </c>
      <c r="C396" s="114" t="s">
        <v>123</v>
      </c>
      <c r="D396" s="113" t="s">
        <v>774</v>
      </c>
      <c r="E396" s="114" t="s">
        <v>1627</v>
      </c>
      <c r="F396" s="113" t="s">
        <v>125</v>
      </c>
      <c r="G396" s="114" t="s">
        <v>126</v>
      </c>
      <c r="H396" s="112">
        <v>3.49</v>
      </c>
    </row>
    <row r="397" spans="1:8">
      <c r="A397" s="114">
        <v>65</v>
      </c>
      <c r="B397" s="113" t="s">
        <v>1628</v>
      </c>
      <c r="C397" s="114" t="s">
        <v>123</v>
      </c>
      <c r="D397" s="113" t="s">
        <v>729</v>
      </c>
      <c r="E397" s="114" t="s">
        <v>743</v>
      </c>
      <c r="F397" s="113" t="s">
        <v>886</v>
      </c>
      <c r="G397" s="114" t="s">
        <v>147</v>
      </c>
      <c r="H397" s="112">
        <v>12.99</v>
      </c>
    </row>
    <row r="398" spans="1:8">
      <c r="A398" s="114">
        <v>55</v>
      </c>
      <c r="B398" s="113" t="s">
        <v>1629</v>
      </c>
      <c r="C398" s="114" t="s">
        <v>123</v>
      </c>
      <c r="D398" s="113" t="s">
        <v>700</v>
      </c>
      <c r="E398" s="114" t="s">
        <v>1166</v>
      </c>
      <c r="F398" s="113" t="s">
        <v>1630</v>
      </c>
      <c r="G398" s="114" t="s">
        <v>407</v>
      </c>
      <c r="H398" s="112">
        <v>19.989999999999998</v>
      </c>
    </row>
    <row r="399" spans="1:8">
      <c r="A399" s="114">
        <v>56</v>
      </c>
      <c r="B399" s="113" t="s">
        <v>1631</v>
      </c>
      <c r="C399" s="114" t="s">
        <v>123</v>
      </c>
      <c r="D399" s="113" t="s">
        <v>733</v>
      </c>
      <c r="E399" s="114" t="s">
        <v>963</v>
      </c>
      <c r="F399" s="113" t="s">
        <v>1632</v>
      </c>
      <c r="G399" s="114" t="s">
        <v>171</v>
      </c>
      <c r="H399" s="112">
        <v>5.49</v>
      </c>
    </row>
    <row r="400" spans="1:8">
      <c r="A400" s="114">
        <v>40</v>
      </c>
      <c r="B400" s="113" t="s">
        <v>1633</v>
      </c>
      <c r="C400" s="114" t="s">
        <v>704</v>
      </c>
      <c r="D400" s="113" t="s">
        <v>774</v>
      </c>
      <c r="E400" s="114" t="s">
        <v>952</v>
      </c>
      <c r="F400" s="113" t="s">
        <v>1077</v>
      </c>
      <c r="G400" s="114" t="s">
        <v>224</v>
      </c>
      <c r="H400" s="112">
        <v>14.99</v>
      </c>
    </row>
    <row r="401" spans="1:8">
      <c r="A401" s="114">
        <v>79</v>
      </c>
      <c r="B401" s="113" t="s">
        <v>1634</v>
      </c>
      <c r="C401" s="114" t="s">
        <v>123</v>
      </c>
      <c r="D401" s="113" t="s">
        <v>700</v>
      </c>
      <c r="E401" s="114" t="s">
        <v>1125</v>
      </c>
      <c r="F401" s="113" t="s">
        <v>1149</v>
      </c>
      <c r="G401" s="114" t="s">
        <v>224</v>
      </c>
      <c r="H401" s="112">
        <v>9.99</v>
      </c>
    </row>
    <row r="402" spans="1:8">
      <c r="A402" s="114">
        <v>14</v>
      </c>
      <c r="B402" s="113" t="s">
        <v>1635</v>
      </c>
      <c r="C402" s="114" t="s">
        <v>123</v>
      </c>
      <c r="D402" s="113" t="s">
        <v>733</v>
      </c>
      <c r="E402" s="114" t="s">
        <v>1328</v>
      </c>
      <c r="F402" s="113" t="s">
        <v>1636</v>
      </c>
      <c r="G402" s="114" t="s">
        <v>142</v>
      </c>
      <c r="H402" s="112">
        <v>5.99</v>
      </c>
    </row>
    <row r="403" spans="1:8">
      <c r="A403" s="114">
        <v>54</v>
      </c>
      <c r="B403" s="113" t="s">
        <v>1637</v>
      </c>
      <c r="C403" s="114" t="s">
        <v>123</v>
      </c>
      <c r="D403" s="113" t="s">
        <v>740</v>
      </c>
      <c r="E403" s="114" t="s">
        <v>1111</v>
      </c>
      <c r="F403" s="113" t="s">
        <v>508</v>
      </c>
      <c r="G403" s="114" t="s">
        <v>509</v>
      </c>
      <c r="H403" s="112">
        <v>8.99</v>
      </c>
    </row>
    <row r="404" spans="1:8">
      <c r="A404" s="114">
        <v>3</v>
      </c>
      <c r="B404" s="113" t="s">
        <v>1638</v>
      </c>
      <c r="C404" s="114" t="s">
        <v>139</v>
      </c>
      <c r="D404" s="113" t="s">
        <v>709</v>
      </c>
      <c r="E404" s="114" t="s">
        <v>971</v>
      </c>
      <c r="F404" s="113" t="s">
        <v>1639</v>
      </c>
      <c r="G404" s="114" t="s">
        <v>147</v>
      </c>
      <c r="H404" s="112">
        <v>89.99</v>
      </c>
    </row>
    <row r="405" spans="1:8">
      <c r="A405" s="114">
        <v>100</v>
      </c>
      <c r="B405" s="113" t="s">
        <v>1640</v>
      </c>
      <c r="C405" s="114" t="s">
        <v>773</v>
      </c>
      <c r="D405" s="113" t="s">
        <v>692</v>
      </c>
      <c r="E405" s="114" t="s">
        <v>717</v>
      </c>
      <c r="F405" s="113" t="s">
        <v>1641</v>
      </c>
      <c r="G405" s="114" t="s">
        <v>147</v>
      </c>
      <c r="H405" s="112">
        <v>39.99</v>
      </c>
    </row>
    <row r="406" spans="1:8">
      <c r="A406" s="114">
        <v>18</v>
      </c>
      <c r="B406" s="113" t="s">
        <v>1642</v>
      </c>
      <c r="C406" s="114" t="s">
        <v>773</v>
      </c>
      <c r="D406" s="113" t="s">
        <v>725</v>
      </c>
      <c r="E406" s="114" t="s">
        <v>1182</v>
      </c>
      <c r="F406" s="113" t="s">
        <v>1643</v>
      </c>
      <c r="G406" s="114" t="s">
        <v>147</v>
      </c>
      <c r="H406" s="112">
        <v>39.99</v>
      </c>
    </row>
    <row r="407" spans="1:8">
      <c r="A407" s="114">
        <v>25</v>
      </c>
      <c r="B407" s="113" t="s">
        <v>1644</v>
      </c>
      <c r="C407" s="114" t="s">
        <v>139</v>
      </c>
      <c r="D407" s="113" t="s">
        <v>725</v>
      </c>
      <c r="E407" s="114" t="s">
        <v>766</v>
      </c>
      <c r="F407" s="113" t="s">
        <v>1645</v>
      </c>
      <c r="G407" s="114" t="s">
        <v>1646</v>
      </c>
      <c r="H407" s="112">
        <v>129.99</v>
      </c>
    </row>
    <row r="408" spans="1:8">
      <c r="A408" s="114">
        <v>92</v>
      </c>
      <c r="B408" s="113" t="s">
        <v>1647</v>
      </c>
      <c r="C408" s="114" t="s">
        <v>123</v>
      </c>
      <c r="D408" s="113" t="s">
        <v>763</v>
      </c>
      <c r="E408" s="114" t="s">
        <v>908</v>
      </c>
      <c r="F408" s="113" t="s">
        <v>1648</v>
      </c>
      <c r="G408" s="114" t="s">
        <v>147</v>
      </c>
      <c r="H408" s="112">
        <v>39.99</v>
      </c>
    </row>
    <row r="409" spans="1:8">
      <c r="A409" s="114">
        <v>19</v>
      </c>
      <c r="B409" s="113" t="s">
        <v>1649</v>
      </c>
      <c r="C409" s="114" t="s">
        <v>123</v>
      </c>
      <c r="D409" s="113" t="s">
        <v>725</v>
      </c>
      <c r="E409" s="114" t="s">
        <v>693</v>
      </c>
      <c r="F409" s="113" t="s">
        <v>1650</v>
      </c>
      <c r="G409" s="114" t="s">
        <v>210</v>
      </c>
      <c r="H409" s="112">
        <v>6.49</v>
      </c>
    </row>
    <row r="410" spans="1:8">
      <c r="A410" s="114">
        <v>11</v>
      </c>
      <c r="B410" s="113" t="s">
        <v>1651</v>
      </c>
      <c r="C410" s="114" t="s">
        <v>123</v>
      </c>
      <c r="D410" s="113" t="s">
        <v>721</v>
      </c>
      <c r="E410" s="114" t="s">
        <v>1363</v>
      </c>
      <c r="F410" s="113" t="s">
        <v>1652</v>
      </c>
      <c r="G410" s="114" t="s">
        <v>504</v>
      </c>
      <c r="H410" s="112">
        <v>4.99</v>
      </c>
    </row>
    <row r="411" spans="1:8">
      <c r="A411" s="114">
        <v>27</v>
      </c>
      <c r="B411" s="113" t="s">
        <v>1653</v>
      </c>
      <c r="C411" s="114" t="s">
        <v>123</v>
      </c>
      <c r="D411" s="113" t="s">
        <v>725</v>
      </c>
      <c r="E411" s="114" t="s">
        <v>1281</v>
      </c>
      <c r="F411" s="113" t="s">
        <v>343</v>
      </c>
      <c r="G411" s="114" t="s">
        <v>259</v>
      </c>
      <c r="H411" s="112">
        <v>5.99</v>
      </c>
    </row>
    <row r="412" spans="1:8">
      <c r="A412" s="114">
        <v>14</v>
      </c>
      <c r="B412" s="113" t="s">
        <v>1654</v>
      </c>
      <c r="C412" s="114" t="s">
        <v>139</v>
      </c>
      <c r="D412" s="113" t="s">
        <v>729</v>
      </c>
      <c r="E412" s="114" t="s">
        <v>1655</v>
      </c>
      <c r="F412" s="113" t="s">
        <v>1656</v>
      </c>
      <c r="G412" s="114" t="s">
        <v>310</v>
      </c>
      <c r="H412" s="112">
        <v>2.4900000000000002</v>
      </c>
    </row>
    <row r="413" spans="1:8">
      <c r="A413" s="114">
        <v>50</v>
      </c>
      <c r="B413" s="113" t="s">
        <v>1657</v>
      </c>
      <c r="C413" s="114" t="s">
        <v>123</v>
      </c>
      <c r="D413" s="113" t="s">
        <v>692</v>
      </c>
      <c r="E413" s="114" t="s">
        <v>912</v>
      </c>
      <c r="F413" s="113" t="s">
        <v>929</v>
      </c>
      <c r="G413" s="114" t="s">
        <v>152</v>
      </c>
      <c r="H413" s="112">
        <v>39.99</v>
      </c>
    </row>
    <row r="414" spans="1:8">
      <c r="A414" s="114">
        <v>78</v>
      </c>
      <c r="B414" s="113" t="s">
        <v>1658</v>
      </c>
      <c r="C414" s="114" t="s">
        <v>123</v>
      </c>
      <c r="D414" s="113" t="s">
        <v>733</v>
      </c>
      <c r="E414" s="114" t="s">
        <v>963</v>
      </c>
      <c r="F414" s="113" t="s">
        <v>1659</v>
      </c>
      <c r="G414" s="114" t="s">
        <v>551</v>
      </c>
      <c r="H414" s="112">
        <v>19.989999999999998</v>
      </c>
    </row>
    <row r="415" spans="1:8">
      <c r="A415" s="114">
        <v>33</v>
      </c>
      <c r="B415" s="113" t="s">
        <v>1660</v>
      </c>
      <c r="C415" s="114" t="s">
        <v>123</v>
      </c>
      <c r="D415" s="113" t="s">
        <v>700</v>
      </c>
      <c r="E415" s="114" t="s">
        <v>1068</v>
      </c>
      <c r="F415" s="113" t="s">
        <v>1106</v>
      </c>
      <c r="G415" s="114" t="s">
        <v>166</v>
      </c>
      <c r="H415" s="112">
        <v>129.99</v>
      </c>
    </row>
    <row r="416" spans="1:8">
      <c r="A416" s="114">
        <v>63</v>
      </c>
      <c r="B416" s="113" t="s">
        <v>1661</v>
      </c>
      <c r="C416" s="114" t="s">
        <v>139</v>
      </c>
      <c r="D416" s="113" t="s">
        <v>696</v>
      </c>
      <c r="E416" s="114" t="s">
        <v>894</v>
      </c>
      <c r="F416" s="113" t="s">
        <v>1662</v>
      </c>
      <c r="G416" s="114" t="s">
        <v>186</v>
      </c>
      <c r="H416" s="112">
        <v>39.99</v>
      </c>
    </row>
    <row r="417" spans="1:8">
      <c r="A417" s="114">
        <v>17</v>
      </c>
      <c r="B417" s="113" t="s">
        <v>1663</v>
      </c>
      <c r="C417" s="114" t="s">
        <v>139</v>
      </c>
      <c r="D417" s="113" t="s">
        <v>774</v>
      </c>
      <c r="E417" s="114" t="s">
        <v>750</v>
      </c>
      <c r="F417" s="113" t="s">
        <v>1664</v>
      </c>
      <c r="G417" s="114" t="s">
        <v>152</v>
      </c>
      <c r="H417" s="112">
        <v>25.99</v>
      </c>
    </row>
    <row r="418" spans="1:8">
      <c r="A418" s="114">
        <v>40</v>
      </c>
      <c r="B418" s="113" t="s">
        <v>1665</v>
      </c>
      <c r="C418" s="114" t="s">
        <v>139</v>
      </c>
      <c r="D418" s="113" t="s">
        <v>700</v>
      </c>
      <c r="E418" s="114" t="s">
        <v>1122</v>
      </c>
      <c r="F418" s="113" t="s">
        <v>1666</v>
      </c>
      <c r="G418" s="114" t="s">
        <v>186</v>
      </c>
      <c r="H418" s="112">
        <v>12.99</v>
      </c>
    </row>
    <row r="419" spans="1:8">
      <c r="A419" s="114">
        <v>17</v>
      </c>
      <c r="B419" s="113" t="s">
        <v>1667</v>
      </c>
      <c r="C419" s="114" t="s">
        <v>231</v>
      </c>
      <c r="D419" s="113" t="s">
        <v>740</v>
      </c>
      <c r="E419" s="114" t="s">
        <v>1004</v>
      </c>
      <c r="F419" s="113" t="s">
        <v>1668</v>
      </c>
      <c r="G419" s="114" t="s">
        <v>1669</v>
      </c>
      <c r="H419" s="112">
        <v>39.99</v>
      </c>
    </row>
    <row r="420" spans="1:8">
      <c r="A420" s="114">
        <v>33</v>
      </c>
      <c r="B420" s="113" t="s">
        <v>1670</v>
      </c>
      <c r="C420" s="114" t="s">
        <v>123</v>
      </c>
      <c r="D420" s="113" t="s">
        <v>721</v>
      </c>
      <c r="E420" s="114" t="s">
        <v>1671</v>
      </c>
      <c r="F420" s="113" t="s">
        <v>1672</v>
      </c>
      <c r="G420" s="114" t="s">
        <v>779</v>
      </c>
      <c r="H420" s="112">
        <v>5.99</v>
      </c>
    </row>
    <row r="421" spans="1:8">
      <c r="A421" s="114">
        <v>25</v>
      </c>
      <c r="B421" s="113" t="s">
        <v>1673</v>
      </c>
      <c r="C421" s="114" t="s">
        <v>139</v>
      </c>
      <c r="D421" s="113" t="s">
        <v>721</v>
      </c>
      <c r="E421" s="114" t="s">
        <v>1166</v>
      </c>
      <c r="F421" s="113" t="s">
        <v>1674</v>
      </c>
      <c r="G421" s="114" t="s">
        <v>224</v>
      </c>
      <c r="H421" s="112">
        <v>39.99</v>
      </c>
    </row>
    <row r="422" spans="1:8">
      <c r="A422" s="114">
        <v>85</v>
      </c>
      <c r="B422" s="113" t="s">
        <v>1675</v>
      </c>
      <c r="C422" s="114" t="s">
        <v>139</v>
      </c>
      <c r="D422" s="113" t="s">
        <v>700</v>
      </c>
      <c r="E422" s="114" t="s">
        <v>859</v>
      </c>
      <c r="F422" s="113" t="s">
        <v>1676</v>
      </c>
      <c r="G422" s="114" t="s">
        <v>142</v>
      </c>
      <c r="H422" s="112">
        <v>2.79</v>
      </c>
    </row>
    <row r="423" spans="1:8">
      <c r="A423" s="114">
        <v>62</v>
      </c>
      <c r="B423" s="113" t="s">
        <v>1677</v>
      </c>
      <c r="C423" s="114" t="s">
        <v>139</v>
      </c>
      <c r="D423" s="113" t="s">
        <v>759</v>
      </c>
      <c r="E423" s="114" t="s">
        <v>1678</v>
      </c>
      <c r="F423" s="113" t="s">
        <v>1679</v>
      </c>
      <c r="G423" s="114" t="s">
        <v>551</v>
      </c>
      <c r="H423" s="112">
        <v>19.989999999999998</v>
      </c>
    </row>
    <row r="424" spans="1:8">
      <c r="A424" s="114">
        <v>93</v>
      </c>
      <c r="B424" s="113" t="s">
        <v>1680</v>
      </c>
      <c r="C424" s="114" t="s">
        <v>123</v>
      </c>
      <c r="D424" s="113" t="s">
        <v>759</v>
      </c>
      <c r="E424" s="114" t="s">
        <v>784</v>
      </c>
      <c r="F424" s="113" t="s">
        <v>1681</v>
      </c>
      <c r="G424" s="114" t="s">
        <v>200</v>
      </c>
      <c r="H424" s="112">
        <v>4.79</v>
      </c>
    </row>
    <row r="425" spans="1:8">
      <c r="A425" s="114">
        <v>81</v>
      </c>
      <c r="B425" s="113" t="s">
        <v>1682</v>
      </c>
      <c r="C425" s="114" t="s">
        <v>139</v>
      </c>
      <c r="D425" s="113" t="s">
        <v>729</v>
      </c>
      <c r="E425" s="114" t="s">
        <v>1247</v>
      </c>
      <c r="F425" s="113" t="s">
        <v>1683</v>
      </c>
      <c r="G425" s="114" t="s">
        <v>1684</v>
      </c>
      <c r="H425" s="112">
        <v>69.989999999999995</v>
      </c>
    </row>
    <row r="426" spans="1:8">
      <c r="A426" s="114">
        <v>62</v>
      </c>
      <c r="B426" s="113" t="s">
        <v>1685</v>
      </c>
      <c r="C426" s="114" t="s">
        <v>123</v>
      </c>
      <c r="D426" s="113" t="s">
        <v>759</v>
      </c>
      <c r="E426" s="114" t="s">
        <v>1686</v>
      </c>
      <c r="F426" s="113" t="s">
        <v>927</v>
      </c>
      <c r="G426" s="114" t="s">
        <v>147</v>
      </c>
      <c r="H426" s="112">
        <v>19.989999999999998</v>
      </c>
    </row>
    <row r="427" spans="1:8">
      <c r="A427" s="114">
        <v>86</v>
      </c>
      <c r="B427" s="113" t="s">
        <v>1687</v>
      </c>
      <c r="C427" s="114" t="s">
        <v>123</v>
      </c>
      <c r="D427" s="113" t="s">
        <v>740</v>
      </c>
      <c r="E427" s="114" t="s">
        <v>998</v>
      </c>
      <c r="F427" s="113" t="s">
        <v>546</v>
      </c>
      <c r="G427" s="114" t="s">
        <v>147</v>
      </c>
      <c r="H427" s="112">
        <v>24.99</v>
      </c>
    </row>
    <row r="428" spans="1:8">
      <c r="A428" s="114">
        <v>100</v>
      </c>
      <c r="B428" s="113" t="s">
        <v>1688</v>
      </c>
      <c r="C428" s="114" t="s">
        <v>139</v>
      </c>
      <c r="D428" s="113" t="s">
        <v>733</v>
      </c>
      <c r="E428" s="114" t="s">
        <v>1017</v>
      </c>
      <c r="F428" s="113" t="s">
        <v>1689</v>
      </c>
      <c r="G428" s="114" t="s">
        <v>171</v>
      </c>
      <c r="H428" s="112">
        <v>2.99</v>
      </c>
    </row>
    <row r="429" spans="1:8">
      <c r="A429" s="114">
        <v>78</v>
      </c>
      <c r="B429" s="113" t="s">
        <v>1690</v>
      </c>
      <c r="C429" s="114" t="s">
        <v>139</v>
      </c>
      <c r="D429" s="113" t="s">
        <v>696</v>
      </c>
      <c r="E429" s="114" t="s">
        <v>900</v>
      </c>
      <c r="F429" s="113" t="s">
        <v>1691</v>
      </c>
      <c r="G429" s="114" t="s">
        <v>745</v>
      </c>
      <c r="H429" s="112">
        <v>24.99</v>
      </c>
    </row>
    <row r="430" spans="1:8">
      <c r="A430" s="114">
        <v>47</v>
      </c>
      <c r="B430" s="113" t="s">
        <v>1692</v>
      </c>
      <c r="C430" s="114" t="s">
        <v>123</v>
      </c>
      <c r="D430" s="113" t="s">
        <v>774</v>
      </c>
      <c r="E430" s="114" t="s">
        <v>1185</v>
      </c>
      <c r="F430" s="113" t="s">
        <v>1693</v>
      </c>
      <c r="G430" s="114" t="s">
        <v>259</v>
      </c>
      <c r="H430" s="112">
        <v>3.49</v>
      </c>
    </row>
    <row r="431" spans="1:8">
      <c r="A431" s="114">
        <v>14</v>
      </c>
      <c r="B431" s="113" t="s">
        <v>1694</v>
      </c>
      <c r="C431" s="114" t="s">
        <v>123</v>
      </c>
      <c r="D431" s="113" t="s">
        <v>700</v>
      </c>
      <c r="E431" s="114" t="s">
        <v>894</v>
      </c>
      <c r="F431" s="113" t="s">
        <v>1695</v>
      </c>
      <c r="G431" s="114" t="s">
        <v>412</v>
      </c>
      <c r="H431" s="112">
        <v>99.99</v>
      </c>
    </row>
    <row r="432" spans="1:8">
      <c r="A432" s="114">
        <v>25</v>
      </c>
      <c r="B432" s="113" t="s">
        <v>1696</v>
      </c>
      <c r="C432" s="114" t="s">
        <v>123</v>
      </c>
      <c r="D432" s="113" t="s">
        <v>774</v>
      </c>
      <c r="E432" s="114" t="s">
        <v>784</v>
      </c>
      <c r="F432" s="113" t="s">
        <v>1697</v>
      </c>
      <c r="G432" s="114" t="s">
        <v>136</v>
      </c>
      <c r="H432" s="112">
        <v>14.99</v>
      </c>
    </row>
    <row r="433" spans="1:8">
      <c r="A433" s="114">
        <v>9</v>
      </c>
      <c r="B433" s="113" t="s">
        <v>1698</v>
      </c>
      <c r="C433" s="114" t="s">
        <v>123</v>
      </c>
      <c r="D433" s="113" t="s">
        <v>700</v>
      </c>
      <c r="E433" s="114" t="s">
        <v>949</v>
      </c>
      <c r="F433" s="113" t="s">
        <v>1699</v>
      </c>
      <c r="G433" s="114" t="s">
        <v>1700</v>
      </c>
      <c r="H433" s="112">
        <v>79.989999999999995</v>
      </c>
    </row>
    <row r="434" spans="1:8">
      <c r="A434" s="114">
        <v>59</v>
      </c>
      <c r="B434" s="113" t="s">
        <v>1701</v>
      </c>
      <c r="C434" s="114" t="s">
        <v>123</v>
      </c>
      <c r="D434" s="113" t="s">
        <v>763</v>
      </c>
      <c r="E434" s="114" t="s">
        <v>1125</v>
      </c>
      <c r="F434" s="113" t="s">
        <v>1702</v>
      </c>
      <c r="G434" s="114" t="s">
        <v>509</v>
      </c>
      <c r="H434" s="112">
        <v>7.99</v>
      </c>
    </row>
    <row r="435" spans="1:8">
      <c r="A435" s="114">
        <v>17</v>
      </c>
      <c r="B435" s="113" t="s">
        <v>1703</v>
      </c>
      <c r="C435" s="114" t="s">
        <v>123</v>
      </c>
      <c r="D435" s="113" t="s">
        <v>774</v>
      </c>
      <c r="E435" s="114" t="s">
        <v>1236</v>
      </c>
      <c r="F435" s="113" t="s">
        <v>1704</v>
      </c>
      <c r="G435" s="114" t="s">
        <v>1472</v>
      </c>
      <c r="H435" s="112">
        <v>6.49</v>
      </c>
    </row>
    <row r="436" spans="1:8">
      <c r="A436" s="114">
        <v>68</v>
      </c>
      <c r="B436" s="113" t="s">
        <v>1705</v>
      </c>
      <c r="C436" s="114" t="s">
        <v>139</v>
      </c>
      <c r="D436" s="113" t="s">
        <v>740</v>
      </c>
      <c r="E436" s="114" t="s">
        <v>943</v>
      </c>
      <c r="F436" s="113" t="s">
        <v>1706</v>
      </c>
      <c r="G436" s="114" t="s">
        <v>1707</v>
      </c>
      <c r="H436" s="112">
        <v>54.99</v>
      </c>
    </row>
    <row r="437" spans="1:8">
      <c r="A437" s="114">
        <v>90</v>
      </c>
      <c r="B437" s="113" t="s">
        <v>1708</v>
      </c>
      <c r="C437" s="114" t="s">
        <v>341</v>
      </c>
      <c r="D437" s="113" t="s">
        <v>774</v>
      </c>
      <c r="E437" s="114" t="s">
        <v>1122</v>
      </c>
      <c r="F437" s="113" t="s">
        <v>1709</v>
      </c>
      <c r="G437" s="114" t="s">
        <v>147</v>
      </c>
      <c r="H437" s="112">
        <v>14.99</v>
      </c>
    </row>
    <row r="438" spans="1:8">
      <c r="A438" s="114">
        <v>53</v>
      </c>
      <c r="B438" s="113" t="s">
        <v>1710</v>
      </c>
      <c r="C438" s="114" t="s">
        <v>341</v>
      </c>
      <c r="D438" s="113" t="s">
        <v>733</v>
      </c>
      <c r="E438" s="114" t="s">
        <v>878</v>
      </c>
      <c r="F438" s="113" t="s">
        <v>1711</v>
      </c>
      <c r="G438" s="114" t="s">
        <v>1346</v>
      </c>
      <c r="H438" s="112">
        <v>11.99</v>
      </c>
    </row>
    <row r="439" spans="1:8">
      <c r="A439" s="114">
        <v>65</v>
      </c>
      <c r="B439" s="113" t="s">
        <v>1712</v>
      </c>
      <c r="C439" s="114" t="s">
        <v>123</v>
      </c>
      <c r="D439" s="113" t="s">
        <v>709</v>
      </c>
      <c r="E439" s="114" t="s">
        <v>863</v>
      </c>
      <c r="F439" s="113" t="s">
        <v>1713</v>
      </c>
      <c r="G439" s="114" t="s">
        <v>421</v>
      </c>
      <c r="H439" s="112">
        <v>6.99</v>
      </c>
    </row>
    <row r="440" spans="1:8">
      <c r="A440" s="114">
        <v>94</v>
      </c>
      <c r="B440" s="113" t="s">
        <v>1714</v>
      </c>
      <c r="C440" s="114" t="s">
        <v>139</v>
      </c>
      <c r="D440" s="113" t="s">
        <v>696</v>
      </c>
      <c r="E440" s="114" t="s">
        <v>1033</v>
      </c>
      <c r="F440" s="113" t="s">
        <v>1715</v>
      </c>
      <c r="G440" s="114" t="s">
        <v>186</v>
      </c>
      <c r="H440" s="112">
        <v>12.99</v>
      </c>
    </row>
    <row r="441" spans="1:8">
      <c r="A441" s="114">
        <v>89</v>
      </c>
      <c r="B441" s="113" t="s">
        <v>1716</v>
      </c>
      <c r="C441" s="114" t="s">
        <v>123</v>
      </c>
      <c r="D441" s="113" t="s">
        <v>721</v>
      </c>
      <c r="E441" s="114" t="s">
        <v>1717</v>
      </c>
      <c r="F441" s="113" t="s">
        <v>795</v>
      </c>
      <c r="G441" s="114" t="s">
        <v>796</v>
      </c>
      <c r="H441" s="112">
        <v>5.99</v>
      </c>
    </row>
    <row r="442" spans="1:8">
      <c r="A442" s="114">
        <v>82</v>
      </c>
      <c r="B442" s="113" t="s">
        <v>1718</v>
      </c>
      <c r="C442" s="114" t="s">
        <v>139</v>
      </c>
      <c r="D442" s="113" t="s">
        <v>763</v>
      </c>
      <c r="E442" s="114" t="s">
        <v>878</v>
      </c>
      <c r="F442" s="113" t="s">
        <v>834</v>
      </c>
      <c r="G442" s="114" t="s">
        <v>352</v>
      </c>
      <c r="H442" s="112">
        <v>6.49</v>
      </c>
    </row>
    <row r="443" spans="1:8">
      <c r="A443" s="114">
        <v>60</v>
      </c>
      <c r="B443" s="113" t="s">
        <v>1719</v>
      </c>
      <c r="C443" s="114" t="s">
        <v>139</v>
      </c>
      <c r="D443" s="113" t="s">
        <v>725</v>
      </c>
      <c r="E443" s="114" t="s">
        <v>726</v>
      </c>
      <c r="F443" s="113" t="s">
        <v>1720</v>
      </c>
      <c r="G443" s="114" t="s">
        <v>1045</v>
      </c>
      <c r="H443" s="112">
        <v>4.29</v>
      </c>
    </row>
    <row r="444" spans="1:8">
      <c r="A444" s="114">
        <v>95</v>
      </c>
      <c r="B444" s="113" t="s">
        <v>1721</v>
      </c>
      <c r="C444" s="114" t="s">
        <v>123</v>
      </c>
      <c r="D444" s="113" t="s">
        <v>721</v>
      </c>
      <c r="E444" s="114" t="s">
        <v>908</v>
      </c>
      <c r="F444" s="113" t="s">
        <v>1722</v>
      </c>
      <c r="G444" s="114" t="s">
        <v>1723</v>
      </c>
      <c r="H444" s="112">
        <v>3.49</v>
      </c>
    </row>
    <row r="445" spans="1:8">
      <c r="A445" s="114">
        <v>50</v>
      </c>
      <c r="B445" s="113" t="s">
        <v>1724</v>
      </c>
      <c r="C445" s="114" t="s">
        <v>123</v>
      </c>
      <c r="D445" s="113" t="s">
        <v>700</v>
      </c>
      <c r="E445" s="114" t="s">
        <v>737</v>
      </c>
      <c r="F445" s="113" t="s">
        <v>1725</v>
      </c>
      <c r="G445" s="114" t="s">
        <v>210</v>
      </c>
      <c r="H445" s="112">
        <v>4.09</v>
      </c>
    </row>
    <row r="446" spans="1:8">
      <c r="A446" s="114">
        <v>95</v>
      </c>
      <c r="B446" s="113" t="s">
        <v>1726</v>
      </c>
      <c r="C446" s="114" t="s">
        <v>123</v>
      </c>
      <c r="D446" s="113" t="s">
        <v>692</v>
      </c>
      <c r="E446" s="114" t="s">
        <v>882</v>
      </c>
      <c r="F446" s="113" t="s">
        <v>1727</v>
      </c>
      <c r="G446" s="114" t="s">
        <v>147</v>
      </c>
      <c r="H446" s="112">
        <v>29.99</v>
      </c>
    </row>
    <row r="447" spans="1:8">
      <c r="A447" s="114">
        <v>31</v>
      </c>
      <c r="B447" s="113" t="s">
        <v>1728</v>
      </c>
      <c r="C447" s="114" t="s">
        <v>123</v>
      </c>
      <c r="D447" s="113" t="s">
        <v>759</v>
      </c>
      <c r="E447" s="114" t="s">
        <v>1222</v>
      </c>
      <c r="F447" s="113" t="s">
        <v>1729</v>
      </c>
      <c r="G447" s="114" t="s">
        <v>463</v>
      </c>
      <c r="H447" s="112">
        <v>299.99</v>
      </c>
    </row>
    <row r="448" spans="1:8">
      <c r="A448" s="114">
        <v>77</v>
      </c>
      <c r="B448" s="113" t="s">
        <v>1730</v>
      </c>
      <c r="C448" s="114" t="s">
        <v>123</v>
      </c>
      <c r="D448" s="113" t="s">
        <v>700</v>
      </c>
      <c r="E448" s="114" t="s">
        <v>1304</v>
      </c>
      <c r="F448" s="113" t="s">
        <v>219</v>
      </c>
      <c r="G448" s="114" t="s">
        <v>147</v>
      </c>
      <c r="H448" s="112">
        <v>49.99</v>
      </c>
    </row>
    <row r="449" spans="1:8">
      <c r="A449" s="114">
        <v>92</v>
      </c>
      <c r="B449" s="113" t="s">
        <v>1731</v>
      </c>
      <c r="C449" s="114" t="s">
        <v>123</v>
      </c>
      <c r="D449" s="113" t="s">
        <v>759</v>
      </c>
      <c r="E449" s="114" t="s">
        <v>842</v>
      </c>
      <c r="F449" s="113" t="s">
        <v>1732</v>
      </c>
      <c r="G449" s="114" t="s">
        <v>246</v>
      </c>
      <c r="H449" s="112">
        <v>29.99</v>
      </c>
    </row>
    <row r="450" spans="1:8">
      <c r="A450" s="114">
        <v>59</v>
      </c>
      <c r="B450" s="113" t="s">
        <v>1733</v>
      </c>
      <c r="C450" s="114" t="s">
        <v>139</v>
      </c>
      <c r="D450" s="113" t="s">
        <v>700</v>
      </c>
      <c r="E450" s="114" t="s">
        <v>1052</v>
      </c>
      <c r="F450" s="113" t="s">
        <v>429</v>
      </c>
      <c r="G450" s="114" t="s">
        <v>259</v>
      </c>
      <c r="H450" s="112">
        <v>3.29</v>
      </c>
    </row>
    <row r="451" spans="1:8">
      <c r="A451" s="114">
        <v>95</v>
      </c>
      <c r="B451" s="113" t="s">
        <v>1734</v>
      </c>
      <c r="C451" s="114" t="s">
        <v>139</v>
      </c>
      <c r="D451" s="113" t="s">
        <v>774</v>
      </c>
      <c r="E451" s="114" t="s">
        <v>1735</v>
      </c>
      <c r="F451" s="113" t="s">
        <v>564</v>
      </c>
      <c r="G451" s="114" t="s">
        <v>551</v>
      </c>
      <c r="H451" s="112">
        <v>12.99</v>
      </c>
    </row>
    <row r="452" spans="1:8">
      <c r="A452" s="114">
        <v>26</v>
      </c>
      <c r="B452" s="113" t="s">
        <v>1736</v>
      </c>
      <c r="C452" s="114" t="s">
        <v>123</v>
      </c>
      <c r="D452" s="113" t="s">
        <v>729</v>
      </c>
      <c r="E452" s="114" t="s">
        <v>1484</v>
      </c>
      <c r="F452" s="113" t="s">
        <v>1737</v>
      </c>
      <c r="G452" s="114" t="s">
        <v>210</v>
      </c>
      <c r="H452" s="112">
        <v>4.49</v>
      </c>
    </row>
    <row r="453" spans="1:8">
      <c r="A453" s="114">
        <v>15</v>
      </c>
      <c r="B453" s="113" t="s">
        <v>1738</v>
      </c>
      <c r="C453" s="114" t="s">
        <v>139</v>
      </c>
      <c r="D453" s="113" t="s">
        <v>709</v>
      </c>
      <c r="E453" s="114" t="s">
        <v>1111</v>
      </c>
      <c r="F453" s="113" t="s">
        <v>1318</v>
      </c>
      <c r="G453" s="114" t="s">
        <v>171</v>
      </c>
      <c r="H453" s="112">
        <v>3.99</v>
      </c>
    </row>
    <row r="454" spans="1:8">
      <c r="A454" s="114">
        <v>13</v>
      </c>
      <c r="B454" s="113" t="s">
        <v>1739</v>
      </c>
      <c r="C454" s="114" t="s">
        <v>139</v>
      </c>
      <c r="D454" s="113" t="s">
        <v>740</v>
      </c>
      <c r="E454" s="114" t="s">
        <v>819</v>
      </c>
      <c r="F454" s="113" t="s">
        <v>1740</v>
      </c>
      <c r="G454" s="114" t="s">
        <v>152</v>
      </c>
      <c r="H454" s="112">
        <v>19.989999999999998</v>
      </c>
    </row>
    <row r="455" spans="1:8">
      <c r="A455" s="114">
        <v>27</v>
      </c>
      <c r="B455" s="113" t="s">
        <v>1741</v>
      </c>
      <c r="C455" s="114" t="s">
        <v>123</v>
      </c>
      <c r="D455" s="113" t="s">
        <v>700</v>
      </c>
      <c r="E455" s="114" t="s">
        <v>781</v>
      </c>
      <c r="F455" s="113" t="s">
        <v>1742</v>
      </c>
      <c r="G455" s="114" t="s">
        <v>142</v>
      </c>
      <c r="H455" s="112">
        <v>2.99</v>
      </c>
    </row>
    <row r="456" spans="1:8">
      <c r="A456" s="114">
        <v>4</v>
      </c>
      <c r="B456" s="113" t="s">
        <v>1743</v>
      </c>
      <c r="C456" s="114" t="s">
        <v>123</v>
      </c>
      <c r="D456" s="113" t="s">
        <v>729</v>
      </c>
      <c r="E456" s="114" t="s">
        <v>717</v>
      </c>
      <c r="F456" s="113" t="s">
        <v>1744</v>
      </c>
      <c r="G456" s="114" t="s">
        <v>556</v>
      </c>
      <c r="H456" s="112">
        <v>2.59</v>
      </c>
    </row>
    <row r="457" spans="1:8">
      <c r="A457" s="114">
        <v>54</v>
      </c>
      <c r="B457" s="113" t="s">
        <v>1745</v>
      </c>
      <c r="C457" s="114" t="s">
        <v>123</v>
      </c>
      <c r="D457" s="113" t="s">
        <v>700</v>
      </c>
      <c r="E457" s="114" t="s">
        <v>891</v>
      </c>
      <c r="F457" s="113" t="s">
        <v>1746</v>
      </c>
      <c r="G457" s="114" t="s">
        <v>1045</v>
      </c>
      <c r="H457" s="112">
        <v>8.49</v>
      </c>
    </row>
    <row r="458" spans="1:8">
      <c r="A458" s="114">
        <v>46</v>
      </c>
      <c r="B458" s="113" t="s">
        <v>1747</v>
      </c>
      <c r="C458" s="114" t="s">
        <v>267</v>
      </c>
      <c r="D458" s="113" t="s">
        <v>725</v>
      </c>
      <c r="E458" s="114" t="s">
        <v>940</v>
      </c>
      <c r="F458" s="113" t="s">
        <v>1748</v>
      </c>
      <c r="G458" s="114" t="s">
        <v>352</v>
      </c>
      <c r="H458" s="112">
        <v>6.99</v>
      </c>
    </row>
    <row r="459" spans="1:8">
      <c r="A459" s="114">
        <v>11</v>
      </c>
      <c r="B459" s="113" t="s">
        <v>1749</v>
      </c>
      <c r="C459" s="114" t="s">
        <v>139</v>
      </c>
      <c r="D459" s="113" t="s">
        <v>774</v>
      </c>
      <c r="E459" s="114" t="s">
        <v>701</v>
      </c>
      <c r="F459" s="113" t="s">
        <v>1750</v>
      </c>
      <c r="G459" s="114" t="s">
        <v>224</v>
      </c>
      <c r="H459" s="112">
        <v>19.989999999999998</v>
      </c>
    </row>
    <row r="460" spans="1:8">
      <c r="A460" s="114">
        <v>100</v>
      </c>
      <c r="B460" s="113" t="s">
        <v>1751</v>
      </c>
      <c r="C460" s="114" t="s">
        <v>123</v>
      </c>
      <c r="D460" s="113" t="s">
        <v>721</v>
      </c>
      <c r="E460" s="114" t="s">
        <v>787</v>
      </c>
      <c r="F460" s="113" t="s">
        <v>1752</v>
      </c>
      <c r="G460" s="114" t="s">
        <v>779</v>
      </c>
      <c r="H460" s="112">
        <v>6.89</v>
      </c>
    </row>
    <row r="461" spans="1:8">
      <c r="A461" s="114">
        <v>80</v>
      </c>
      <c r="B461" s="113" t="s">
        <v>1753</v>
      </c>
      <c r="C461" s="114" t="s">
        <v>139</v>
      </c>
      <c r="D461" s="113" t="s">
        <v>721</v>
      </c>
      <c r="E461" s="114" t="s">
        <v>710</v>
      </c>
      <c r="F461" s="113" t="s">
        <v>1754</v>
      </c>
      <c r="G461" s="114" t="s">
        <v>142</v>
      </c>
      <c r="H461" s="112">
        <v>2.4900000000000002</v>
      </c>
    </row>
    <row r="462" spans="1:8">
      <c r="A462" s="114">
        <v>5</v>
      </c>
      <c r="B462" s="113" t="s">
        <v>1755</v>
      </c>
      <c r="C462" s="114" t="s">
        <v>277</v>
      </c>
      <c r="D462" s="113" t="s">
        <v>729</v>
      </c>
      <c r="E462" s="114" t="s">
        <v>743</v>
      </c>
      <c r="F462" s="113" t="s">
        <v>1756</v>
      </c>
      <c r="G462" s="114" t="s">
        <v>1757</v>
      </c>
      <c r="H462" s="112">
        <v>54.99</v>
      </c>
    </row>
    <row r="463" spans="1:8">
      <c r="A463" s="114">
        <v>66</v>
      </c>
      <c r="B463" s="113" t="s">
        <v>1758</v>
      </c>
      <c r="C463" s="114" t="s">
        <v>139</v>
      </c>
      <c r="D463" s="113" t="s">
        <v>759</v>
      </c>
      <c r="E463" s="114" t="s">
        <v>1030</v>
      </c>
      <c r="F463" s="113" t="s">
        <v>1510</v>
      </c>
      <c r="G463" s="114" t="s">
        <v>719</v>
      </c>
      <c r="H463" s="112">
        <v>5.99</v>
      </c>
    </row>
    <row r="464" spans="1:8">
      <c r="A464" s="114">
        <v>97</v>
      </c>
      <c r="B464" s="113" t="s">
        <v>1759</v>
      </c>
      <c r="C464" s="114" t="s">
        <v>277</v>
      </c>
      <c r="D464" s="113" t="s">
        <v>692</v>
      </c>
      <c r="E464" s="114" t="s">
        <v>1102</v>
      </c>
      <c r="F464" s="113" t="s">
        <v>1760</v>
      </c>
      <c r="G464" s="114" t="s">
        <v>205</v>
      </c>
      <c r="H464" s="112">
        <v>44.99</v>
      </c>
    </row>
    <row r="465" spans="1:8">
      <c r="A465" s="114">
        <v>49</v>
      </c>
      <c r="B465" s="113" t="s">
        <v>1761</v>
      </c>
      <c r="C465" s="114" t="s">
        <v>123</v>
      </c>
      <c r="D465" s="113" t="s">
        <v>740</v>
      </c>
      <c r="E465" s="114" t="s">
        <v>775</v>
      </c>
      <c r="F465" s="113" t="s">
        <v>1762</v>
      </c>
      <c r="G465" s="114" t="s">
        <v>471</v>
      </c>
      <c r="H465" s="112">
        <v>5.49</v>
      </c>
    </row>
    <row r="466" spans="1:8">
      <c r="A466" s="114">
        <v>80</v>
      </c>
      <c r="B466" s="113" t="s">
        <v>1763</v>
      </c>
      <c r="C466" s="114" t="s">
        <v>139</v>
      </c>
      <c r="D466" s="113" t="s">
        <v>696</v>
      </c>
      <c r="E466" s="114" t="s">
        <v>1735</v>
      </c>
      <c r="F466" s="113" t="s">
        <v>1764</v>
      </c>
      <c r="G466" s="114" t="s">
        <v>1391</v>
      </c>
      <c r="H466" s="112">
        <v>34.99</v>
      </c>
    </row>
    <row r="467" spans="1:8">
      <c r="A467" s="114">
        <v>15</v>
      </c>
      <c r="B467" s="113" t="s">
        <v>1765</v>
      </c>
      <c r="C467" s="114" t="s">
        <v>123</v>
      </c>
      <c r="D467" s="113" t="s">
        <v>696</v>
      </c>
      <c r="E467" s="114" t="s">
        <v>1484</v>
      </c>
      <c r="F467" s="113" t="s">
        <v>1766</v>
      </c>
      <c r="G467" s="114" t="s">
        <v>166</v>
      </c>
      <c r="H467" s="112">
        <v>29.99</v>
      </c>
    </row>
    <row r="468" spans="1:8">
      <c r="A468" s="114">
        <v>2</v>
      </c>
      <c r="B468" s="113" t="s">
        <v>1767</v>
      </c>
      <c r="C468" s="114" t="s">
        <v>139</v>
      </c>
      <c r="D468" s="113" t="s">
        <v>725</v>
      </c>
      <c r="E468" s="114" t="s">
        <v>1768</v>
      </c>
      <c r="F468" s="113" t="s">
        <v>1769</v>
      </c>
      <c r="G468" s="114" t="s">
        <v>142</v>
      </c>
      <c r="H468" s="112">
        <v>3.79</v>
      </c>
    </row>
    <row r="469" spans="1:8">
      <c r="A469" s="114">
        <v>18</v>
      </c>
      <c r="B469" s="113" t="s">
        <v>1770</v>
      </c>
      <c r="C469" s="114" t="s">
        <v>277</v>
      </c>
      <c r="D469" s="113" t="s">
        <v>696</v>
      </c>
      <c r="E469" s="114" t="s">
        <v>710</v>
      </c>
      <c r="F469" s="113" t="s">
        <v>1771</v>
      </c>
      <c r="G469" s="114" t="s">
        <v>551</v>
      </c>
      <c r="H469" s="112">
        <v>24.99</v>
      </c>
    </row>
    <row r="470" spans="1:8">
      <c r="A470" s="114">
        <v>14</v>
      </c>
      <c r="B470" s="113" t="s">
        <v>1772</v>
      </c>
      <c r="C470" s="114" t="s">
        <v>139</v>
      </c>
      <c r="D470" s="113" t="s">
        <v>696</v>
      </c>
      <c r="E470" s="114" t="s">
        <v>842</v>
      </c>
      <c r="F470" s="113" t="s">
        <v>1773</v>
      </c>
      <c r="G470" s="114" t="s">
        <v>186</v>
      </c>
      <c r="H470" s="112">
        <v>15.99</v>
      </c>
    </row>
    <row r="471" spans="1:8">
      <c r="A471" s="114">
        <v>93</v>
      </c>
      <c r="B471" s="113" t="s">
        <v>1774</v>
      </c>
      <c r="C471" s="114" t="s">
        <v>139</v>
      </c>
      <c r="D471" s="113" t="s">
        <v>759</v>
      </c>
      <c r="E471" s="114" t="s">
        <v>940</v>
      </c>
      <c r="F471" s="113" t="s">
        <v>1775</v>
      </c>
      <c r="G471" s="114" t="s">
        <v>556</v>
      </c>
      <c r="H471" s="112">
        <v>1.99</v>
      </c>
    </row>
    <row r="472" spans="1:8">
      <c r="A472" s="114">
        <v>30</v>
      </c>
      <c r="B472" s="113" t="s">
        <v>1776</v>
      </c>
      <c r="C472" s="114" t="s">
        <v>123</v>
      </c>
      <c r="D472" s="113" t="s">
        <v>700</v>
      </c>
      <c r="E472" s="114" t="s">
        <v>863</v>
      </c>
      <c r="F472" s="113" t="s">
        <v>1777</v>
      </c>
      <c r="G472" s="114" t="s">
        <v>715</v>
      </c>
      <c r="H472" s="112">
        <v>89.99</v>
      </c>
    </row>
    <row r="473" spans="1:8">
      <c r="A473" s="114">
        <v>20</v>
      </c>
      <c r="B473" s="113" t="s">
        <v>1778</v>
      </c>
      <c r="C473" s="114" t="s">
        <v>123</v>
      </c>
      <c r="D473" s="113" t="s">
        <v>692</v>
      </c>
      <c r="E473" s="114" t="s">
        <v>900</v>
      </c>
      <c r="F473" s="113" t="s">
        <v>1779</v>
      </c>
      <c r="G473" s="114" t="s">
        <v>334</v>
      </c>
      <c r="H473" s="112">
        <v>4.79</v>
      </c>
    </row>
    <row r="474" spans="1:8">
      <c r="A474" s="114">
        <v>99</v>
      </c>
      <c r="B474" s="113" t="s">
        <v>1780</v>
      </c>
      <c r="C474" s="114" t="s">
        <v>123</v>
      </c>
      <c r="D474" s="113" t="s">
        <v>721</v>
      </c>
      <c r="E474" s="114" t="s">
        <v>1043</v>
      </c>
      <c r="F474" s="113" t="s">
        <v>1781</v>
      </c>
      <c r="G474" s="114" t="s">
        <v>142</v>
      </c>
      <c r="H474" s="112">
        <v>2.99</v>
      </c>
    </row>
    <row r="475" spans="1:8">
      <c r="A475" s="114">
        <v>91</v>
      </c>
      <c r="B475" s="113" t="s">
        <v>1782</v>
      </c>
      <c r="C475" s="114" t="s">
        <v>123</v>
      </c>
      <c r="D475" s="113" t="s">
        <v>700</v>
      </c>
      <c r="E475" s="114" t="s">
        <v>766</v>
      </c>
      <c r="F475" s="113" t="s">
        <v>1783</v>
      </c>
      <c r="G475" s="114" t="s">
        <v>215</v>
      </c>
      <c r="H475" s="112">
        <v>3.49</v>
      </c>
    </row>
    <row r="476" spans="1:8">
      <c r="A476" s="114">
        <v>78</v>
      </c>
      <c r="B476" s="113" t="s">
        <v>1784</v>
      </c>
      <c r="C476" s="114" t="s">
        <v>139</v>
      </c>
      <c r="D476" s="113" t="s">
        <v>709</v>
      </c>
      <c r="E476" s="114" t="s">
        <v>1116</v>
      </c>
      <c r="F476" s="113" t="s">
        <v>1438</v>
      </c>
      <c r="G476" s="114" t="s">
        <v>166</v>
      </c>
      <c r="H476" s="112">
        <v>29.99</v>
      </c>
    </row>
    <row r="477" spans="1:8">
      <c r="A477" s="114">
        <v>64</v>
      </c>
      <c r="B477" s="113" t="s">
        <v>1785</v>
      </c>
      <c r="C477" s="114" t="s">
        <v>139</v>
      </c>
      <c r="D477" s="113" t="s">
        <v>763</v>
      </c>
      <c r="E477" s="114" t="s">
        <v>1146</v>
      </c>
      <c r="F477" s="113" t="s">
        <v>1786</v>
      </c>
      <c r="G477" s="114" t="s">
        <v>136</v>
      </c>
      <c r="H477" s="112">
        <v>9.99</v>
      </c>
    </row>
    <row r="478" spans="1:8">
      <c r="A478" s="114">
        <v>8</v>
      </c>
      <c r="B478" s="113" t="s">
        <v>1787</v>
      </c>
      <c r="C478" s="114" t="s">
        <v>139</v>
      </c>
      <c r="D478" s="113" t="s">
        <v>759</v>
      </c>
      <c r="E478" s="114" t="s">
        <v>971</v>
      </c>
      <c r="F478" s="113" t="s">
        <v>1788</v>
      </c>
      <c r="G478" s="114" t="s">
        <v>210</v>
      </c>
      <c r="H478" s="112">
        <v>3.59</v>
      </c>
    </row>
    <row r="479" spans="1:8">
      <c r="A479" s="114">
        <v>35</v>
      </c>
      <c r="B479" s="113" t="s">
        <v>1789</v>
      </c>
      <c r="C479" s="114" t="s">
        <v>123</v>
      </c>
      <c r="D479" s="113" t="s">
        <v>740</v>
      </c>
      <c r="E479" s="114" t="s">
        <v>829</v>
      </c>
      <c r="F479" s="113" t="s">
        <v>1790</v>
      </c>
      <c r="G479" s="114" t="s">
        <v>1669</v>
      </c>
      <c r="H479" s="112">
        <v>69.989999999999995</v>
      </c>
    </row>
    <row r="480" spans="1:8">
      <c r="A480" s="114">
        <v>84</v>
      </c>
      <c r="B480" s="113" t="s">
        <v>1791</v>
      </c>
      <c r="C480" s="114" t="s">
        <v>123</v>
      </c>
      <c r="D480" s="113" t="s">
        <v>692</v>
      </c>
      <c r="E480" s="114" t="s">
        <v>1792</v>
      </c>
      <c r="F480" s="113" t="s">
        <v>1793</v>
      </c>
      <c r="G480" s="114" t="s">
        <v>142</v>
      </c>
      <c r="H480" s="112">
        <v>2.99</v>
      </c>
    </row>
    <row r="481" spans="1:8">
      <c r="A481" s="114">
        <v>35</v>
      </c>
      <c r="B481" s="113" t="s">
        <v>1794</v>
      </c>
      <c r="C481" s="114" t="s">
        <v>139</v>
      </c>
      <c r="D481" s="113" t="s">
        <v>733</v>
      </c>
      <c r="E481" s="114" t="s">
        <v>1795</v>
      </c>
      <c r="F481" s="113" t="s">
        <v>1796</v>
      </c>
      <c r="G481" s="114" t="s">
        <v>259</v>
      </c>
      <c r="H481" s="112">
        <v>4.49</v>
      </c>
    </row>
    <row r="482" spans="1:8">
      <c r="A482" s="114">
        <v>49</v>
      </c>
      <c r="B482" s="113" t="s">
        <v>1797</v>
      </c>
      <c r="C482" s="114" t="s">
        <v>139</v>
      </c>
      <c r="D482" s="113" t="s">
        <v>721</v>
      </c>
      <c r="E482" s="114" t="s">
        <v>894</v>
      </c>
      <c r="F482" s="113" t="s">
        <v>698</v>
      </c>
      <c r="G482" s="114" t="s">
        <v>210</v>
      </c>
      <c r="H482" s="112">
        <v>2.29</v>
      </c>
    </row>
    <row r="483" spans="1:8">
      <c r="A483" s="114">
        <v>10</v>
      </c>
      <c r="B483" s="113" t="s">
        <v>1798</v>
      </c>
      <c r="C483" s="114" t="s">
        <v>139</v>
      </c>
      <c r="D483" s="113" t="s">
        <v>759</v>
      </c>
      <c r="E483" s="114" t="s">
        <v>971</v>
      </c>
      <c r="F483" s="113" t="s">
        <v>1799</v>
      </c>
      <c r="G483" s="114" t="s">
        <v>310</v>
      </c>
      <c r="H483" s="112">
        <v>3.99</v>
      </c>
    </row>
    <row r="484" spans="1:8">
      <c r="A484" s="114">
        <v>58</v>
      </c>
      <c r="B484" s="113" t="s">
        <v>1800</v>
      </c>
      <c r="C484" s="114" t="s">
        <v>139</v>
      </c>
      <c r="D484" s="113" t="s">
        <v>696</v>
      </c>
      <c r="E484" s="114" t="s">
        <v>1043</v>
      </c>
      <c r="F484" s="113" t="s">
        <v>1801</v>
      </c>
      <c r="G484" s="114" t="s">
        <v>1802</v>
      </c>
      <c r="H484" s="112">
        <v>8.99</v>
      </c>
    </row>
    <row r="485" spans="1:8">
      <c r="A485" s="114">
        <v>24</v>
      </c>
      <c r="B485" s="113" t="s">
        <v>1803</v>
      </c>
      <c r="C485" s="114" t="s">
        <v>123</v>
      </c>
      <c r="D485" s="113" t="s">
        <v>763</v>
      </c>
      <c r="E485" s="114" t="s">
        <v>1222</v>
      </c>
      <c r="F485" s="113" t="s">
        <v>1458</v>
      </c>
      <c r="G485" s="114" t="s">
        <v>147</v>
      </c>
      <c r="H485" s="112">
        <v>49.99</v>
      </c>
    </row>
    <row r="486" spans="1:8">
      <c r="A486" s="114">
        <v>64</v>
      </c>
      <c r="B486" s="113" t="s">
        <v>1804</v>
      </c>
      <c r="C486" s="114" t="s">
        <v>139</v>
      </c>
      <c r="D486" s="113" t="s">
        <v>721</v>
      </c>
      <c r="E486" s="114" t="s">
        <v>897</v>
      </c>
      <c r="F486" s="113" t="s">
        <v>1805</v>
      </c>
      <c r="G486" s="114" t="s">
        <v>719</v>
      </c>
      <c r="H486" s="112">
        <v>5.99</v>
      </c>
    </row>
    <row r="487" spans="1:8">
      <c r="A487" s="114">
        <v>70</v>
      </c>
      <c r="B487" s="113" t="s">
        <v>1806</v>
      </c>
      <c r="C487" s="114" t="s">
        <v>123</v>
      </c>
      <c r="D487" s="113" t="s">
        <v>725</v>
      </c>
      <c r="E487" s="114" t="s">
        <v>1001</v>
      </c>
      <c r="F487" s="113" t="s">
        <v>250</v>
      </c>
      <c r="G487" s="114" t="s">
        <v>142</v>
      </c>
      <c r="H487" s="112">
        <v>3.29</v>
      </c>
    </row>
    <row r="488" spans="1:8">
      <c r="A488" s="114">
        <v>26</v>
      </c>
      <c r="B488" s="113" t="s">
        <v>1807</v>
      </c>
      <c r="C488" s="114" t="s">
        <v>139</v>
      </c>
      <c r="D488" s="113" t="s">
        <v>740</v>
      </c>
      <c r="E488" s="114" t="s">
        <v>1808</v>
      </c>
      <c r="F488" s="113" t="s">
        <v>1809</v>
      </c>
      <c r="G488" s="114" t="s">
        <v>210</v>
      </c>
      <c r="H488" s="112">
        <v>3.49</v>
      </c>
    </row>
    <row r="489" spans="1:8">
      <c r="A489" s="114">
        <v>76</v>
      </c>
      <c r="B489" s="113" t="s">
        <v>1810</v>
      </c>
      <c r="C489" s="114" t="s">
        <v>231</v>
      </c>
      <c r="D489" s="113" t="s">
        <v>763</v>
      </c>
      <c r="E489" s="114" t="s">
        <v>1353</v>
      </c>
      <c r="F489" s="113" t="s">
        <v>1811</v>
      </c>
      <c r="G489" s="114" t="s">
        <v>352</v>
      </c>
      <c r="H489" s="112">
        <v>1.99</v>
      </c>
    </row>
    <row r="490" spans="1:8">
      <c r="A490" s="114">
        <v>100</v>
      </c>
      <c r="B490" s="113" t="s">
        <v>1812</v>
      </c>
      <c r="C490" s="114" t="s">
        <v>123</v>
      </c>
      <c r="D490" s="113" t="s">
        <v>709</v>
      </c>
      <c r="E490" s="114" t="s">
        <v>701</v>
      </c>
      <c r="F490" s="113" t="s">
        <v>1813</v>
      </c>
      <c r="G490" s="114" t="s">
        <v>147</v>
      </c>
      <c r="H490" s="112">
        <v>39.99</v>
      </c>
    </row>
    <row r="491" spans="1:8">
      <c r="A491" s="114">
        <v>83</v>
      </c>
      <c r="B491" s="113" t="s">
        <v>1814</v>
      </c>
      <c r="C491" s="114" t="s">
        <v>123</v>
      </c>
      <c r="D491" s="113" t="s">
        <v>740</v>
      </c>
      <c r="E491" s="114" t="s">
        <v>1014</v>
      </c>
      <c r="F491" s="113" t="s">
        <v>1815</v>
      </c>
      <c r="G491" s="114" t="s">
        <v>142</v>
      </c>
      <c r="H491" s="112">
        <v>2.99</v>
      </c>
    </row>
    <row r="492" spans="1:8">
      <c r="A492" s="114">
        <v>31</v>
      </c>
      <c r="B492" s="113" t="s">
        <v>1816</v>
      </c>
      <c r="C492" s="114" t="s">
        <v>123</v>
      </c>
      <c r="D492" s="113" t="s">
        <v>759</v>
      </c>
      <c r="E492" s="114" t="s">
        <v>1735</v>
      </c>
      <c r="F492" s="113" t="s">
        <v>1817</v>
      </c>
      <c r="G492" s="114" t="s">
        <v>259</v>
      </c>
      <c r="H492" s="112">
        <v>3.99</v>
      </c>
    </row>
    <row r="493" spans="1:8">
      <c r="A493" s="114">
        <v>47</v>
      </c>
      <c r="B493" s="113" t="s">
        <v>1818</v>
      </c>
      <c r="C493" s="114" t="s">
        <v>139</v>
      </c>
      <c r="D493" s="113" t="s">
        <v>692</v>
      </c>
      <c r="E493" s="114" t="s">
        <v>851</v>
      </c>
      <c r="F493" s="113" t="s">
        <v>1819</v>
      </c>
      <c r="G493" s="114" t="s">
        <v>1522</v>
      </c>
      <c r="H493" s="112">
        <v>5.99</v>
      </c>
    </row>
    <row r="494" spans="1:8">
      <c r="A494" s="114">
        <v>71</v>
      </c>
      <c r="B494" s="113" t="s">
        <v>1820</v>
      </c>
      <c r="C494" s="114" t="s">
        <v>139</v>
      </c>
      <c r="D494" s="113" t="s">
        <v>692</v>
      </c>
      <c r="E494" s="114" t="s">
        <v>743</v>
      </c>
      <c r="F494" s="113" t="s">
        <v>1482</v>
      </c>
      <c r="G494" s="114" t="s">
        <v>147</v>
      </c>
      <c r="H494" s="112">
        <v>59.99</v>
      </c>
    </row>
    <row r="495" spans="1:8">
      <c r="A495" s="114">
        <v>23</v>
      </c>
      <c r="B495" s="113" t="s">
        <v>1821</v>
      </c>
      <c r="C495" s="114" t="s">
        <v>123</v>
      </c>
      <c r="D495" s="113" t="s">
        <v>692</v>
      </c>
      <c r="E495" s="114" t="s">
        <v>971</v>
      </c>
      <c r="F495" s="113" t="s">
        <v>1822</v>
      </c>
      <c r="G495" s="114" t="s">
        <v>210</v>
      </c>
      <c r="H495" s="112">
        <v>3.29</v>
      </c>
    </row>
    <row r="496" spans="1:8">
      <c r="A496" s="114">
        <v>93</v>
      </c>
      <c r="B496" s="113" t="s">
        <v>1823</v>
      </c>
      <c r="C496" s="114" t="s">
        <v>123</v>
      </c>
      <c r="D496" s="113" t="s">
        <v>692</v>
      </c>
      <c r="E496" s="114" t="s">
        <v>1363</v>
      </c>
      <c r="F496" s="113" t="s">
        <v>1824</v>
      </c>
      <c r="G496" s="114" t="s">
        <v>334</v>
      </c>
      <c r="H496" s="112">
        <v>4.1900000000000004</v>
      </c>
    </row>
    <row r="497" spans="1:8">
      <c r="A497" s="114">
        <v>21</v>
      </c>
      <c r="B497" s="113" t="s">
        <v>1825</v>
      </c>
      <c r="C497" s="114" t="s">
        <v>139</v>
      </c>
      <c r="D497" s="113" t="s">
        <v>696</v>
      </c>
      <c r="E497" s="114" t="s">
        <v>1826</v>
      </c>
      <c r="F497" s="113" t="s">
        <v>1827</v>
      </c>
      <c r="G497" s="114" t="s">
        <v>210</v>
      </c>
      <c r="H497" s="112">
        <v>2.4900000000000002</v>
      </c>
    </row>
    <row r="498" spans="1:8">
      <c r="A498" s="114">
        <v>89</v>
      </c>
      <c r="B498" s="113" t="s">
        <v>1828</v>
      </c>
      <c r="C498" s="114" t="s">
        <v>139</v>
      </c>
      <c r="D498" s="113" t="s">
        <v>729</v>
      </c>
      <c r="E498" s="114" t="s">
        <v>743</v>
      </c>
      <c r="F498" s="113" t="s">
        <v>1632</v>
      </c>
      <c r="G498" s="114" t="s">
        <v>171</v>
      </c>
      <c r="H498" s="112">
        <v>5.49</v>
      </c>
    </row>
    <row r="499" spans="1:8">
      <c r="A499" s="114">
        <v>47</v>
      </c>
      <c r="B499" s="113" t="s">
        <v>1829</v>
      </c>
      <c r="C499" s="114" t="s">
        <v>123</v>
      </c>
      <c r="D499" s="113" t="s">
        <v>696</v>
      </c>
      <c r="E499" s="114" t="s">
        <v>995</v>
      </c>
      <c r="F499" s="113" t="s">
        <v>1830</v>
      </c>
      <c r="G499" s="114" t="s">
        <v>176</v>
      </c>
      <c r="H499" s="112">
        <v>119.99</v>
      </c>
    </row>
    <row r="500" spans="1:8">
      <c r="A500" s="114">
        <v>93</v>
      </c>
      <c r="B500" s="113" t="s">
        <v>1831</v>
      </c>
      <c r="C500" s="114" t="s">
        <v>123</v>
      </c>
      <c r="D500" s="113" t="s">
        <v>763</v>
      </c>
      <c r="E500" s="114" t="s">
        <v>810</v>
      </c>
      <c r="F500" s="113" t="s">
        <v>1832</v>
      </c>
      <c r="G500" s="114" t="s">
        <v>205</v>
      </c>
      <c r="H500" s="112">
        <v>79.989999999999995</v>
      </c>
    </row>
    <row r="501" spans="1:8">
      <c r="A501" s="114">
        <v>86</v>
      </c>
      <c r="B501" s="113" t="s">
        <v>1833</v>
      </c>
      <c r="C501" s="114" t="s">
        <v>123</v>
      </c>
      <c r="D501" s="113" t="s">
        <v>759</v>
      </c>
      <c r="E501" s="114" t="s">
        <v>1111</v>
      </c>
      <c r="F501" s="113" t="s">
        <v>1834</v>
      </c>
      <c r="G501" s="114" t="s">
        <v>186</v>
      </c>
      <c r="H501" s="112">
        <v>89.99</v>
      </c>
    </row>
  </sheetData>
  <mergeCells count="1">
    <mergeCell ref="J45:L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2025-09-03T19:45:41Z</dcterms:created>
  <dcterms:modified xsi:type="dcterms:W3CDTF">2025-09-22T12:17:29Z</dcterms:modified>
  <cp:category/>
  <cp:contentStatus/>
</cp:coreProperties>
</file>