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13_ncr:1_{DD46A59F-770E-DD47-9D2B-B0A1E92CA617}" xr6:coauthVersionLast="47" xr6:coauthVersionMax="47" xr10:uidLastSave="{00000000-0000-0000-0000-000000000000}"/>
  <bookViews>
    <workbookView xWindow="0" yWindow="760" windowWidth="30240" windowHeight="17180" activeTab="9" xr2:uid="{A4D84CB9-DDD8-E743-A649-4A799933A4E5}"/>
  </bookViews>
  <sheets>
    <sheet name="Sheet1" sheetId="1" r:id="rId1"/>
    <sheet name="Sheet2" sheetId="2" r:id="rId2"/>
    <sheet name="v1" sheetId="3" r:id="rId3"/>
    <sheet name="v2" sheetId="4" r:id="rId4"/>
    <sheet name="v3" sheetId="6" r:id="rId5"/>
    <sheet name="v4" sheetId="7" r:id="rId6"/>
    <sheet name="v5" sheetId="8" r:id="rId7"/>
    <sheet name="Morton_vs_Conv" sheetId="9" r:id="rId8"/>
    <sheet name="Sheet5" sheetId="5" r:id="rId9"/>
    <sheet name="Morton" sheetId="10" r:id="rId10"/>
  </sheets>
  <definedNames>
    <definedName name="_xlnm._FilterDatabase" localSheetId="6" hidden="1">'v5'!$A$1:$C$230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9" l="1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22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3" i="9"/>
  <c r="F15" i="8"/>
  <c r="F16" i="8" s="1"/>
  <c r="F17" i="8" s="1"/>
  <c r="F18" i="8" s="1"/>
  <c r="F19" i="8" s="1"/>
  <c r="G19" i="8" s="1"/>
  <c r="G18" i="8" s="1"/>
  <c r="G17" i="8" s="1"/>
  <c r="G16" i="8" s="1"/>
  <c r="G15" i="8" s="1"/>
  <c r="G14" i="8" s="1"/>
  <c r="E15" i="8"/>
  <c r="E16" i="8" s="1"/>
  <c r="E17" i="8" s="1"/>
  <c r="E18" i="8" s="1"/>
  <c r="E19" i="8" s="1"/>
  <c r="E20" i="8" s="1"/>
  <c r="D20" i="8" s="1"/>
  <c r="D19" i="8" s="1"/>
  <c r="D18" i="8" s="1"/>
  <c r="D17" i="8" s="1"/>
  <c r="D16" i="8" s="1"/>
  <c r="D15" i="8" s="1"/>
  <c r="D14" i="8" s="1"/>
  <c r="H3" i="8"/>
  <c r="G3" i="8" s="1"/>
  <c r="H4" i="8"/>
  <c r="G4" i="8" s="1"/>
  <c r="H5" i="8"/>
  <c r="G5" i="8" s="1"/>
  <c r="H2" i="8"/>
  <c r="G2" i="8" s="1"/>
  <c r="I90" i="1"/>
  <c r="I88" i="1"/>
  <c r="I86" i="1"/>
  <c r="I84" i="1"/>
  <c r="I82" i="1"/>
  <c r="I80" i="1"/>
  <c r="I78" i="1"/>
  <c r="I74" i="1"/>
  <c r="I72" i="1"/>
  <c r="I70" i="1"/>
  <c r="I68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76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F90" i="1"/>
  <c r="G90" i="1" s="1"/>
  <c r="F88" i="1"/>
  <c r="G88" i="1" s="1"/>
  <c r="F86" i="1"/>
  <c r="G86" i="1" s="1"/>
  <c r="F84" i="1"/>
  <c r="G84" i="1" s="1"/>
  <c r="F82" i="1"/>
  <c r="G82" i="1" s="1"/>
  <c r="F80" i="1"/>
  <c r="G80" i="1" s="1"/>
  <c r="F78" i="1"/>
  <c r="G78" i="1" s="1"/>
  <c r="F76" i="1"/>
  <c r="G76" i="1" s="1"/>
  <c r="F74" i="1"/>
  <c r="G74" i="1" s="1"/>
  <c r="F72" i="1"/>
  <c r="G72" i="1" s="1"/>
  <c r="F70" i="1"/>
  <c r="G70" i="1" s="1"/>
  <c r="F68" i="1"/>
  <c r="G68" i="1" s="1"/>
  <c r="F66" i="1"/>
  <c r="G66" i="1" s="1"/>
  <c r="F64" i="1"/>
  <c r="G64" i="1" s="1"/>
  <c r="F62" i="1"/>
  <c r="G62" i="1" s="1"/>
  <c r="F60" i="1"/>
  <c r="G60" i="1" s="1"/>
  <c r="F58" i="1"/>
  <c r="G58" i="1" s="1"/>
  <c r="F56" i="1"/>
  <c r="G56" i="1" s="1"/>
  <c r="F54" i="1"/>
  <c r="G54" i="1" s="1"/>
  <c r="F52" i="1"/>
  <c r="G52" i="1" s="1"/>
  <c r="F50" i="1"/>
  <c r="G50" i="1" s="1"/>
  <c r="F48" i="1"/>
  <c r="G48" i="1" s="1"/>
  <c r="F46" i="1"/>
  <c r="G46" i="1" s="1"/>
  <c r="F44" i="1"/>
  <c r="G44" i="1" s="1"/>
  <c r="F42" i="1"/>
  <c r="G42" i="1" s="1"/>
  <c r="F40" i="1"/>
  <c r="G40" i="1" s="1"/>
  <c r="F38" i="1"/>
  <c r="G38" i="1" s="1"/>
  <c r="F36" i="1"/>
  <c r="G36" i="1" s="1"/>
  <c r="F34" i="1"/>
  <c r="G34" i="1" s="1"/>
  <c r="F32" i="1"/>
  <c r="G32" i="1" s="1"/>
  <c r="F30" i="1"/>
  <c r="G30" i="1" s="1"/>
  <c r="F28" i="1"/>
  <c r="G28" i="1" s="1"/>
  <c r="F26" i="1"/>
  <c r="G26" i="1" s="1"/>
  <c r="F24" i="1"/>
  <c r="G24" i="1" s="1"/>
  <c r="G22" i="1"/>
  <c r="F22" i="1"/>
  <c r="F20" i="1"/>
  <c r="G20" i="1" s="1"/>
  <c r="F18" i="1"/>
  <c r="G18" i="1" s="1"/>
  <c r="F16" i="1"/>
  <c r="G16" i="1" s="1"/>
  <c r="F14" i="1"/>
  <c r="G14" i="1" s="1"/>
  <c r="F12" i="1"/>
  <c r="G12" i="1" s="1"/>
  <c r="F10" i="1"/>
  <c r="G10" i="1" s="1"/>
  <c r="G8" i="1"/>
  <c r="G6" i="1"/>
  <c r="E6" i="1"/>
  <c r="F8" i="1"/>
  <c r="F6" i="1"/>
  <c r="D6" i="1"/>
  <c r="C6" i="1" s="1"/>
  <c r="Y6" i="1"/>
  <c r="X7" i="1"/>
  <c r="K7" i="4"/>
  <c r="J7" i="4"/>
  <c r="K6" i="4"/>
  <c r="J6" i="4" s="1"/>
  <c r="K5" i="4"/>
  <c r="J5" i="4"/>
  <c r="K4" i="4"/>
  <c r="J4" i="4"/>
  <c r="K3" i="4"/>
  <c r="J3" i="4"/>
  <c r="K2" i="4"/>
  <c r="J2" i="4"/>
  <c r="K3" i="6"/>
  <c r="J3" i="6" s="1"/>
  <c r="K4" i="6"/>
  <c r="J4" i="6" s="1"/>
  <c r="K5" i="6"/>
  <c r="J5" i="6" s="1"/>
  <c r="K6" i="6"/>
  <c r="J6" i="6" s="1"/>
  <c r="K7" i="6"/>
  <c r="J7" i="6" s="1"/>
  <c r="K2" i="6"/>
  <c r="J2" i="6" s="1"/>
  <c r="K3" i="7"/>
  <c r="J3" i="7" s="1"/>
  <c r="K4" i="7"/>
  <c r="J4" i="7" s="1"/>
  <c r="K5" i="7"/>
  <c r="J5" i="7" s="1"/>
  <c r="K6" i="7"/>
  <c r="K2" i="7"/>
  <c r="J2" i="7" s="1"/>
  <c r="J6" i="7"/>
  <c r="A74" i="5" a="1"/>
  <c r="T146" i="5" s="1"/>
  <c r="L34" i="2"/>
  <c r="M34" i="2"/>
  <c r="N34" i="2"/>
  <c r="O34" i="2"/>
  <c r="P34" i="2"/>
  <c r="Q34" i="2"/>
  <c r="L35" i="2"/>
  <c r="M35" i="2"/>
  <c r="N35" i="2"/>
  <c r="O35" i="2"/>
  <c r="P35" i="2"/>
  <c r="Q35" i="2"/>
  <c r="L36" i="2"/>
  <c r="M36" i="2"/>
  <c r="N36" i="2"/>
  <c r="O36" i="2"/>
  <c r="P36" i="2"/>
  <c r="Q36" i="2"/>
  <c r="L37" i="2"/>
  <c r="M37" i="2"/>
  <c r="N37" i="2"/>
  <c r="O37" i="2"/>
  <c r="P37" i="2"/>
  <c r="Q37" i="2"/>
  <c r="L38" i="2"/>
  <c r="M38" i="2"/>
  <c r="N38" i="2"/>
  <c r="O38" i="2"/>
  <c r="P38" i="2"/>
  <c r="Q38" i="2"/>
  <c r="M33" i="2"/>
  <c r="N33" i="2"/>
  <c r="O33" i="2"/>
  <c r="P33" i="2"/>
  <c r="Q33" i="2"/>
  <c r="L33" i="2"/>
  <c r="E34" i="2"/>
  <c r="F34" i="2"/>
  <c r="G34" i="2"/>
  <c r="F35" i="2"/>
  <c r="F33" i="2"/>
  <c r="G33" i="2"/>
  <c r="H33" i="2"/>
  <c r="I33" i="2"/>
  <c r="J33" i="2"/>
  <c r="E33" i="2"/>
  <c r="G35" i="2"/>
  <c r="I38" i="2"/>
  <c r="F38" i="2"/>
  <c r="G36" i="2"/>
  <c r="I34" i="2"/>
  <c r="J34" i="2"/>
  <c r="F5" i="2"/>
  <c r="F6" i="2" s="1"/>
  <c r="F7" i="2" s="1"/>
  <c r="F8" i="2" s="1"/>
  <c r="F9" i="2" s="1"/>
  <c r="F10" i="2" s="1"/>
  <c r="F11" i="2" s="1"/>
  <c r="G5" i="2"/>
  <c r="G6" i="2" s="1"/>
  <c r="G7" i="2" s="1"/>
  <c r="G8" i="2" s="1"/>
  <c r="G9" i="2" s="1"/>
  <c r="G10" i="2" s="1"/>
  <c r="G11" i="2" s="1"/>
  <c r="H5" i="2"/>
  <c r="H6" i="2" s="1"/>
  <c r="H7" i="2" s="1"/>
  <c r="H8" i="2" s="1"/>
  <c r="H9" i="2" s="1"/>
  <c r="H10" i="2" s="1"/>
  <c r="H11" i="2" s="1"/>
  <c r="I5" i="2"/>
  <c r="I6" i="2" s="1"/>
  <c r="I7" i="2" s="1"/>
  <c r="I8" i="2" s="1"/>
  <c r="I9" i="2" s="1"/>
  <c r="I10" i="2" s="1"/>
  <c r="I11" i="2" s="1"/>
  <c r="J5" i="2"/>
  <c r="J6" i="2" s="1"/>
  <c r="J7" i="2" s="1"/>
  <c r="J8" i="2" s="1"/>
  <c r="J9" i="2" s="1"/>
  <c r="J10" i="2" s="1"/>
  <c r="J11" i="2" s="1"/>
  <c r="K5" i="2"/>
  <c r="K6" i="2" s="1"/>
  <c r="K7" i="2" s="1"/>
  <c r="K8" i="2" s="1"/>
  <c r="K9" i="2" s="1"/>
  <c r="K10" i="2" s="1"/>
  <c r="K11" i="2" s="1"/>
  <c r="L5" i="2"/>
  <c r="L6" i="2" s="1"/>
  <c r="L7" i="2" s="1"/>
  <c r="L8" i="2" s="1"/>
  <c r="L9" i="2" s="1"/>
  <c r="L10" i="2" s="1"/>
  <c r="L11" i="2" s="1"/>
  <c r="E5" i="2"/>
  <c r="E6" i="2" s="1"/>
  <c r="E7" i="2" s="1"/>
  <c r="E8" i="2" s="1"/>
  <c r="E9" i="2" s="1"/>
  <c r="E10" i="2" s="1"/>
  <c r="E11" i="2" s="1"/>
  <c r="T6" i="1"/>
  <c r="S6" i="1"/>
  <c r="Z6" i="1" s="1"/>
  <c r="T5" i="1"/>
  <c r="U4" i="1"/>
  <c r="U5" i="1" s="1"/>
  <c r="U6" i="1" s="1"/>
  <c r="T4" i="1"/>
  <c r="T3" i="1"/>
  <c r="E258" i="1"/>
  <c r="E257" i="1" s="1"/>
  <c r="E256" i="1"/>
  <c r="E255" i="1" s="1"/>
  <c r="E254" i="1"/>
  <c r="E253" i="1" s="1"/>
  <c r="E252" i="1"/>
  <c r="E251" i="1" s="1"/>
  <c r="E250" i="1"/>
  <c r="E249" i="1" s="1"/>
  <c r="E248" i="1"/>
  <c r="E247" i="1" s="1"/>
  <c r="E246" i="1"/>
  <c r="E245" i="1"/>
  <c r="E244" i="1"/>
  <c r="E243" i="1" s="1"/>
  <c r="E242" i="1"/>
  <c r="E241" i="1" s="1"/>
  <c r="E240" i="1"/>
  <c r="E239" i="1" s="1"/>
  <c r="E238" i="1"/>
  <c r="E237" i="1" s="1"/>
  <c r="E236" i="1"/>
  <c r="E235" i="1" s="1"/>
  <c r="E234" i="1"/>
  <c r="E233" i="1" s="1"/>
  <c r="E232" i="1"/>
  <c r="E231" i="1" s="1"/>
  <c r="E230" i="1"/>
  <c r="E229" i="1" s="1"/>
  <c r="E228" i="1"/>
  <c r="E227" i="1" s="1"/>
  <c r="E226" i="1"/>
  <c r="E225" i="1" s="1"/>
  <c r="E224" i="1"/>
  <c r="E223" i="1" s="1"/>
  <c r="E222" i="1"/>
  <c r="E221" i="1" s="1"/>
  <c r="E220" i="1"/>
  <c r="E219" i="1" s="1"/>
  <c r="E218" i="1"/>
  <c r="E217" i="1" s="1"/>
  <c r="E216" i="1"/>
  <c r="E215" i="1" s="1"/>
  <c r="E214" i="1"/>
  <c r="E213" i="1" s="1"/>
  <c r="E212" i="1"/>
  <c r="E211" i="1" s="1"/>
  <c r="E210" i="1"/>
  <c r="E209" i="1" s="1"/>
  <c r="E208" i="1"/>
  <c r="E207" i="1" s="1"/>
  <c r="E206" i="1"/>
  <c r="E205" i="1"/>
  <c r="E204" i="1"/>
  <c r="E203" i="1" s="1"/>
  <c r="E202" i="1"/>
  <c r="E201" i="1" s="1"/>
  <c r="E200" i="1"/>
  <c r="E199" i="1" s="1"/>
  <c r="E198" i="1"/>
  <c r="E197" i="1" s="1"/>
  <c r="E196" i="1"/>
  <c r="E195" i="1" s="1"/>
  <c r="E194" i="1"/>
  <c r="E193" i="1" s="1"/>
  <c r="E192" i="1"/>
  <c r="E191" i="1" s="1"/>
  <c r="E190" i="1"/>
  <c r="E189" i="1" s="1"/>
  <c r="E188" i="1"/>
  <c r="E187" i="1" s="1"/>
  <c r="E186" i="1"/>
  <c r="E185" i="1" s="1"/>
  <c r="E184" i="1"/>
  <c r="E183" i="1" s="1"/>
  <c r="E182" i="1"/>
  <c r="E181" i="1" s="1"/>
  <c r="E180" i="1"/>
  <c r="E179" i="1" s="1"/>
  <c r="E178" i="1"/>
  <c r="E177" i="1"/>
  <c r="E176" i="1"/>
  <c r="E175" i="1" s="1"/>
  <c r="E174" i="1"/>
  <c r="E173" i="1" s="1"/>
  <c r="E172" i="1"/>
  <c r="E171" i="1" s="1"/>
  <c r="E170" i="1"/>
  <c r="E169" i="1" s="1"/>
  <c r="E168" i="1"/>
  <c r="E167" i="1" s="1"/>
  <c r="E166" i="1"/>
  <c r="E165" i="1" s="1"/>
  <c r="E164" i="1"/>
  <c r="E163" i="1" s="1"/>
  <c r="E162" i="1"/>
  <c r="E161" i="1"/>
  <c r="E160" i="1"/>
  <c r="E159" i="1" s="1"/>
  <c r="E158" i="1"/>
  <c r="E157" i="1" s="1"/>
  <c r="E156" i="1"/>
  <c r="E155" i="1" s="1"/>
  <c r="E154" i="1"/>
  <c r="E153" i="1" s="1"/>
  <c r="E152" i="1"/>
  <c r="E151" i="1" s="1"/>
  <c r="E150" i="1"/>
  <c r="E149" i="1" s="1"/>
  <c r="E148" i="1"/>
  <c r="E147" i="1" s="1"/>
  <c r="E146" i="1"/>
  <c r="E145" i="1"/>
  <c r="E144" i="1"/>
  <c r="E143" i="1" s="1"/>
  <c r="E142" i="1"/>
  <c r="E141" i="1" s="1"/>
  <c r="E140" i="1"/>
  <c r="E139" i="1" s="1"/>
  <c r="E138" i="1"/>
  <c r="E137" i="1" s="1"/>
  <c r="E136" i="1"/>
  <c r="E135" i="1" s="1"/>
  <c r="E134" i="1"/>
  <c r="E133" i="1" s="1"/>
  <c r="E132" i="1"/>
  <c r="E131" i="1" s="1"/>
  <c r="E130" i="1"/>
  <c r="E129" i="1" s="1"/>
  <c r="E128" i="1"/>
  <c r="E127" i="1" s="1"/>
  <c r="E126" i="1"/>
  <c r="E125" i="1" s="1"/>
  <c r="E124" i="1"/>
  <c r="E123" i="1" s="1"/>
  <c r="E122" i="1"/>
  <c r="E121" i="1" s="1"/>
  <c r="E120" i="1"/>
  <c r="E119" i="1" s="1"/>
  <c r="E118" i="1"/>
  <c r="E117" i="1" s="1"/>
  <c r="E116" i="1"/>
  <c r="E115" i="1" s="1"/>
  <c r="E114" i="1"/>
  <c r="E113" i="1" s="1"/>
  <c r="E112" i="1"/>
  <c r="E111" i="1" s="1"/>
  <c r="E110" i="1"/>
  <c r="E109" i="1" s="1"/>
  <c r="E108" i="1"/>
  <c r="E107" i="1" s="1"/>
  <c r="E106" i="1"/>
  <c r="E105" i="1" s="1"/>
  <c r="E104" i="1"/>
  <c r="E103" i="1" s="1"/>
  <c r="E102" i="1"/>
  <c r="E101" i="1" s="1"/>
  <c r="E100" i="1"/>
  <c r="E99" i="1" s="1"/>
  <c r="E98" i="1"/>
  <c r="E97" i="1" s="1"/>
  <c r="E96" i="1"/>
  <c r="E95" i="1" s="1"/>
  <c r="E94" i="1"/>
  <c r="E93" i="1" s="1"/>
  <c r="E92" i="1"/>
  <c r="E91" i="1" s="1"/>
  <c r="E90" i="1"/>
  <c r="E89" i="1" s="1"/>
  <c r="E88" i="1"/>
  <c r="E87" i="1" s="1"/>
  <c r="E86" i="1"/>
  <c r="E85" i="1" s="1"/>
  <c r="E84" i="1"/>
  <c r="E83" i="1" s="1"/>
  <c r="E82" i="1"/>
  <c r="E81" i="1" s="1"/>
  <c r="E80" i="1"/>
  <c r="E79" i="1" s="1"/>
  <c r="E78" i="1"/>
  <c r="E77" i="1" s="1"/>
  <c r="E76" i="1"/>
  <c r="E75" i="1" s="1"/>
  <c r="E74" i="1"/>
  <c r="E73" i="1" s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E72" i="1"/>
  <c r="E71" i="1" s="1"/>
  <c r="E70" i="1"/>
  <c r="E69" i="1" s="1"/>
  <c r="E68" i="1"/>
  <c r="E67" i="1" s="1"/>
  <c r="E66" i="1"/>
  <c r="E65" i="1"/>
  <c r="E64" i="1"/>
  <c r="E63" i="1" s="1"/>
  <c r="E62" i="1"/>
  <c r="E61" i="1" s="1"/>
  <c r="E60" i="1"/>
  <c r="E59" i="1" s="1"/>
  <c r="E58" i="1"/>
  <c r="E57" i="1" s="1"/>
  <c r="E56" i="1"/>
  <c r="E55" i="1" s="1"/>
  <c r="E54" i="1"/>
  <c r="E53" i="1" s="1"/>
  <c r="E52" i="1"/>
  <c r="E51" i="1" s="1"/>
  <c r="E50" i="1"/>
  <c r="E49" i="1" s="1"/>
  <c r="E48" i="1"/>
  <c r="E47" i="1" s="1"/>
  <c r="E46" i="1"/>
  <c r="E45" i="1" s="1"/>
  <c r="E44" i="1"/>
  <c r="E43" i="1" s="1"/>
  <c r="E42" i="1"/>
  <c r="E41" i="1" s="1"/>
  <c r="E40" i="1"/>
  <c r="E39" i="1" s="1"/>
  <c r="E38" i="1"/>
  <c r="E37" i="1" s="1"/>
  <c r="E36" i="1"/>
  <c r="E35" i="1"/>
  <c r="E34" i="1"/>
  <c r="E33" i="1" s="1"/>
  <c r="E32" i="1"/>
  <c r="E31" i="1" s="1"/>
  <c r="E30" i="1"/>
  <c r="E29" i="1" s="1"/>
  <c r="E28" i="1"/>
  <c r="E27" i="1" s="1"/>
  <c r="E26" i="1"/>
  <c r="E25" i="1" s="1"/>
  <c r="E24" i="1"/>
  <c r="E23" i="1" s="1"/>
  <c r="E22" i="1"/>
  <c r="E21" i="1"/>
  <c r="E20" i="1"/>
  <c r="E19" i="1" s="1"/>
  <c r="E18" i="1"/>
  <c r="E17" i="1" s="1"/>
  <c r="E16" i="1"/>
  <c r="E15" i="1" s="1"/>
  <c r="E14" i="1"/>
  <c r="E13" i="1" s="1"/>
  <c r="E12" i="1"/>
  <c r="E11" i="1" s="1"/>
  <c r="E10" i="1"/>
  <c r="E9" i="1" s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7" i="1"/>
  <c r="B28" i="1"/>
  <c r="B29" i="1"/>
  <c r="B30" i="1"/>
  <c r="B31" i="1"/>
  <c r="B32" i="1"/>
  <c r="B33" i="1"/>
  <c r="B34" i="1"/>
  <c r="C4" i="1"/>
  <c r="B19" i="1"/>
  <c r="B20" i="1"/>
  <c r="B21" i="1"/>
  <c r="B22" i="1"/>
  <c r="B23" i="1"/>
  <c r="B24" i="1"/>
  <c r="B25" i="1"/>
  <c r="B26" i="1"/>
  <c r="E5" i="1"/>
  <c r="E8" i="1"/>
  <c r="E7" i="1" s="1"/>
  <c r="E4" i="1"/>
  <c r="B18" i="1"/>
  <c r="B9" i="1"/>
  <c r="B10" i="1"/>
  <c r="B11" i="1"/>
  <c r="B12" i="1"/>
  <c r="B13" i="1"/>
  <c r="B14" i="1"/>
  <c r="B15" i="1"/>
  <c r="B16" i="1"/>
  <c r="B17" i="1"/>
  <c r="B4" i="1"/>
  <c r="B5" i="1"/>
  <c r="B6" i="1"/>
  <c r="B7" i="1"/>
  <c r="B8" i="1"/>
  <c r="B3" i="1"/>
  <c r="D10" i="1" l="1"/>
  <c r="C10" i="1" s="1"/>
  <c r="S7" i="1"/>
  <c r="Z145" i="5"/>
  <c r="P145" i="5"/>
  <c r="F145" i="5"/>
  <c r="AB177" i="5"/>
  <c r="R177" i="5"/>
  <c r="H177" i="5"/>
  <c r="AE176" i="5"/>
  <c r="U176" i="5"/>
  <c r="K176" i="5"/>
  <c r="A176" i="5"/>
  <c r="X175" i="5"/>
  <c r="N175" i="5"/>
  <c r="D175" i="5"/>
  <c r="AA174" i="5"/>
  <c r="Q174" i="5"/>
  <c r="G174" i="5"/>
  <c r="AD173" i="5"/>
  <c r="T173" i="5"/>
  <c r="J173" i="5"/>
  <c r="AG172" i="5"/>
  <c r="W172" i="5"/>
  <c r="M172" i="5"/>
  <c r="C172" i="5"/>
  <c r="Z171" i="5"/>
  <c r="N171" i="5"/>
  <c r="A171" i="5"/>
  <c r="R170" i="5"/>
  <c r="E170" i="5"/>
  <c r="Y169" i="5"/>
  <c r="I169" i="5"/>
  <c r="AC168" i="5"/>
  <c r="M168" i="5"/>
  <c r="AA167" i="5"/>
  <c r="G167" i="5"/>
  <c r="T166" i="5"/>
  <c r="AG165" i="5"/>
  <c r="M165" i="5"/>
  <c r="Z164" i="5"/>
  <c r="F164" i="5"/>
  <c r="S163" i="5"/>
  <c r="AF162" i="5"/>
  <c r="L162" i="5"/>
  <c r="Y161" i="5"/>
  <c r="E161" i="5"/>
  <c r="R160" i="5"/>
  <c r="AE159" i="5"/>
  <c r="K159" i="5"/>
  <c r="X158" i="5"/>
  <c r="D158" i="5"/>
  <c r="Q157" i="5"/>
  <c r="AD156" i="5"/>
  <c r="J156" i="5"/>
  <c r="W155" i="5"/>
  <c r="C155" i="5"/>
  <c r="P154" i="5"/>
  <c r="AC153" i="5"/>
  <c r="I153" i="5"/>
  <c r="V152" i="5"/>
  <c r="B152" i="5"/>
  <c r="O151" i="5"/>
  <c r="AB150" i="5"/>
  <c r="H150" i="5"/>
  <c r="U149" i="5"/>
  <c r="A149" i="5"/>
  <c r="N148" i="5"/>
  <c r="AA147" i="5"/>
  <c r="G147" i="5"/>
  <c r="A74" i="5"/>
  <c r="A145" i="5" s="1"/>
  <c r="A146" i="5"/>
  <c r="K146" i="5"/>
  <c r="U146" i="5"/>
  <c r="AE146" i="5"/>
  <c r="H147" i="5"/>
  <c r="R147" i="5"/>
  <c r="AB147" i="5"/>
  <c r="E148" i="5"/>
  <c r="O148" i="5"/>
  <c r="Y148" i="5"/>
  <c r="B149" i="5"/>
  <c r="L149" i="5"/>
  <c r="V149" i="5"/>
  <c r="AF149" i="5"/>
  <c r="I150" i="5"/>
  <c r="S150" i="5"/>
  <c r="AC150" i="5"/>
  <c r="F151" i="5"/>
  <c r="P151" i="5"/>
  <c r="Z151" i="5"/>
  <c r="C152" i="5"/>
  <c r="M152" i="5"/>
  <c r="W152" i="5"/>
  <c r="AG152" i="5"/>
  <c r="J153" i="5"/>
  <c r="T153" i="5"/>
  <c r="AD153" i="5"/>
  <c r="G154" i="5"/>
  <c r="Q154" i="5"/>
  <c r="AA154" i="5"/>
  <c r="D155" i="5"/>
  <c r="N155" i="5"/>
  <c r="X155" i="5"/>
  <c r="A156" i="5"/>
  <c r="K156" i="5"/>
  <c r="U156" i="5"/>
  <c r="AE156" i="5"/>
  <c r="H157" i="5"/>
  <c r="R157" i="5"/>
  <c r="AB157" i="5"/>
  <c r="E158" i="5"/>
  <c r="O158" i="5"/>
  <c r="Y158" i="5"/>
  <c r="B159" i="5"/>
  <c r="L159" i="5"/>
  <c r="V159" i="5"/>
  <c r="AF159" i="5"/>
  <c r="I160" i="5"/>
  <c r="S160" i="5"/>
  <c r="AC160" i="5"/>
  <c r="F161" i="5"/>
  <c r="P161" i="5"/>
  <c r="Z161" i="5"/>
  <c r="C162" i="5"/>
  <c r="M162" i="5"/>
  <c r="W162" i="5"/>
  <c r="AG162" i="5"/>
  <c r="J163" i="5"/>
  <c r="T163" i="5"/>
  <c r="AD163" i="5"/>
  <c r="G164" i="5"/>
  <c r="Q164" i="5"/>
  <c r="AA164" i="5"/>
  <c r="D165" i="5"/>
  <c r="N165" i="5"/>
  <c r="X165" i="5"/>
  <c r="A166" i="5"/>
  <c r="K166" i="5"/>
  <c r="U166" i="5"/>
  <c r="AE166" i="5"/>
  <c r="H167" i="5"/>
  <c r="R167" i="5"/>
  <c r="AB167" i="5"/>
  <c r="E168" i="5"/>
  <c r="O168" i="5"/>
  <c r="Y168" i="5"/>
  <c r="B169" i="5"/>
  <c r="L169" i="5"/>
  <c r="V169" i="5"/>
  <c r="AF169" i="5"/>
  <c r="I170" i="5"/>
  <c r="S170" i="5"/>
  <c r="AC170" i="5"/>
  <c r="F171" i="5"/>
  <c r="P171" i="5"/>
  <c r="B146" i="5"/>
  <c r="L146" i="5"/>
  <c r="V146" i="5"/>
  <c r="AF146" i="5"/>
  <c r="I147" i="5"/>
  <c r="S147" i="5"/>
  <c r="AC147" i="5"/>
  <c r="F148" i="5"/>
  <c r="P148" i="5"/>
  <c r="Z148" i="5"/>
  <c r="C149" i="5"/>
  <c r="M149" i="5"/>
  <c r="W149" i="5"/>
  <c r="AG149" i="5"/>
  <c r="J150" i="5"/>
  <c r="T150" i="5"/>
  <c r="AD150" i="5"/>
  <c r="G151" i="5"/>
  <c r="Q151" i="5"/>
  <c r="AA151" i="5"/>
  <c r="D152" i="5"/>
  <c r="N152" i="5"/>
  <c r="X152" i="5"/>
  <c r="A153" i="5"/>
  <c r="K153" i="5"/>
  <c r="U153" i="5"/>
  <c r="AE153" i="5"/>
  <c r="H154" i="5"/>
  <c r="R154" i="5"/>
  <c r="AB154" i="5"/>
  <c r="E155" i="5"/>
  <c r="O155" i="5"/>
  <c r="Y155" i="5"/>
  <c r="B156" i="5"/>
  <c r="L156" i="5"/>
  <c r="V156" i="5"/>
  <c r="AF156" i="5"/>
  <c r="I157" i="5"/>
  <c r="S157" i="5"/>
  <c r="AC157" i="5"/>
  <c r="F158" i="5"/>
  <c r="P158" i="5"/>
  <c r="Z158" i="5"/>
  <c r="C159" i="5"/>
  <c r="M159" i="5"/>
  <c r="W159" i="5"/>
  <c r="AG159" i="5"/>
  <c r="J160" i="5"/>
  <c r="T160" i="5"/>
  <c r="AD160" i="5"/>
  <c r="G161" i="5"/>
  <c r="Q161" i="5"/>
  <c r="AA161" i="5"/>
  <c r="D162" i="5"/>
  <c r="N162" i="5"/>
  <c r="X162" i="5"/>
  <c r="A163" i="5"/>
  <c r="K163" i="5"/>
  <c r="U163" i="5"/>
  <c r="AE163" i="5"/>
  <c r="H164" i="5"/>
  <c r="R164" i="5"/>
  <c r="AB164" i="5"/>
  <c r="E165" i="5"/>
  <c r="O165" i="5"/>
  <c r="Y165" i="5"/>
  <c r="B166" i="5"/>
  <c r="L166" i="5"/>
  <c r="V166" i="5"/>
  <c r="AF166" i="5"/>
  <c r="I167" i="5"/>
  <c r="S167" i="5"/>
  <c r="AC167" i="5"/>
  <c r="F168" i="5"/>
  <c r="P168" i="5"/>
  <c r="Z168" i="5"/>
  <c r="C169" i="5"/>
  <c r="M169" i="5"/>
  <c r="W169" i="5"/>
  <c r="AG169" i="5"/>
  <c r="J170" i="5"/>
  <c r="T170" i="5"/>
  <c r="AD170" i="5"/>
  <c r="G171" i="5"/>
  <c r="Q171" i="5"/>
  <c r="C146" i="5"/>
  <c r="M146" i="5"/>
  <c r="W146" i="5"/>
  <c r="AG146" i="5"/>
  <c r="J147" i="5"/>
  <c r="T147" i="5"/>
  <c r="AD147" i="5"/>
  <c r="G148" i="5"/>
  <c r="Q148" i="5"/>
  <c r="AA148" i="5"/>
  <c r="D149" i="5"/>
  <c r="N149" i="5"/>
  <c r="X149" i="5"/>
  <c r="A150" i="5"/>
  <c r="K150" i="5"/>
  <c r="U150" i="5"/>
  <c r="AE150" i="5"/>
  <c r="H151" i="5"/>
  <c r="R151" i="5"/>
  <c r="AB151" i="5"/>
  <c r="E152" i="5"/>
  <c r="O152" i="5"/>
  <c r="Y152" i="5"/>
  <c r="B153" i="5"/>
  <c r="L153" i="5"/>
  <c r="V153" i="5"/>
  <c r="AF153" i="5"/>
  <c r="I154" i="5"/>
  <c r="S154" i="5"/>
  <c r="AC154" i="5"/>
  <c r="F155" i="5"/>
  <c r="P155" i="5"/>
  <c r="Z155" i="5"/>
  <c r="C156" i="5"/>
  <c r="M156" i="5"/>
  <c r="W156" i="5"/>
  <c r="AG156" i="5"/>
  <c r="J157" i="5"/>
  <c r="T157" i="5"/>
  <c r="AD157" i="5"/>
  <c r="G158" i="5"/>
  <c r="Q158" i="5"/>
  <c r="AA158" i="5"/>
  <c r="D159" i="5"/>
  <c r="N159" i="5"/>
  <c r="X159" i="5"/>
  <c r="A160" i="5"/>
  <c r="K160" i="5"/>
  <c r="U160" i="5"/>
  <c r="AE160" i="5"/>
  <c r="H161" i="5"/>
  <c r="R161" i="5"/>
  <c r="AB161" i="5"/>
  <c r="E162" i="5"/>
  <c r="O162" i="5"/>
  <c r="Y162" i="5"/>
  <c r="B163" i="5"/>
  <c r="L163" i="5"/>
  <c r="V163" i="5"/>
  <c r="AF163" i="5"/>
  <c r="I164" i="5"/>
  <c r="S164" i="5"/>
  <c r="AC164" i="5"/>
  <c r="F165" i="5"/>
  <c r="P165" i="5"/>
  <c r="Z165" i="5"/>
  <c r="C166" i="5"/>
  <c r="M166" i="5"/>
  <c r="W166" i="5"/>
  <c r="AG166" i="5"/>
  <c r="J167" i="5"/>
  <c r="T167" i="5"/>
  <c r="AD167" i="5"/>
  <c r="G168" i="5"/>
  <c r="Q168" i="5"/>
  <c r="AA168" i="5"/>
  <c r="D169" i="5"/>
  <c r="N169" i="5"/>
  <c r="X169" i="5"/>
  <c r="A170" i="5"/>
  <c r="K170" i="5"/>
  <c r="U170" i="5"/>
  <c r="AE170" i="5"/>
  <c r="H171" i="5"/>
  <c r="D146" i="5"/>
  <c r="N146" i="5"/>
  <c r="X146" i="5"/>
  <c r="A147" i="5"/>
  <c r="K147" i="5"/>
  <c r="U147" i="5"/>
  <c r="AE147" i="5"/>
  <c r="H148" i="5"/>
  <c r="R148" i="5"/>
  <c r="AB148" i="5"/>
  <c r="E149" i="5"/>
  <c r="O149" i="5"/>
  <c r="Y149" i="5"/>
  <c r="B150" i="5"/>
  <c r="L150" i="5"/>
  <c r="V150" i="5"/>
  <c r="AF150" i="5"/>
  <c r="I151" i="5"/>
  <c r="S151" i="5"/>
  <c r="AC151" i="5"/>
  <c r="F152" i="5"/>
  <c r="P152" i="5"/>
  <c r="Z152" i="5"/>
  <c r="C153" i="5"/>
  <c r="M153" i="5"/>
  <c r="W153" i="5"/>
  <c r="AG153" i="5"/>
  <c r="J154" i="5"/>
  <c r="T154" i="5"/>
  <c r="AD154" i="5"/>
  <c r="G155" i="5"/>
  <c r="Q155" i="5"/>
  <c r="AA155" i="5"/>
  <c r="D156" i="5"/>
  <c r="N156" i="5"/>
  <c r="X156" i="5"/>
  <c r="A157" i="5"/>
  <c r="K157" i="5"/>
  <c r="U157" i="5"/>
  <c r="AE157" i="5"/>
  <c r="H158" i="5"/>
  <c r="R158" i="5"/>
  <c r="AB158" i="5"/>
  <c r="E159" i="5"/>
  <c r="O159" i="5"/>
  <c r="Y159" i="5"/>
  <c r="B160" i="5"/>
  <c r="L160" i="5"/>
  <c r="V160" i="5"/>
  <c r="AF160" i="5"/>
  <c r="I161" i="5"/>
  <c r="S161" i="5"/>
  <c r="AC161" i="5"/>
  <c r="F162" i="5"/>
  <c r="P162" i="5"/>
  <c r="Z162" i="5"/>
  <c r="C163" i="5"/>
  <c r="M163" i="5"/>
  <c r="W163" i="5"/>
  <c r="AG163" i="5"/>
  <c r="J164" i="5"/>
  <c r="T164" i="5"/>
  <c r="AD164" i="5"/>
  <c r="G165" i="5"/>
  <c r="Q165" i="5"/>
  <c r="AA165" i="5"/>
  <c r="D166" i="5"/>
  <c r="N166" i="5"/>
  <c r="X166" i="5"/>
  <c r="A167" i="5"/>
  <c r="K167" i="5"/>
  <c r="U167" i="5"/>
  <c r="AE167" i="5"/>
  <c r="H168" i="5"/>
  <c r="E146" i="5"/>
  <c r="O146" i="5"/>
  <c r="Y146" i="5"/>
  <c r="B147" i="5"/>
  <c r="L147" i="5"/>
  <c r="V147" i="5"/>
  <c r="AF147" i="5"/>
  <c r="I148" i="5"/>
  <c r="S148" i="5"/>
  <c r="AC148" i="5"/>
  <c r="F149" i="5"/>
  <c r="P149" i="5"/>
  <c r="Z149" i="5"/>
  <c r="C150" i="5"/>
  <c r="M150" i="5"/>
  <c r="W150" i="5"/>
  <c r="AG150" i="5"/>
  <c r="J151" i="5"/>
  <c r="T151" i="5"/>
  <c r="AD151" i="5"/>
  <c r="G152" i="5"/>
  <c r="Q152" i="5"/>
  <c r="AA152" i="5"/>
  <c r="D153" i="5"/>
  <c r="N153" i="5"/>
  <c r="X153" i="5"/>
  <c r="A154" i="5"/>
  <c r="K154" i="5"/>
  <c r="U154" i="5"/>
  <c r="AE154" i="5"/>
  <c r="H155" i="5"/>
  <c r="R155" i="5"/>
  <c r="AB155" i="5"/>
  <c r="E156" i="5"/>
  <c r="O156" i="5"/>
  <c r="Y156" i="5"/>
  <c r="B157" i="5"/>
  <c r="L157" i="5"/>
  <c r="V157" i="5"/>
  <c r="AF157" i="5"/>
  <c r="I158" i="5"/>
  <c r="S158" i="5"/>
  <c r="AC158" i="5"/>
  <c r="F159" i="5"/>
  <c r="P159" i="5"/>
  <c r="Z159" i="5"/>
  <c r="C160" i="5"/>
  <c r="M160" i="5"/>
  <c r="W160" i="5"/>
  <c r="AG160" i="5"/>
  <c r="J161" i="5"/>
  <c r="T161" i="5"/>
  <c r="AD161" i="5"/>
  <c r="G162" i="5"/>
  <c r="Q162" i="5"/>
  <c r="AA162" i="5"/>
  <c r="D163" i="5"/>
  <c r="N163" i="5"/>
  <c r="X163" i="5"/>
  <c r="A164" i="5"/>
  <c r="K164" i="5"/>
  <c r="U164" i="5"/>
  <c r="AE164" i="5"/>
  <c r="H165" i="5"/>
  <c r="R165" i="5"/>
  <c r="AB165" i="5"/>
  <c r="E166" i="5"/>
  <c r="O166" i="5"/>
  <c r="Y166" i="5"/>
  <c r="B167" i="5"/>
  <c r="L167" i="5"/>
  <c r="V167" i="5"/>
  <c r="AF167" i="5"/>
  <c r="Y145" i="5"/>
  <c r="O145" i="5"/>
  <c r="E145" i="5"/>
  <c r="AA177" i="5"/>
  <c r="Q177" i="5"/>
  <c r="G177" i="5"/>
  <c r="AD176" i="5"/>
  <c r="T176" i="5"/>
  <c r="J176" i="5"/>
  <c r="AG175" i="5"/>
  <c r="W175" i="5"/>
  <c r="M175" i="5"/>
  <c r="C175" i="5"/>
  <c r="Z174" i="5"/>
  <c r="P174" i="5"/>
  <c r="F174" i="5"/>
  <c r="AC173" i="5"/>
  <c r="S173" i="5"/>
  <c r="I173" i="5"/>
  <c r="AF172" i="5"/>
  <c r="V172" i="5"/>
  <c r="L172" i="5"/>
  <c r="B172" i="5"/>
  <c r="Y171" i="5"/>
  <c r="M171" i="5"/>
  <c r="AG170" i="5"/>
  <c r="Q170" i="5"/>
  <c r="D170" i="5"/>
  <c r="U169" i="5"/>
  <c r="H169" i="5"/>
  <c r="AB168" i="5"/>
  <c r="L168" i="5"/>
  <c r="Z167" i="5"/>
  <c r="F167" i="5"/>
  <c r="S166" i="5"/>
  <c r="AF165" i="5"/>
  <c r="L165" i="5"/>
  <c r="Y164" i="5"/>
  <c r="E164" i="5"/>
  <c r="R163" i="5"/>
  <c r="AE162" i="5"/>
  <c r="K162" i="5"/>
  <c r="X161" i="5"/>
  <c r="D161" i="5"/>
  <c r="Q160" i="5"/>
  <c r="AD159" i="5"/>
  <c r="J159" i="5"/>
  <c r="W158" i="5"/>
  <c r="C158" i="5"/>
  <c r="P157" i="5"/>
  <c r="AC156" i="5"/>
  <c r="I156" i="5"/>
  <c r="V155" i="5"/>
  <c r="B155" i="5"/>
  <c r="O154" i="5"/>
  <c r="AB153" i="5"/>
  <c r="H153" i="5"/>
  <c r="U152" i="5"/>
  <c r="A152" i="5"/>
  <c r="N151" i="5"/>
  <c r="AA150" i="5"/>
  <c r="G150" i="5"/>
  <c r="T149" i="5"/>
  <c r="AG148" i="5"/>
  <c r="M148" i="5"/>
  <c r="Z147" i="5"/>
  <c r="F147" i="5"/>
  <c r="S146" i="5"/>
  <c r="AF175" i="5"/>
  <c r="V175" i="5"/>
  <c r="L175" i="5"/>
  <c r="B175" i="5"/>
  <c r="Y174" i="5"/>
  <c r="O174" i="5"/>
  <c r="E174" i="5"/>
  <c r="AB173" i="5"/>
  <c r="R173" i="5"/>
  <c r="H173" i="5"/>
  <c r="AE172" i="5"/>
  <c r="U172" i="5"/>
  <c r="K172" i="5"/>
  <c r="A172" i="5"/>
  <c r="X171" i="5"/>
  <c r="L171" i="5"/>
  <c r="AF170" i="5"/>
  <c r="P170" i="5"/>
  <c r="C170" i="5"/>
  <c r="T169" i="5"/>
  <c r="G169" i="5"/>
  <c r="X168" i="5"/>
  <c r="K168" i="5"/>
  <c r="Y167" i="5"/>
  <c r="E167" i="5"/>
  <c r="R166" i="5"/>
  <c r="AE165" i="5"/>
  <c r="K165" i="5"/>
  <c r="X164" i="5"/>
  <c r="D164" i="5"/>
  <c r="Q163" i="5"/>
  <c r="AD162" i="5"/>
  <c r="J162" i="5"/>
  <c r="W161" i="5"/>
  <c r="C161" i="5"/>
  <c r="P160" i="5"/>
  <c r="AC159" i="5"/>
  <c r="I159" i="5"/>
  <c r="V158" i="5"/>
  <c r="B158" i="5"/>
  <c r="O157" i="5"/>
  <c r="AB156" i="5"/>
  <c r="H156" i="5"/>
  <c r="U155" i="5"/>
  <c r="A155" i="5"/>
  <c r="N154" i="5"/>
  <c r="AA153" i="5"/>
  <c r="G153" i="5"/>
  <c r="T152" i="5"/>
  <c r="AG151" i="5"/>
  <c r="M151" i="5"/>
  <c r="Z150" i="5"/>
  <c r="F150" i="5"/>
  <c r="S149" i="5"/>
  <c r="AF148" i="5"/>
  <c r="L148" i="5"/>
  <c r="Y147" i="5"/>
  <c r="E147" i="5"/>
  <c r="R146" i="5"/>
  <c r="I176" i="5"/>
  <c r="AG145" i="5"/>
  <c r="W145" i="5"/>
  <c r="M145" i="5"/>
  <c r="C145" i="5"/>
  <c r="Y177" i="5"/>
  <c r="O177" i="5"/>
  <c r="E177" i="5"/>
  <c r="AB176" i="5"/>
  <c r="R176" i="5"/>
  <c r="H176" i="5"/>
  <c r="AE175" i="5"/>
  <c r="U175" i="5"/>
  <c r="K175" i="5"/>
  <c r="A175" i="5"/>
  <c r="X174" i="5"/>
  <c r="N174" i="5"/>
  <c r="D174" i="5"/>
  <c r="AA173" i="5"/>
  <c r="Q173" i="5"/>
  <c r="G173" i="5"/>
  <c r="AD172" i="5"/>
  <c r="T172" i="5"/>
  <c r="J172" i="5"/>
  <c r="AG171" i="5"/>
  <c r="W171" i="5"/>
  <c r="K171" i="5"/>
  <c r="AB170" i="5"/>
  <c r="O170" i="5"/>
  <c r="B170" i="5"/>
  <c r="S169" i="5"/>
  <c r="F169" i="5"/>
  <c r="W168" i="5"/>
  <c r="J168" i="5"/>
  <c r="X167" i="5"/>
  <c r="D167" i="5"/>
  <c r="Q166" i="5"/>
  <c r="AD165" i="5"/>
  <c r="J165" i="5"/>
  <c r="W164" i="5"/>
  <c r="C164" i="5"/>
  <c r="P163" i="5"/>
  <c r="AC162" i="5"/>
  <c r="I162" i="5"/>
  <c r="V161" i="5"/>
  <c r="B161" i="5"/>
  <c r="O160" i="5"/>
  <c r="AB159" i="5"/>
  <c r="H159" i="5"/>
  <c r="U158" i="5"/>
  <c r="A158" i="5"/>
  <c r="N157" i="5"/>
  <c r="AA156" i="5"/>
  <c r="G156" i="5"/>
  <c r="T155" i="5"/>
  <c r="AG154" i="5"/>
  <c r="M154" i="5"/>
  <c r="Z153" i="5"/>
  <c r="F153" i="5"/>
  <c r="S152" i="5"/>
  <c r="AF151" i="5"/>
  <c r="L151" i="5"/>
  <c r="Y150" i="5"/>
  <c r="E150" i="5"/>
  <c r="R149" i="5"/>
  <c r="AE148" i="5"/>
  <c r="K148" i="5"/>
  <c r="X147" i="5"/>
  <c r="D147" i="5"/>
  <c r="Q146" i="5"/>
  <c r="X145" i="5"/>
  <c r="N145" i="5"/>
  <c r="D145" i="5"/>
  <c r="Z177" i="5"/>
  <c r="AC176" i="5"/>
  <c r="AF145" i="5"/>
  <c r="V145" i="5"/>
  <c r="L145" i="5"/>
  <c r="B145" i="5"/>
  <c r="X177" i="5"/>
  <c r="N177" i="5"/>
  <c r="D177" i="5"/>
  <c r="AA176" i="5"/>
  <c r="Q176" i="5"/>
  <c r="G176" i="5"/>
  <c r="AD175" i="5"/>
  <c r="T175" i="5"/>
  <c r="J175" i="5"/>
  <c r="AG174" i="5"/>
  <c r="W174" i="5"/>
  <c r="M174" i="5"/>
  <c r="C174" i="5"/>
  <c r="Z173" i="5"/>
  <c r="P173" i="5"/>
  <c r="F173" i="5"/>
  <c r="AC172" i="5"/>
  <c r="S172" i="5"/>
  <c r="I172" i="5"/>
  <c r="AF171" i="5"/>
  <c r="V171" i="5"/>
  <c r="J171" i="5"/>
  <c r="AA170" i="5"/>
  <c r="N170" i="5"/>
  <c r="AE169" i="5"/>
  <c r="R169" i="5"/>
  <c r="E169" i="5"/>
  <c r="V168" i="5"/>
  <c r="I168" i="5"/>
  <c r="W167" i="5"/>
  <c r="C167" i="5"/>
  <c r="P166" i="5"/>
  <c r="AC165" i="5"/>
  <c r="I165" i="5"/>
  <c r="V164" i="5"/>
  <c r="B164" i="5"/>
  <c r="O163" i="5"/>
  <c r="AB162" i="5"/>
  <c r="H162" i="5"/>
  <c r="U161" i="5"/>
  <c r="A161" i="5"/>
  <c r="N160" i="5"/>
  <c r="AA159" i="5"/>
  <c r="G159" i="5"/>
  <c r="T158" i="5"/>
  <c r="AG157" i="5"/>
  <c r="M157" i="5"/>
  <c r="Z156" i="5"/>
  <c r="F156" i="5"/>
  <c r="S155" i="5"/>
  <c r="AF154" i="5"/>
  <c r="L154" i="5"/>
  <c r="Y153" i="5"/>
  <c r="E153" i="5"/>
  <c r="R152" i="5"/>
  <c r="AE151" i="5"/>
  <c r="K151" i="5"/>
  <c r="X150" i="5"/>
  <c r="D150" i="5"/>
  <c r="Q149" i="5"/>
  <c r="AD148" i="5"/>
  <c r="J148" i="5"/>
  <c r="W147" i="5"/>
  <c r="C147" i="5"/>
  <c r="P146" i="5"/>
  <c r="F177" i="5"/>
  <c r="AE145" i="5"/>
  <c r="U145" i="5"/>
  <c r="K145" i="5"/>
  <c r="AG177" i="5"/>
  <c r="W177" i="5"/>
  <c r="M177" i="5"/>
  <c r="C177" i="5"/>
  <c r="Z176" i="5"/>
  <c r="P176" i="5"/>
  <c r="F176" i="5"/>
  <c r="AC175" i="5"/>
  <c r="S175" i="5"/>
  <c r="I175" i="5"/>
  <c r="AF174" i="5"/>
  <c r="V174" i="5"/>
  <c r="L174" i="5"/>
  <c r="B174" i="5"/>
  <c r="Y173" i="5"/>
  <c r="O173" i="5"/>
  <c r="E173" i="5"/>
  <c r="AB172" i="5"/>
  <c r="R172" i="5"/>
  <c r="H172" i="5"/>
  <c r="AE171" i="5"/>
  <c r="U171" i="5"/>
  <c r="I171" i="5"/>
  <c r="Z170" i="5"/>
  <c r="M170" i="5"/>
  <c r="AD169" i="5"/>
  <c r="Q169" i="5"/>
  <c r="A169" i="5"/>
  <c r="U168" i="5"/>
  <c r="D168" i="5"/>
  <c r="Q167" i="5"/>
  <c r="AD166" i="5"/>
  <c r="J166" i="5"/>
  <c r="W165" i="5"/>
  <c r="C165" i="5"/>
  <c r="P164" i="5"/>
  <c r="AC163" i="5"/>
  <c r="I163" i="5"/>
  <c r="V162" i="5"/>
  <c r="B162" i="5"/>
  <c r="O161" i="5"/>
  <c r="AB160" i="5"/>
  <c r="H160" i="5"/>
  <c r="U159" i="5"/>
  <c r="A159" i="5"/>
  <c r="N158" i="5"/>
  <c r="AA157" i="5"/>
  <c r="G157" i="5"/>
  <c r="T156" i="5"/>
  <c r="AG155" i="5"/>
  <c r="M155" i="5"/>
  <c r="Z154" i="5"/>
  <c r="F154" i="5"/>
  <c r="S153" i="5"/>
  <c r="AF152" i="5"/>
  <c r="L152" i="5"/>
  <c r="Y151" i="5"/>
  <c r="E151" i="5"/>
  <c r="R150" i="5"/>
  <c r="AE149" i="5"/>
  <c r="K149" i="5"/>
  <c r="X148" i="5"/>
  <c r="D148" i="5"/>
  <c r="Q147" i="5"/>
  <c r="AD146" i="5"/>
  <c r="J146" i="5"/>
  <c r="S176" i="5"/>
  <c r="AD145" i="5"/>
  <c r="T145" i="5"/>
  <c r="J145" i="5"/>
  <c r="AF177" i="5"/>
  <c r="V177" i="5"/>
  <c r="L177" i="5"/>
  <c r="B177" i="5"/>
  <c r="Y176" i="5"/>
  <c r="O176" i="5"/>
  <c r="E176" i="5"/>
  <c r="AB175" i="5"/>
  <c r="R175" i="5"/>
  <c r="H175" i="5"/>
  <c r="AE174" i="5"/>
  <c r="U174" i="5"/>
  <c r="K174" i="5"/>
  <c r="A174" i="5"/>
  <c r="X173" i="5"/>
  <c r="N173" i="5"/>
  <c r="D173" i="5"/>
  <c r="AA172" i="5"/>
  <c r="Q172" i="5"/>
  <c r="G172" i="5"/>
  <c r="AD171" i="5"/>
  <c r="T171" i="5"/>
  <c r="E171" i="5"/>
  <c r="Y170" i="5"/>
  <c r="L170" i="5"/>
  <c r="AC169" i="5"/>
  <c r="P169" i="5"/>
  <c r="AG168" i="5"/>
  <c r="T168" i="5"/>
  <c r="C168" i="5"/>
  <c r="P167" i="5"/>
  <c r="AC166" i="5"/>
  <c r="I166" i="5"/>
  <c r="V165" i="5"/>
  <c r="B165" i="5"/>
  <c r="O164" i="5"/>
  <c r="AB163" i="5"/>
  <c r="H163" i="5"/>
  <c r="U162" i="5"/>
  <c r="A162" i="5"/>
  <c r="N161" i="5"/>
  <c r="AA160" i="5"/>
  <c r="G160" i="5"/>
  <c r="T159" i="5"/>
  <c r="AG158" i="5"/>
  <c r="M158" i="5"/>
  <c r="Z157" i="5"/>
  <c r="F157" i="5"/>
  <c r="S156" i="5"/>
  <c r="AF155" i="5"/>
  <c r="L155" i="5"/>
  <c r="Y154" i="5"/>
  <c r="E154" i="5"/>
  <c r="R153" i="5"/>
  <c r="AE152" i="5"/>
  <c r="K152" i="5"/>
  <c r="X151" i="5"/>
  <c r="D151" i="5"/>
  <c r="Q150" i="5"/>
  <c r="AD149" i="5"/>
  <c r="J149" i="5"/>
  <c r="W148" i="5"/>
  <c r="C148" i="5"/>
  <c r="P147" i="5"/>
  <c r="AC146" i="5"/>
  <c r="I146" i="5"/>
  <c r="AC145" i="5"/>
  <c r="S145" i="5"/>
  <c r="I145" i="5"/>
  <c r="AE177" i="5"/>
  <c r="U177" i="5"/>
  <c r="K177" i="5"/>
  <c r="A177" i="5"/>
  <c r="X176" i="5"/>
  <c r="N176" i="5"/>
  <c r="D176" i="5"/>
  <c r="AA175" i="5"/>
  <c r="Q175" i="5"/>
  <c r="G175" i="5"/>
  <c r="AD174" i="5"/>
  <c r="T174" i="5"/>
  <c r="J174" i="5"/>
  <c r="AG173" i="5"/>
  <c r="W173" i="5"/>
  <c r="M173" i="5"/>
  <c r="C173" i="5"/>
  <c r="Z172" i="5"/>
  <c r="P172" i="5"/>
  <c r="F172" i="5"/>
  <c r="AC171" i="5"/>
  <c r="S171" i="5"/>
  <c r="D171" i="5"/>
  <c r="X170" i="5"/>
  <c r="H170" i="5"/>
  <c r="AB169" i="5"/>
  <c r="O169" i="5"/>
  <c r="AF168" i="5"/>
  <c r="S168" i="5"/>
  <c r="B168" i="5"/>
  <c r="O167" i="5"/>
  <c r="AB166" i="5"/>
  <c r="H166" i="5"/>
  <c r="U165" i="5"/>
  <c r="A165" i="5"/>
  <c r="N164" i="5"/>
  <c r="AA163" i="5"/>
  <c r="G163" i="5"/>
  <c r="T162" i="5"/>
  <c r="AG161" i="5"/>
  <c r="M161" i="5"/>
  <c r="Z160" i="5"/>
  <c r="F160" i="5"/>
  <c r="S159" i="5"/>
  <c r="AF158" i="5"/>
  <c r="L158" i="5"/>
  <c r="Y157" i="5"/>
  <c r="E157" i="5"/>
  <c r="R156" i="5"/>
  <c r="AE155" i="5"/>
  <c r="K155" i="5"/>
  <c r="X154" i="5"/>
  <c r="D154" i="5"/>
  <c r="Q153" i="5"/>
  <c r="AD152" i="5"/>
  <c r="J152" i="5"/>
  <c r="W151" i="5"/>
  <c r="C151" i="5"/>
  <c r="P150" i="5"/>
  <c r="AC149" i="5"/>
  <c r="I149" i="5"/>
  <c r="V148" i="5"/>
  <c r="B148" i="5"/>
  <c r="O147" i="5"/>
  <c r="AB146" i="5"/>
  <c r="H146" i="5"/>
  <c r="P177" i="5"/>
  <c r="AB145" i="5"/>
  <c r="R145" i="5"/>
  <c r="H145" i="5"/>
  <c r="AD177" i="5"/>
  <c r="T177" i="5"/>
  <c r="J177" i="5"/>
  <c r="AG176" i="5"/>
  <c r="W176" i="5"/>
  <c r="M176" i="5"/>
  <c r="C176" i="5"/>
  <c r="Z175" i="5"/>
  <c r="P175" i="5"/>
  <c r="F175" i="5"/>
  <c r="AC174" i="5"/>
  <c r="S174" i="5"/>
  <c r="I174" i="5"/>
  <c r="AF173" i="5"/>
  <c r="V173" i="5"/>
  <c r="L173" i="5"/>
  <c r="B173" i="5"/>
  <c r="Y172" i="5"/>
  <c r="O172" i="5"/>
  <c r="E172" i="5"/>
  <c r="AB171" i="5"/>
  <c r="R171" i="5"/>
  <c r="C171" i="5"/>
  <c r="W170" i="5"/>
  <c r="G170" i="5"/>
  <c r="AA169" i="5"/>
  <c r="K169" i="5"/>
  <c r="AE168" i="5"/>
  <c r="R168" i="5"/>
  <c r="A168" i="5"/>
  <c r="N167" i="5"/>
  <c r="AA166" i="5"/>
  <c r="G166" i="5"/>
  <c r="T165" i="5"/>
  <c r="AG164" i="5"/>
  <c r="M164" i="5"/>
  <c r="Z163" i="5"/>
  <c r="F163" i="5"/>
  <c r="S162" i="5"/>
  <c r="AF161" i="5"/>
  <c r="L161" i="5"/>
  <c r="Y160" i="5"/>
  <c r="E160" i="5"/>
  <c r="R159" i="5"/>
  <c r="AE158" i="5"/>
  <c r="K158" i="5"/>
  <c r="X157" i="5"/>
  <c r="D157" i="5"/>
  <c r="Q156" i="5"/>
  <c r="AD155" i="5"/>
  <c r="J155" i="5"/>
  <c r="W154" i="5"/>
  <c r="C154" i="5"/>
  <c r="P153" i="5"/>
  <c r="AC152" i="5"/>
  <c r="I152" i="5"/>
  <c r="V151" i="5"/>
  <c r="B151" i="5"/>
  <c r="O150" i="5"/>
  <c r="AB149" i="5"/>
  <c r="H149" i="5"/>
  <c r="U148" i="5"/>
  <c r="A148" i="5"/>
  <c r="N147" i="5"/>
  <c r="AA146" i="5"/>
  <c r="G146" i="5"/>
  <c r="AA145" i="5"/>
  <c r="Q145" i="5"/>
  <c r="G145" i="5"/>
  <c r="AC177" i="5"/>
  <c r="S177" i="5"/>
  <c r="I177" i="5"/>
  <c r="AF176" i="5"/>
  <c r="V176" i="5"/>
  <c r="L176" i="5"/>
  <c r="B176" i="5"/>
  <c r="Y175" i="5"/>
  <c r="O175" i="5"/>
  <c r="E175" i="5"/>
  <c r="AB174" i="5"/>
  <c r="R174" i="5"/>
  <c r="H174" i="5"/>
  <c r="AE173" i="5"/>
  <c r="U173" i="5"/>
  <c r="K173" i="5"/>
  <c r="A173" i="5"/>
  <c r="X172" i="5"/>
  <c r="N172" i="5"/>
  <c r="D172" i="5"/>
  <c r="AA171" i="5"/>
  <c r="O171" i="5"/>
  <c r="B171" i="5"/>
  <c r="V170" i="5"/>
  <c r="F170" i="5"/>
  <c r="Z169" i="5"/>
  <c r="J169" i="5"/>
  <c r="AD168" i="5"/>
  <c r="N168" i="5"/>
  <c r="AG167" i="5"/>
  <c r="M167" i="5"/>
  <c r="Z166" i="5"/>
  <c r="F166" i="5"/>
  <c r="S165" i="5"/>
  <c r="AF164" i="5"/>
  <c r="L164" i="5"/>
  <c r="Y163" i="5"/>
  <c r="E163" i="5"/>
  <c r="R162" i="5"/>
  <c r="AE161" i="5"/>
  <c r="K161" i="5"/>
  <c r="X160" i="5"/>
  <c r="D160" i="5"/>
  <c r="Q159" i="5"/>
  <c r="AD158" i="5"/>
  <c r="J158" i="5"/>
  <c r="W157" i="5"/>
  <c r="C157" i="5"/>
  <c r="P156" i="5"/>
  <c r="AC155" i="5"/>
  <c r="I155" i="5"/>
  <c r="V154" i="5"/>
  <c r="B154" i="5"/>
  <c r="O153" i="5"/>
  <c r="AB152" i="5"/>
  <c r="H152" i="5"/>
  <c r="U151" i="5"/>
  <c r="A151" i="5"/>
  <c r="N150" i="5"/>
  <c r="AA149" i="5"/>
  <c r="G149" i="5"/>
  <c r="T148" i="5"/>
  <c r="AG147" i="5"/>
  <c r="M147" i="5"/>
  <c r="Z146" i="5"/>
  <c r="F146" i="5"/>
  <c r="I37" i="2"/>
  <c r="I36" i="2"/>
  <c r="I35" i="2"/>
  <c r="H35" i="2"/>
  <c r="H34" i="2"/>
  <c r="G38" i="2"/>
  <c r="F36" i="2"/>
  <c r="E36" i="2"/>
  <c r="E35" i="2"/>
  <c r="F37" i="2"/>
  <c r="U7" i="1"/>
  <c r="D18" i="1"/>
  <c r="C18" i="1" s="1"/>
  <c r="C9" i="1"/>
  <c r="D16" i="1" s="1"/>
  <c r="C16" i="1" s="1"/>
  <c r="C5" i="1"/>
  <c r="D8" i="1" s="1"/>
  <c r="C8" i="1" s="1"/>
  <c r="T7" i="1" l="1"/>
  <c r="S8" i="1"/>
  <c r="U8" i="1"/>
  <c r="Z7" i="1"/>
  <c r="G37" i="2"/>
  <c r="J35" i="2"/>
  <c r="H36" i="2"/>
  <c r="E38" i="2"/>
  <c r="E37" i="2"/>
  <c r="D14" i="1"/>
  <c r="C14" i="1" s="1"/>
  <c r="C7" i="1"/>
  <c r="D12" i="1" s="1"/>
  <c r="C12" i="1" s="1"/>
  <c r="C15" i="1"/>
  <c r="D28" i="1" s="1"/>
  <c r="C28" i="1" s="1"/>
  <c r="D30" i="1"/>
  <c r="C30" i="1" s="1"/>
  <c r="D34" i="1"/>
  <c r="C34" i="1" s="1"/>
  <c r="C17" i="1"/>
  <c r="D32" i="1" s="1"/>
  <c r="C32" i="1" s="1"/>
  <c r="U9" i="1" l="1"/>
  <c r="T8" i="1"/>
  <c r="S9" i="1"/>
  <c r="W8" i="1"/>
  <c r="W9" i="1" s="1"/>
  <c r="Z8" i="1"/>
  <c r="Z9" i="1" s="1"/>
  <c r="X8" i="1"/>
  <c r="X9" i="1" s="1"/>
  <c r="J36" i="2"/>
  <c r="H38" i="2"/>
  <c r="H37" i="2"/>
  <c r="C31" i="1"/>
  <c r="D60" i="1" s="1"/>
  <c r="C60" i="1" s="1"/>
  <c r="D62" i="1"/>
  <c r="C62" i="1" s="1"/>
  <c r="C33" i="1"/>
  <c r="D64" i="1" s="1"/>
  <c r="C64" i="1" s="1"/>
  <c r="D66" i="1"/>
  <c r="C66" i="1" s="1"/>
  <c r="C29" i="1"/>
  <c r="D56" i="1" s="1"/>
  <c r="C56" i="1" s="1"/>
  <c r="D58" i="1"/>
  <c r="C58" i="1" s="1"/>
  <c r="C27" i="1"/>
  <c r="D52" i="1" s="1"/>
  <c r="C52" i="1" s="1"/>
  <c r="D54" i="1"/>
  <c r="C54" i="1" s="1"/>
  <c r="C11" i="1"/>
  <c r="D20" i="1" s="1"/>
  <c r="C20" i="1" s="1"/>
  <c r="D22" i="1"/>
  <c r="C22" i="1" s="1"/>
  <c r="D26" i="1"/>
  <c r="C26" i="1" s="1"/>
  <c r="C13" i="1"/>
  <c r="D24" i="1" s="1"/>
  <c r="C24" i="1" s="1"/>
  <c r="V9" i="1" l="1"/>
  <c r="T9" i="1"/>
  <c r="S10" i="1"/>
  <c r="J38" i="2"/>
  <c r="J37" i="2"/>
  <c r="C53" i="1"/>
  <c r="D104" i="1" s="1"/>
  <c r="C104" i="1" s="1"/>
  <c r="D106" i="1"/>
  <c r="C106" i="1" s="1"/>
  <c r="C55" i="1"/>
  <c r="D108" i="1" s="1"/>
  <c r="C108" i="1" s="1"/>
  <c r="D110" i="1"/>
  <c r="C110" i="1" s="1"/>
  <c r="C51" i="1"/>
  <c r="D100" i="1" s="1"/>
  <c r="C100" i="1" s="1"/>
  <c r="D102" i="1"/>
  <c r="C102" i="1" s="1"/>
  <c r="C65" i="1"/>
  <c r="D128" i="1" s="1"/>
  <c r="C128" i="1" s="1"/>
  <c r="D130" i="1"/>
  <c r="C130" i="1" s="1"/>
  <c r="C57" i="1"/>
  <c r="D112" i="1" s="1"/>
  <c r="C112" i="1" s="1"/>
  <c r="D114" i="1"/>
  <c r="C114" i="1" s="1"/>
  <c r="C63" i="1"/>
  <c r="D124" i="1" s="1"/>
  <c r="C124" i="1" s="1"/>
  <c r="D126" i="1"/>
  <c r="C126" i="1" s="1"/>
  <c r="C61" i="1"/>
  <c r="D120" i="1" s="1"/>
  <c r="C120" i="1" s="1"/>
  <c r="D122" i="1"/>
  <c r="C122" i="1" s="1"/>
  <c r="C59" i="1"/>
  <c r="D116" i="1" s="1"/>
  <c r="C116" i="1" s="1"/>
  <c r="D118" i="1"/>
  <c r="C118" i="1" s="1"/>
  <c r="C19" i="1"/>
  <c r="D36" i="1" s="1"/>
  <c r="C36" i="1" s="1"/>
  <c r="D38" i="1"/>
  <c r="C38" i="1" s="1"/>
  <c r="C21" i="1"/>
  <c r="D40" i="1" s="1"/>
  <c r="C40" i="1" s="1"/>
  <c r="D42" i="1"/>
  <c r="C42" i="1" s="1"/>
  <c r="C23" i="1"/>
  <c r="D44" i="1" s="1"/>
  <c r="C44" i="1" s="1"/>
  <c r="D46" i="1"/>
  <c r="C46" i="1" s="1"/>
  <c r="C25" i="1"/>
  <c r="D48" i="1" s="1"/>
  <c r="C48" i="1" s="1"/>
  <c r="D50" i="1"/>
  <c r="C50" i="1" s="1"/>
  <c r="U10" i="1" l="1"/>
  <c r="T10" i="1"/>
  <c r="W10" i="1"/>
  <c r="S11" i="1"/>
  <c r="V10" i="1"/>
  <c r="V11" i="1" s="1"/>
  <c r="Z10" i="1"/>
  <c r="Z11" i="1" s="1"/>
  <c r="X10" i="1"/>
  <c r="X11" i="1" s="1"/>
  <c r="D222" i="1"/>
  <c r="C222" i="1" s="1"/>
  <c r="C221" i="1" s="1"/>
  <c r="C111" i="1"/>
  <c r="D220" i="1" s="1"/>
  <c r="C220" i="1" s="1"/>
  <c r="C219" i="1" s="1"/>
  <c r="D234" i="1"/>
  <c r="C234" i="1" s="1"/>
  <c r="C233" i="1" s="1"/>
  <c r="C117" i="1"/>
  <c r="D232" i="1" s="1"/>
  <c r="C232" i="1" s="1"/>
  <c r="C231" i="1" s="1"/>
  <c r="C41" i="1"/>
  <c r="D80" i="1" s="1"/>
  <c r="C80" i="1" s="1"/>
  <c r="D82" i="1"/>
  <c r="C82" i="1" s="1"/>
  <c r="D226" i="1"/>
  <c r="C226" i="1" s="1"/>
  <c r="C225" i="1" s="1"/>
  <c r="C113" i="1"/>
  <c r="D224" i="1" s="1"/>
  <c r="C224" i="1" s="1"/>
  <c r="C223" i="1" s="1"/>
  <c r="C39" i="1"/>
  <c r="D76" i="1" s="1"/>
  <c r="C76" i="1" s="1"/>
  <c r="D78" i="1"/>
  <c r="C78" i="1" s="1"/>
  <c r="D258" i="1"/>
  <c r="C258" i="1" s="1"/>
  <c r="C257" i="1" s="1"/>
  <c r="C129" i="1"/>
  <c r="D256" i="1" s="1"/>
  <c r="C256" i="1" s="1"/>
  <c r="C255" i="1" s="1"/>
  <c r="D202" i="1"/>
  <c r="C202" i="1" s="1"/>
  <c r="C201" i="1" s="1"/>
  <c r="C101" i="1"/>
  <c r="D200" i="1" s="1"/>
  <c r="C200" i="1" s="1"/>
  <c r="C199" i="1" s="1"/>
  <c r="D242" i="1"/>
  <c r="C242" i="1" s="1"/>
  <c r="C241" i="1" s="1"/>
  <c r="C121" i="1"/>
  <c r="D240" i="1" s="1"/>
  <c r="C240" i="1" s="1"/>
  <c r="C239" i="1" s="1"/>
  <c r="D214" i="1"/>
  <c r="C214" i="1" s="1"/>
  <c r="C213" i="1" s="1"/>
  <c r="C107" i="1"/>
  <c r="D212" i="1" s="1"/>
  <c r="C212" i="1" s="1"/>
  <c r="C211" i="1" s="1"/>
  <c r="C37" i="1"/>
  <c r="D72" i="1" s="1"/>
  <c r="C72" i="1" s="1"/>
  <c r="D74" i="1"/>
  <c r="C74" i="1" s="1"/>
  <c r="D198" i="1"/>
  <c r="C198" i="1" s="1"/>
  <c r="C197" i="1" s="1"/>
  <c r="C99" i="1"/>
  <c r="D196" i="1" s="1"/>
  <c r="C196" i="1" s="1"/>
  <c r="C195" i="1" s="1"/>
  <c r="C49" i="1"/>
  <c r="D96" i="1" s="1"/>
  <c r="C96" i="1" s="1"/>
  <c r="D98" i="1"/>
  <c r="C98" i="1" s="1"/>
  <c r="C47" i="1"/>
  <c r="D92" i="1" s="1"/>
  <c r="C92" i="1" s="1"/>
  <c r="D94" i="1"/>
  <c r="C94" i="1" s="1"/>
  <c r="D210" i="1"/>
  <c r="C210" i="1" s="1"/>
  <c r="C209" i="1" s="1"/>
  <c r="C105" i="1"/>
  <c r="D208" i="1" s="1"/>
  <c r="C208" i="1" s="1"/>
  <c r="C207" i="1" s="1"/>
  <c r="D254" i="1"/>
  <c r="C254" i="1" s="1"/>
  <c r="C253" i="1" s="1"/>
  <c r="C127" i="1"/>
  <c r="D252" i="1" s="1"/>
  <c r="C252" i="1" s="1"/>
  <c r="C251" i="1" s="1"/>
  <c r="D230" i="1"/>
  <c r="C230" i="1" s="1"/>
  <c r="C229" i="1" s="1"/>
  <c r="C115" i="1"/>
  <c r="D228" i="1" s="1"/>
  <c r="C228" i="1" s="1"/>
  <c r="C227" i="1" s="1"/>
  <c r="D218" i="1"/>
  <c r="C218" i="1" s="1"/>
  <c r="C217" i="1" s="1"/>
  <c r="C109" i="1"/>
  <c r="D216" i="1" s="1"/>
  <c r="C216" i="1" s="1"/>
  <c r="C215" i="1" s="1"/>
  <c r="D238" i="1"/>
  <c r="C238" i="1" s="1"/>
  <c r="C237" i="1" s="1"/>
  <c r="C119" i="1"/>
  <c r="D236" i="1" s="1"/>
  <c r="C236" i="1" s="1"/>
  <c r="C235" i="1" s="1"/>
  <c r="C45" i="1"/>
  <c r="D88" i="1" s="1"/>
  <c r="C88" i="1" s="1"/>
  <c r="D90" i="1"/>
  <c r="C90" i="1" s="1"/>
  <c r="D250" i="1"/>
  <c r="C250" i="1" s="1"/>
  <c r="C249" i="1" s="1"/>
  <c r="C125" i="1"/>
  <c r="D248" i="1" s="1"/>
  <c r="C248" i="1" s="1"/>
  <c r="C247" i="1" s="1"/>
  <c r="C43" i="1"/>
  <c r="D84" i="1" s="1"/>
  <c r="C84" i="1" s="1"/>
  <c r="D86" i="1"/>
  <c r="C86" i="1" s="1"/>
  <c r="D246" i="1"/>
  <c r="C246" i="1" s="1"/>
  <c r="C245" i="1" s="1"/>
  <c r="C123" i="1"/>
  <c r="D244" i="1" s="1"/>
  <c r="C244" i="1" s="1"/>
  <c r="C243" i="1" s="1"/>
  <c r="D206" i="1"/>
  <c r="C206" i="1" s="1"/>
  <c r="C205" i="1" s="1"/>
  <c r="C103" i="1"/>
  <c r="D204" i="1" s="1"/>
  <c r="C204" i="1" s="1"/>
  <c r="C203" i="1" s="1"/>
  <c r="C35" i="1"/>
  <c r="D68" i="1" s="1"/>
  <c r="C68" i="1" s="1"/>
  <c r="D70" i="1"/>
  <c r="C70" i="1" s="1"/>
  <c r="Z12" i="1" l="1"/>
  <c r="X12" i="1"/>
  <c r="U11" i="1"/>
  <c r="U12" i="1" s="1"/>
  <c r="T11" i="1"/>
  <c r="S12" i="1"/>
  <c r="W11" i="1"/>
  <c r="W12" i="1" s="1"/>
  <c r="D146" i="1"/>
  <c r="C146" i="1" s="1"/>
  <c r="C145" i="1" s="1"/>
  <c r="C73" i="1"/>
  <c r="D144" i="1" s="1"/>
  <c r="C144" i="1" s="1"/>
  <c r="C143" i="1" s="1"/>
  <c r="D154" i="1"/>
  <c r="C154" i="1" s="1"/>
  <c r="C153" i="1" s="1"/>
  <c r="C77" i="1"/>
  <c r="D152" i="1" s="1"/>
  <c r="C152" i="1" s="1"/>
  <c r="C151" i="1" s="1"/>
  <c r="C89" i="1"/>
  <c r="D176" i="1" s="1"/>
  <c r="C176" i="1" s="1"/>
  <c r="C175" i="1" s="1"/>
  <c r="D178" i="1"/>
  <c r="C178" i="1" s="1"/>
  <c r="C177" i="1" s="1"/>
  <c r="C81" i="1"/>
  <c r="D160" i="1" s="1"/>
  <c r="C160" i="1" s="1"/>
  <c r="C159" i="1" s="1"/>
  <c r="D162" i="1"/>
  <c r="C162" i="1" s="1"/>
  <c r="C161" i="1" s="1"/>
  <c r="D186" i="1"/>
  <c r="C186" i="1" s="1"/>
  <c r="C185" i="1" s="1"/>
  <c r="C93" i="1"/>
  <c r="D184" i="1" s="1"/>
  <c r="C184" i="1" s="1"/>
  <c r="C183" i="1" s="1"/>
  <c r="D182" i="1"/>
  <c r="C182" i="1" s="1"/>
  <c r="C181" i="1" s="1"/>
  <c r="C91" i="1"/>
  <c r="D180" i="1" s="1"/>
  <c r="C180" i="1" s="1"/>
  <c r="C179" i="1" s="1"/>
  <c r="D158" i="1"/>
  <c r="C158" i="1" s="1"/>
  <c r="C157" i="1" s="1"/>
  <c r="C79" i="1"/>
  <c r="D156" i="1" s="1"/>
  <c r="C156" i="1" s="1"/>
  <c r="C155" i="1" s="1"/>
  <c r="C71" i="1"/>
  <c r="D140" i="1" s="1"/>
  <c r="C140" i="1" s="1"/>
  <c r="C139" i="1" s="1"/>
  <c r="D142" i="1"/>
  <c r="C142" i="1" s="1"/>
  <c r="C141" i="1" s="1"/>
  <c r="C67" i="1"/>
  <c r="D132" i="1" s="1"/>
  <c r="C132" i="1" s="1"/>
  <c r="C131" i="1" s="1"/>
  <c r="D134" i="1"/>
  <c r="C134" i="1" s="1"/>
  <c r="C133" i="1" s="1"/>
  <c r="D190" i="1"/>
  <c r="C190" i="1" s="1"/>
  <c r="C189" i="1" s="1"/>
  <c r="C95" i="1"/>
  <c r="D188" i="1" s="1"/>
  <c r="C188" i="1" s="1"/>
  <c r="C187" i="1" s="1"/>
  <c r="C75" i="1"/>
  <c r="D148" i="1" s="1"/>
  <c r="C148" i="1" s="1"/>
  <c r="C147" i="1" s="1"/>
  <c r="D150" i="1"/>
  <c r="C150" i="1" s="1"/>
  <c r="C149" i="1" s="1"/>
  <c r="D194" i="1"/>
  <c r="C194" i="1" s="1"/>
  <c r="C193" i="1" s="1"/>
  <c r="C97" i="1"/>
  <c r="D192" i="1" s="1"/>
  <c r="C192" i="1" s="1"/>
  <c r="C191" i="1" s="1"/>
  <c r="C85" i="1"/>
  <c r="D168" i="1" s="1"/>
  <c r="C168" i="1" s="1"/>
  <c r="C167" i="1" s="1"/>
  <c r="D170" i="1"/>
  <c r="C170" i="1" s="1"/>
  <c r="C169" i="1" s="1"/>
  <c r="C69" i="1"/>
  <c r="D136" i="1" s="1"/>
  <c r="C136" i="1" s="1"/>
  <c r="C135" i="1" s="1"/>
  <c r="D138" i="1"/>
  <c r="C138" i="1" s="1"/>
  <c r="C137" i="1" s="1"/>
  <c r="D174" i="1"/>
  <c r="C174" i="1" s="1"/>
  <c r="C173" i="1" s="1"/>
  <c r="C87" i="1"/>
  <c r="D172" i="1" s="1"/>
  <c r="C172" i="1" s="1"/>
  <c r="C171" i="1" s="1"/>
  <c r="D166" i="1"/>
  <c r="C166" i="1" s="1"/>
  <c r="C165" i="1" s="1"/>
  <c r="C83" i="1"/>
  <c r="D164" i="1" s="1"/>
  <c r="C164" i="1" s="1"/>
  <c r="C163" i="1" s="1"/>
  <c r="T12" i="1" l="1"/>
  <c r="S13" i="1"/>
  <c r="V12" i="1"/>
  <c r="V13" i="1" s="1"/>
  <c r="S14" i="1" l="1"/>
  <c r="T13" i="1"/>
  <c r="U13" i="1"/>
  <c r="W13" i="1"/>
  <c r="X13" i="1"/>
  <c r="Z13" i="1"/>
  <c r="V14" i="1" l="1"/>
  <c r="T14" i="1"/>
  <c r="S15" i="1"/>
  <c r="Z14" i="1"/>
  <c r="Z15" i="1" s="1"/>
  <c r="X14" i="1"/>
  <c r="X15" i="1" s="1"/>
  <c r="W14" i="1"/>
  <c r="W15" i="1" s="1"/>
  <c r="U14" i="1"/>
  <c r="U15" i="1" s="1"/>
  <c r="T15" i="1" l="1"/>
  <c r="S16" i="1"/>
  <c r="V15" i="1"/>
  <c r="V16" i="1" s="1"/>
  <c r="S17" i="1" l="1"/>
  <c r="T16" i="1"/>
  <c r="W16" i="1"/>
  <c r="X16" i="1"/>
  <c r="U16" i="1"/>
  <c r="Z16" i="1"/>
  <c r="S18" i="1" l="1"/>
  <c r="V17" i="1"/>
  <c r="V18" i="1" s="1"/>
  <c r="T17" i="1"/>
  <c r="Z17" i="1"/>
  <c r="Z18" i="1" s="1"/>
  <c r="U17" i="1"/>
  <c r="U18" i="1" s="1"/>
  <c r="X17" i="1"/>
  <c r="X18" i="1" s="1"/>
  <c r="W17" i="1"/>
  <c r="W18" i="1" s="1"/>
  <c r="V19" i="1" l="1"/>
  <c r="U19" i="1"/>
  <c r="T18" i="1"/>
  <c r="S19" i="1"/>
  <c r="U20" i="1" l="1"/>
  <c r="V20" i="1"/>
  <c r="S20" i="1"/>
  <c r="T19" i="1"/>
  <c r="X19" i="1"/>
  <c r="X20" i="1" s="1"/>
  <c r="Z19" i="1"/>
  <c r="Z20" i="1" s="1"/>
  <c r="W19" i="1"/>
  <c r="W20" i="1" s="1"/>
  <c r="V21" i="1" l="1"/>
  <c r="U21" i="1"/>
  <c r="T20" i="1"/>
  <c r="S21" i="1"/>
  <c r="S22" i="1" l="1"/>
  <c r="Z21" i="1"/>
  <c r="Z22" i="1" s="1"/>
  <c r="W21" i="1"/>
  <c r="W22" i="1" s="1"/>
  <c r="T21" i="1"/>
  <c r="X21" i="1"/>
  <c r="X22" i="1" s="1"/>
  <c r="T22" i="1" l="1"/>
  <c r="S23" i="1"/>
  <c r="V22" i="1"/>
  <c r="V23" i="1" s="1"/>
  <c r="U22" i="1"/>
  <c r="U23" i="1" s="1"/>
  <c r="S24" i="1" l="1"/>
  <c r="T23" i="1"/>
  <c r="X23" i="1"/>
  <c r="X24" i="1" s="1"/>
  <c r="Z23" i="1"/>
  <c r="Z24" i="1" s="1"/>
  <c r="W23" i="1"/>
  <c r="W24" i="1" s="1"/>
  <c r="V24" i="1"/>
  <c r="S25" i="1" l="1"/>
  <c r="T24" i="1"/>
  <c r="U24" i="1"/>
  <c r="V25" i="1" l="1"/>
  <c r="T25" i="1"/>
  <c r="X25" i="1"/>
  <c r="Z25" i="1"/>
  <c r="W25" i="1"/>
  <c r="S26" i="1"/>
  <c r="U25" i="1"/>
  <c r="U26" i="1" s="1"/>
  <c r="V26" i="1" l="1"/>
  <c r="S27" i="1"/>
  <c r="T26" i="1"/>
  <c r="W26" i="1"/>
  <c r="W27" i="1" s="1"/>
  <c r="Z26" i="1"/>
  <c r="Z27" i="1" s="1"/>
  <c r="X26" i="1"/>
  <c r="X27" i="1" s="1"/>
  <c r="V27" i="1" l="1"/>
  <c r="V28" i="1" s="1"/>
  <c r="S28" i="1"/>
  <c r="T27" i="1"/>
  <c r="U27" i="1"/>
  <c r="U28" i="1" l="1"/>
  <c r="T28" i="1"/>
  <c r="S29" i="1"/>
  <c r="W28" i="1"/>
  <c r="W29" i="1" s="1"/>
  <c r="Z28" i="1"/>
  <c r="Z29" i="1" s="1"/>
  <c r="X28" i="1"/>
  <c r="X29" i="1" s="1"/>
  <c r="T29" i="1" l="1"/>
  <c r="V29" i="1"/>
  <c r="U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<sst xmlns="http://schemas.openxmlformats.org/spreadsheetml/2006/main" count="62" uniqueCount="34">
  <si>
    <t>n</t>
  </si>
  <si>
    <t>combined</t>
  </si>
  <si>
    <t>Pure Strassen</t>
  </si>
  <si>
    <t>T(n/2)</t>
  </si>
  <si>
    <t>2n^3-n^2</t>
  </si>
  <si>
    <t>[[10 10 10 10  6]</t>
  </si>
  <si>
    <t xml:space="preserve"> [ 8  9  8  8  5]</t>
  </si>
  <si>
    <t xml:space="preserve"> [11 11 11 13  7]</t>
  </si>
  <si>
    <t xml:space="preserve"> [10 10 10 10  6]]</t>
  </si>
  <si>
    <t>Dimension</t>
  </si>
  <si>
    <t>Threshold</t>
  </si>
  <si>
    <t>Runtime (s)</t>
  </si>
  <si>
    <t>ikj matrix optimization</t>
  </si>
  <si>
    <t>initial version</t>
  </si>
  <si>
    <t>Morton ordering</t>
  </si>
  <si>
    <t>more efficient standard multiplication</t>
  </si>
  <si>
    <t>inefficient standard multiplication</t>
  </si>
  <si>
    <t xml:space="preserve">26 21 17 24 18 30 26 0 </t>
  </si>
  <si>
    <t xml:space="preserve">32 16 22 25 18 29 26 0 </t>
  </si>
  <si>
    <t xml:space="preserve">30 15 25 27 13 35 28 0 </t>
  </si>
  <si>
    <t xml:space="preserve">24 24 17 22 20 26 26 0 </t>
  </si>
  <si>
    <t xml:space="preserve">26 9 20 17 7 26 20 0 </t>
  </si>
  <si>
    <t xml:space="preserve">31 13 23 26 13 32 26 0 </t>
  </si>
  <si>
    <t>[[26 21 17 24 18 30 26  0]</t>
  </si>
  <si>
    <t xml:space="preserve"> [32 16 22 25 18 29 26  0]</t>
  </si>
  <si>
    <t xml:space="preserve"> [30 15 25 27 13 35 28  0]</t>
  </si>
  <si>
    <t xml:space="preserve"> [24 24 17 22 20 26 26  0]</t>
  </si>
  <si>
    <t xml:space="preserve"> [26  9 20 17  7 26 20  0]</t>
  </si>
  <si>
    <t xml:space="preserve"> [31 13 23 26 13 32 26  0]</t>
  </si>
  <si>
    <t xml:space="preserve"> [30 15 25 27 13 35 28  0]]</t>
  </si>
  <si>
    <t>T(n/2) combined</t>
  </si>
  <si>
    <t>switch at n/2</t>
  </si>
  <si>
    <t>Conv</t>
  </si>
  <si>
    <t>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</si>
</sst>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classic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Sheet1!$T$3:$T$23</c:f>
              <c:numCache>
                <c:formatCode>General</c:formatCode>
                <c:ptCount val="21"/>
                <c:pt idx="0">
                  <c:v>1</c:v>
                </c:pt>
                <c:pt idx="1">
                  <c:v>12</c:v>
                </c:pt>
                <c:pt idx="2">
                  <c:v>112</c:v>
                </c:pt>
                <c:pt idx="3">
                  <c:v>960</c:v>
                </c:pt>
                <c:pt idx="4">
                  <c:v>7936</c:v>
                </c:pt>
                <c:pt idx="5">
                  <c:v>64512</c:v>
                </c:pt>
                <c:pt idx="6">
                  <c:v>520192</c:v>
                </c:pt>
                <c:pt idx="7">
                  <c:v>4177920</c:v>
                </c:pt>
                <c:pt idx="8">
                  <c:v>33488896</c:v>
                </c:pt>
                <c:pt idx="9">
                  <c:v>268173312</c:v>
                </c:pt>
                <c:pt idx="10">
                  <c:v>2146435072</c:v>
                </c:pt>
                <c:pt idx="11">
                  <c:v>17175674880</c:v>
                </c:pt>
                <c:pt idx="12">
                  <c:v>137422176256</c:v>
                </c:pt>
                <c:pt idx="13">
                  <c:v>1099444518912</c:v>
                </c:pt>
                <c:pt idx="14">
                  <c:v>8795824586752</c:v>
                </c:pt>
                <c:pt idx="15">
                  <c:v>70367670435840</c:v>
                </c:pt>
                <c:pt idx="16">
                  <c:v>562945658454016</c:v>
                </c:pt>
                <c:pt idx="17">
                  <c:v>4503582447501312</c:v>
                </c:pt>
                <c:pt idx="18">
                  <c:v>3.6028728299487232E+16</c:v>
                </c:pt>
                <c:pt idx="19">
                  <c:v>2.882301012738048E+17</c:v>
                </c:pt>
                <c:pt idx="20">
                  <c:v>2.3058419097020662E+18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C7-484D-B011-E7A87E534427}"/>
            </c:ext>
          </c:extLst>
        </c:ser>
        <c:ser>
          <c:idx val="1"/>
          <c:order val="1"/>
          <c:tx>
            <c:v>strassen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Sheet1!$S$3:$S$23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Sheet1!$U$3:$U$23</c:f>
              <c:numCache>
                <c:formatCode>General</c:formatCode>
                <c:ptCount val="21"/>
                <c:pt idx="0">
                  <c:v>1</c:v>
                </c:pt>
                <c:pt idx="1">
                  <c:v>25</c:v>
                </c:pt>
                <c:pt idx="2">
                  <c:v>247</c:v>
                </c:pt>
                <c:pt idx="3">
                  <c:v>2017</c:v>
                </c:pt>
                <c:pt idx="4">
                  <c:v>15271</c:v>
                </c:pt>
                <c:pt idx="5">
                  <c:v>111505</c:v>
                </c:pt>
                <c:pt idx="6">
                  <c:v>798967</c:v>
                </c:pt>
                <c:pt idx="7">
                  <c:v>5666497</c:v>
                </c:pt>
                <c:pt idx="8">
                  <c:v>39960391</c:v>
                </c:pt>
                <c:pt idx="9">
                  <c:v>280902385</c:v>
                </c:pt>
                <c:pt idx="10">
                  <c:v>1971035287</c:v>
                </c:pt>
                <c:pt idx="11">
                  <c:v>13816121377</c:v>
                </c:pt>
                <c:pt idx="12">
                  <c:v>96788347111</c:v>
                </c:pt>
                <c:pt idx="13">
                  <c:v>677820419665</c:v>
                </c:pt>
                <c:pt idx="14">
                  <c:v>4745950897207</c:v>
                </c:pt>
                <c:pt idx="15">
                  <c:v>33226488118657</c:v>
                </c:pt>
                <c:pt idx="16">
                  <c:v>232604744183431</c:v>
                </c:pt>
                <c:pt idx="17">
                  <c:v>1628310518695345</c:v>
                </c:pt>
                <c:pt idx="18">
                  <c:v>1.1398482868512728E+16</c:v>
                </c:pt>
                <c:pt idx="19">
                  <c:v>7.9790617030170336E+16</c:v>
                </c:pt>
                <c:pt idx="20">
                  <c:v>5.5853926701351731E+17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C7-484D-B011-E7A87E534427}"/>
            </c:ext>
          </c:extLst>
        </c:ser>
        <c:ser>
          <c:idx val="2"/>
          <c:order val="2"/>
          <c:tx>
            <c:v>combined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Sheet1!$S$7:$S$23</c:f>
              <c:numCache>
                <c:formatCode>General</c:formatCode>
                <c:ptCount val="1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</c:numCache>
            </c:numRef>
          </c:xVal>
          <c:yVal>
            <c:numRef>
              <c:f>Sheet1!$X$7:$X$23</c:f>
              <c:numCache>
                <c:formatCode>General</c:formatCode>
                <c:ptCount val="17"/>
                <c:pt idx="0">
                  <c:v>7872</c:v>
                </c:pt>
                <c:pt idx="1">
                  <c:v>59712</c:v>
                </c:pt>
                <c:pt idx="2">
                  <c:v>436416</c:v>
                </c:pt>
                <c:pt idx="3">
                  <c:v>3128640</c:v>
                </c:pt>
                <c:pt idx="4">
                  <c:v>22195392</c:v>
                </c:pt>
                <c:pt idx="5">
                  <c:v>156547392</c:v>
                </c:pt>
                <c:pt idx="6">
                  <c:v>1100550336</c:v>
                </c:pt>
                <c:pt idx="7">
                  <c:v>7722726720</c:v>
                </c:pt>
                <c:pt idx="8">
                  <c:v>54134584512</c:v>
                </c:pt>
                <c:pt idx="9">
                  <c:v>379244081472</c:v>
                </c:pt>
                <c:pt idx="10">
                  <c:v>2655916529856</c:v>
                </c:pt>
                <c:pt idx="11">
                  <c:v>18596247547200</c:v>
                </c:pt>
                <c:pt idx="12">
                  <c:v>130193060183232</c:v>
                </c:pt>
                <c:pt idx="13">
                  <c:v>911428730693952</c:v>
                </c:pt>
                <c:pt idx="14">
                  <c:v>6380310352502976</c:v>
                </c:pt>
                <c:pt idx="15">
                  <c:v>4.466340941810208E+16</c:v>
                </c:pt>
                <c:pt idx="16">
                  <c:v>3.1264881372903955E+17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C7-484D-B011-E7A87E53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8815"/>
        <c:axId val="26570719"/>
      </c:scatterChart>
      <c:valAx>
        <c:axId val="265988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0719"/>
        <c:crosses val="autoZero"/>
        <c:crossBetween val="midCat"/>
      </c:valAx>
      <c:valAx>
        <c:axId val="2657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'v4'!$B$2:$B$24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'v4'!$C$2:$C$24</c:f>
              <c:numCache>
                <c:formatCode>0</c:formatCode>
                <c:ptCount val="23"/>
                <c:pt idx="0">
                  <c:v>67.073564291000295</c:v>
                </c:pt>
                <c:pt idx="1">
                  <c:v>66.723334789276095</c:v>
                </c:pt>
                <c:pt idx="2">
                  <c:v>54.743906736373901</c:v>
                </c:pt>
                <c:pt idx="3">
                  <c:v>54.7824192047119</c:v>
                </c:pt>
                <c:pt idx="4">
                  <c:v>54.736667871475198</c:v>
                </c:pt>
                <c:pt idx="5">
                  <c:v>54.275751829147303</c:v>
                </c:pt>
                <c:pt idx="6">
                  <c:v>54.321341991424497</c:v>
                </c:pt>
                <c:pt idx="7">
                  <c:v>54.306367158889699</c:v>
                </c:pt>
                <c:pt idx="8">
                  <c:v>54.272204875946002</c:v>
                </c:pt>
                <c:pt idx="9">
                  <c:v>54.307381153106597</c:v>
                </c:pt>
                <c:pt idx="10">
                  <c:v>54.3431301116943</c:v>
                </c:pt>
                <c:pt idx="11">
                  <c:v>53.695666074752801</c:v>
                </c:pt>
                <c:pt idx="12">
                  <c:v>53.742650985717702</c:v>
                </c:pt>
                <c:pt idx="13">
                  <c:v>53.687680959701503</c:v>
                </c:pt>
                <c:pt idx="14">
                  <c:v>53.709485054016099</c:v>
                </c:pt>
                <c:pt idx="15">
                  <c:v>53.689890146255401</c:v>
                </c:pt>
                <c:pt idx="16">
                  <c:v>53.676199913024902</c:v>
                </c:pt>
                <c:pt idx="17">
                  <c:v>53.698922872543299</c:v>
                </c:pt>
                <c:pt idx="18">
                  <c:v>53.6916663646698</c:v>
                </c:pt>
                <c:pt idx="19">
                  <c:v>53.691965818405102</c:v>
                </c:pt>
                <c:pt idx="20">
                  <c:v>53.689795017242403</c:v>
                </c:pt>
                <c:pt idx="21">
                  <c:v>53.680145025253204</c:v>
                </c:pt>
                <c:pt idx="22">
                  <c:v>53.681605815887401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D-D84B-B882-C9335450FA10}"/>
            </c:ext>
          </c:extLst>
        </c:ser>
        <c:ser>
          <c:idx val="1"/>
          <c:order val="1"/>
          <c:tx>
            <c:v>1250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'v4'!$B$25:$B$47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'v4'!$C$25:$C$47</c:f>
              <c:numCache>
                <c:formatCode>0</c:formatCode>
                <c:ptCount val="23"/>
                <c:pt idx="0">
                  <c:v>115.263059139251</c:v>
                </c:pt>
                <c:pt idx="1">
                  <c:v>115.378180265426</c:v>
                </c:pt>
                <c:pt idx="2">
                  <c:v>102.73845505714399</c:v>
                </c:pt>
                <c:pt idx="3">
                  <c:v>102.684192895889</c:v>
                </c:pt>
                <c:pt idx="4">
                  <c:v>102.67169618606501</c:v>
                </c:pt>
                <c:pt idx="5">
                  <c:v>102.81414604187</c:v>
                </c:pt>
                <c:pt idx="6">
                  <c:v>102.090641260147</c:v>
                </c:pt>
                <c:pt idx="7">
                  <c:v>102.15521287918</c:v>
                </c:pt>
                <c:pt idx="8">
                  <c:v>102.05584526062</c:v>
                </c:pt>
                <c:pt idx="9">
                  <c:v>102.125560760498</c:v>
                </c:pt>
                <c:pt idx="10">
                  <c:v>102.092185020446</c:v>
                </c:pt>
                <c:pt idx="11">
                  <c:v>102.145527124404</c:v>
                </c:pt>
                <c:pt idx="12">
                  <c:v>102.114390134811</c:v>
                </c:pt>
                <c:pt idx="13">
                  <c:v>102.09763813018699</c:v>
                </c:pt>
                <c:pt idx="14">
                  <c:v>103.297644853591</c:v>
                </c:pt>
                <c:pt idx="15">
                  <c:v>103.310034036636</c:v>
                </c:pt>
                <c:pt idx="16">
                  <c:v>103.326732873916</c:v>
                </c:pt>
                <c:pt idx="17">
                  <c:v>103.297996044158</c:v>
                </c:pt>
                <c:pt idx="18">
                  <c:v>103.30727982521</c:v>
                </c:pt>
                <c:pt idx="19">
                  <c:v>103.35931110382</c:v>
                </c:pt>
                <c:pt idx="20">
                  <c:v>103.43342590332</c:v>
                </c:pt>
                <c:pt idx="21">
                  <c:v>103.310737133026</c:v>
                </c:pt>
                <c:pt idx="22">
                  <c:v>103.320532083511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CD-D84B-B882-C9335450FA10}"/>
            </c:ext>
          </c:extLst>
        </c:ser>
        <c:ser>
          <c:idx val="2"/>
          <c:order val="2"/>
          <c:tx>
            <c:v>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'v4'!$B$48:$B$70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'v4'!$C$48:$C$70</c:f>
              <c:numCache>
                <c:formatCode>0</c:formatCode>
                <c:ptCount val="23"/>
                <c:pt idx="0">
                  <c:v>239.75518226623501</c:v>
                </c:pt>
                <c:pt idx="1">
                  <c:v>183.37967896461399</c:v>
                </c:pt>
                <c:pt idx="2">
                  <c:v>183.528624773025</c:v>
                </c:pt>
                <c:pt idx="3">
                  <c:v>170.39066600799501</c:v>
                </c:pt>
                <c:pt idx="4">
                  <c:v>170.49269986152601</c:v>
                </c:pt>
                <c:pt idx="5">
                  <c:v>170.53907990455599</c:v>
                </c:pt>
                <c:pt idx="6">
                  <c:v>170.59579706192</c:v>
                </c:pt>
                <c:pt idx="7">
                  <c:v>170.63611173629701</c:v>
                </c:pt>
                <c:pt idx="8">
                  <c:v>162.43161797523399</c:v>
                </c:pt>
                <c:pt idx="9">
                  <c:v>162.324836730957</c:v>
                </c:pt>
                <c:pt idx="10">
                  <c:v>162.33789181709199</c:v>
                </c:pt>
                <c:pt idx="11">
                  <c:v>162.31892585754301</c:v>
                </c:pt>
                <c:pt idx="12">
                  <c:v>162.30596899986199</c:v>
                </c:pt>
                <c:pt idx="13">
                  <c:v>162.324701786041</c:v>
                </c:pt>
                <c:pt idx="14">
                  <c:v>162.28233790397601</c:v>
                </c:pt>
                <c:pt idx="15">
                  <c:v>162.314975976943</c:v>
                </c:pt>
                <c:pt idx="16">
                  <c:v>162.34057927131599</c:v>
                </c:pt>
                <c:pt idx="17">
                  <c:v>171.689967870712</c:v>
                </c:pt>
                <c:pt idx="18">
                  <c:v>171.42154812812799</c:v>
                </c:pt>
                <c:pt idx="19">
                  <c:v>171.50196814537</c:v>
                </c:pt>
                <c:pt idx="20">
                  <c:v>171.41742205619801</c:v>
                </c:pt>
                <c:pt idx="21">
                  <c:v>171.404484987258</c:v>
                </c:pt>
                <c:pt idx="22">
                  <c:v>171.440101861953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CD-D84B-B882-C9335450FA10}"/>
            </c:ext>
          </c:extLst>
        </c:ser>
        <c:ser>
          <c:idx val="3"/>
          <c:order val="3"/>
          <c:tx>
            <c:v>1750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'v4'!$B$71:$B$93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'v4'!$C$71:$C$93</c:f>
              <c:numCache>
                <c:formatCode>0</c:formatCode>
                <c:ptCount val="23"/>
                <c:pt idx="0">
                  <c:v>341.183037996292</c:v>
                </c:pt>
                <c:pt idx="1">
                  <c:v>272.38476228713898</c:v>
                </c:pt>
                <c:pt idx="2">
                  <c:v>271.99085998535099</c:v>
                </c:pt>
                <c:pt idx="3">
                  <c:v>273.12120604515002</c:v>
                </c:pt>
                <c:pt idx="4">
                  <c:v>262.59204912185601</c:v>
                </c:pt>
                <c:pt idx="5">
                  <c:v>262.07002091407702</c:v>
                </c:pt>
                <c:pt idx="6">
                  <c:v>262.146685838699</c:v>
                </c:pt>
                <c:pt idx="7">
                  <c:v>262.05281376838599</c:v>
                </c:pt>
                <c:pt idx="8">
                  <c:v>262.11728405952402</c:v>
                </c:pt>
                <c:pt idx="9">
                  <c:v>254.716185808181</c:v>
                </c:pt>
                <c:pt idx="10">
                  <c:v>254.89883804321201</c:v>
                </c:pt>
                <c:pt idx="11">
                  <c:v>254.73774480819699</c:v>
                </c:pt>
                <c:pt idx="12">
                  <c:v>254.88903093338001</c:v>
                </c:pt>
                <c:pt idx="13">
                  <c:v>254.65986371040299</c:v>
                </c:pt>
                <c:pt idx="14">
                  <c:v>254.72888302803</c:v>
                </c:pt>
                <c:pt idx="15">
                  <c:v>254.72210407257</c:v>
                </c:pt>
                <c:pt idx="16">
                  <c:v>255.30460810661299</c:v>
                </c:pt>
                <c:pt idx="17">
                  <c:v>254.90160107612601</c:v>
                </c:pt>
                <c:pt idx="18">
                  <c:v>254.70082092285099</c:v>
                </c:pt>
                <c:pt idx="19">
                  <c:v>254.738409996032</c:v>
                </c:pt>
                <c:pt idx="20">
                  <c:v>271.31502223014797</c:v>
                </c:pt>
                <c:pt idx="21">
                  <c:v>271.45632910728398</c:v>
                </c:pt>
                <c:pt idx="22">
                  <c:v>271.22217202186499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CD-D84B-B882-C9335450FA10}"/>
            </c:ext>
          </c:extLst>
        </c:ser>
        <c:ser>
          <c:idx val="4"/>
          <c:order val="4"/>
          <c:tx>
            <c:v>2000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'v4'!$B$94:$B$116</c:f>
              <c:numCache>
                <c:formatCode>General</c:formatCode>
                <c:ptCount val="2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</c:numCache>
            </c:numRef>
          </c:xVal>
          <c:yVal>
            <c:numRef>
              <c:f>'v4'!$C$94:$C$116</c:f>
              <c:numCache>
                <c:formatCode>0</c:formatCode>
                <c:ptCount val="23"/>
                <c:pt idx="0">
                  <c:v>468.65742206573401</c:v>
                </c:pt>
                <c:pt idx="1">
                  <c:v>470.87467193603499</c:v>
                </c:pt>
                <c:pt idx="2">
                  <c:v>384.38974404334999</c:v>
                </c:pt>
                <c:pt idx="3">
                  <c:v>382.68272495269701</c:v>
                </c:pt>
                <c:pt idx="4">
                  <c:v>383.44999098777703</c:v>
                </c:pt>
                <c:pt idx="5">
                  <c:v>382.05885267257599</c:v>
                </c:pt>
                <c:pt idx="6">
                  <c:v>381.16940498352</c:v>
                </c:pt>
                <c:pt idx="7">
                  <c:v>381.24155998229901</c:v>
                </c:pt>
                <c:pt idx="8">
                  <c:v>381.234705924987</c:v>
                </c:pt>
                <c:pt idx="9">
                  <c:v>381.24329710006702</c:v>
                </c:pt>
                <c:pt idx="10">
                  <c:v>381.360677242279</c:v>
                </c:pt>
                <c:pt idx="11">
                  <c:v>375.95262098312298</c:v>
                </c:pt>
                <c:pt idx="12">
                  <c:v>376.16579508781399</c:v>
                </c:pt>
                <c:pt idx="13">
                  <c:v>376.13097691535899</c:v>
                </c:pt>
                <c:pt idx="14">
                  <c:v>376.115183830261</c:v>
                </c:pt>
                <c:pt idx="15">
                  <c:v>375.88556480407698</c:v>
                </c:pt>
                <c:pt idx="16">
                  <c:v>376.24901294708201</c:v>
                </c:pt>
                <c:pt idx="17">
                  <c:v>376.38066601753201</c:v>
                </c:pt>
                <c:pt idx="18">
                  <c:v>376.19696688651999</c:v>
                </c:pt>
                <c:pt idx="19">
                  <c:v>376.69616007804802</c:v>
                </c:pt>
                <c:pt idx="20">
                  <c:v>375.84030485153198</c:v>
                </c:pt>
                <c:pt idx="21">
                  <c:v>377.07051301002502</c:v>
                </c:pt>
                <c:pt idx="22">
                  <c:v>385.59375905990601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CD-D84B-B882-C9335450F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031488"/>
        <c:axId val="768033136"/>
      </c:scatterChart>
      <c:valAx>
        <c:axId val="7680314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33136"/>
        <c:crosses val="autoZero"/>
        <c:crossBetween val="midCat"/>
      </c:valAx>
      <c:valAx>
        <c:axId val="7680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3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n=500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'v5'!$B$2:$B$58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'v5'!$C$2:$C$58</c:f>
              <c:numCache>
                <c:formatCode>0.0</c:formatCode>
                <c:ptCount val="57"/>
                <c:pt idx="0">
                  <c:v>9.1823310852050692</c:v>
                </c:pt>
                <c:pt idx="1">
                  <c:v>9.07480692863464</c:v>
                </c:pt>
                <c:pt idx="2">
                  <c:v>7.5885269641876203</c:v>
                </c:pt>
                <c:pt idx="3">
                  <c:v>7.7717931270599303</c:v>
                </c:pt>
                <c:pt idx="4">
                  <c:v>7.5529611110687203</c:v>
                </c:pt>
                <c:pt idx="5">
                  <c:v>7.5568599700927699</c:v>
                </c:pt>
                <c:pt idx="6">
                  <c:v>7.5369307994842503</c:v>
                </c:pt>
                <c:pt idx="7">
                  <c:v>7.5540711879730198</c:v>
                </c:pt>
                <c:pt idx="8">
                  <c:v>7.5592749118804896</c:v>
                </c:pt>
                <c:pt idx="9">
                  <c:v>7.5514690876007</c:v>
                </c:pt>
                <c:pt idx="10">
                  <c:v>7.5549328327178902</c:v>
                </c:pt>
                <c:pt idx="11">
                  <c:v>7.5314588546752903</c:v>
                </c:pt>
                <c:pt idx="12">
                  <c:v>7.5574197769165004</c:v>
                </c:pt>
                <c:pt idx="13">
                  <c:v>7.5557272434234601</c:v>
                </c:pt>
                <c:pt idx="14">
                  <c:v>7.5543522834777797</c:v>
                </c:pt>
                <c:pt idx="15">
                  <c:v>7.5637528896331698</c:v>
                </c:pt>
                <c:pt idx="16">
                  <c:v>7.54874396324157</c:v>
                </c:pt>
                <c:pt idx="17">
                  <c:v>7.5564839839935303</c:v>
                </c:pt>
                <c:pt idx="18">
                  <c:v>7.6268670558929399</c:v>
                </c:pt>
                <c:pt idx="19">
                  <c:v>7.6357858180999703</c:v>
                </c:pt>
                <c:pt idx="20">
                  <c:v>7.6256701946258501</c:v>
                </c:pt>
                <c:pt idx="21">
                  <c:v>7.5988988876342702</c:v>
                </c:pt>
                <c:pt idx="22">
                  <c:v>7.6264021396636901</c:v>
                </c:pt>
                <c:pt idx="23">
                  <c:v>7.6262679100036603</c:v>
                </c:pt>
                <c:pt idx="24">
                  <c:v>7.6200041770934996</c:v>
                </c:pt>
                <c:pt idx="25">
                  <c:v>7.6248850822448704</c:v>
                </c:pt>
                <c:pt idx="26">
                  <c:v>7.6073737144470197</c:v>
                </c:pt>
                <c:pt idx="27">
                  <c:v>7.6320371627807599</c:v>
                </c:pt>
                <c:pt idx="28">
                  <c:v>7.6331279277801496</c:v>
                </c:pt>
                <c:pt idx="29">
                  <c:v>7.62837481498718</c:v>
                </c:pt>
                <c:pt idx="30">
                  <c:v>7.6272780895233101</c:v>
                </c:pt>
                <c:pt idx="31">
                  <c:v>7.6101570129394496</c:v>
                </c:pt>
                <c:pt idx="32">
                  <c:v>7.62530088424682</c:v>
                </c:pt>
                <c:pt idx="33">
                  <c:v>7.6250009536743102</c:v>
                </c:pt>
                <c:pt idx="34">
                  <c:v>7.6359109878540004</c:v>
                </c:pt>
                <c:pt idx="35">
                  <c:v>7.6308388710021902</c:v>
                </c:pt>
                <c:pt idx="36">
                  <c:v>7.6047580242156902</c:v>
                </c:pt>
                <c:pt idx="37">
                  <c:v>7.6102399826049796</c:v>
                </c:pt>
                <c:pt idx="38">
                  <c:v>7.6127591133117596</c:v>
                </c:pt>
                <c:pt idx="39">
                  <c:v>7.5532689094543404</c:v>
                </c:pt>
                <c:pt idx="40">
                  <c:v>7.5467360019683802</c:v>
                </c:pt>
                <c:pt idx="41">
                  <c:v>7.5401830673217702</c:v>
                </c:pt>
                <c:pt idx="42">
                  <c:v>7.5425028800964302</c:v>
                </c:pt>
                <c:pt idx="43">
                  <c:v>7.5425395965576101</c:v>
                </c:pt>
                <c:pt idx="44">
                  <c:v>7.5423939228057799</c:v>
                </c:pt>
                <c:pt idx="45">
                  <c:v>7.5376601219177202</c:v>
                </c:pt>
                <c:pt idx="46">
                  <c:v>7.6537489891052202</c:v>
                </c:pt>
                <c:pt idx="47">
                  <c:v>7.6534929275512598</c:v>
                </c:pt>
                <c:pt idx="48">
                  <c:v>7.5707280635833696</c:v>
                </c:pt>
                <c:pt idx="49">
                  <c:v>7.5423431396484304</c:v>
                </c:pt>
                <c:pt idx="50">
                  <c:v>7.5390169620513898</c:v>
                </c:pt>
                <c:pt idx="51">
                  <c:v>7.8859720230102504</c:v>
                </c:pt>
                <c:pt idx="52">
                  <c:v>7.8805761337280202</c:v>
                </c:pt>
                <c:pt idx="53">
                  <c:v>7.8753287792205802</c:v>
                </c:pt>
                <c:pt idx="54">
                  <c:v>7.8838031291961599</c:v>
                </c:pt>
                <c:pt idx="55">
                  <c:v>7.8735260963439897</c:v>
                </c:pt>
                <c:pt idx="56">
                  <c:v>7.8775076866149902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5A-6F46-9219-51FD036C4DDA}"/>
            </c:ext>
          </c:extLst>
        </c:ser>
        <c:ser>
          <c:idx val="1"/>
          <c:order val="1"/>
          <c:tx>
            <c:v>n=1000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'v5'!$B$59:$B$115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'v5'!$C$59:$C$115</c:f>
              <c:numCache>
                <c:formatCode>0.0</c:formatCode>
                <c:ptCount val="57"/>
                <c:pt idx="0">
                  <c:v>63.319440126419003</c:v>
                </c:pt>
                <c:pt idx="1">
                  <c:v>63.320525169372502</c:v>
                </c:pt>
                <c:pt idx="2">
                  <c:v>52.994242906570399</c:v>
                </c:pt>
                <c:pt idx="3">
                  <c:v>53.048967838287297</c:v>
                </c:pt>
                <c:pt idx="4">
                  <c:v>53.268403053283599</c:v>
                </c:pt>
                <c:pt idx="5">
                  <c:v>53.064292907714801</c:v>
                </c:pt>
                <c:pt idx="6">
                  <c:v>52.6565518379211</c:v>
                </c:pt>
                <c:pt idx="7">
                  <c:v>53.111001729965203</c:v>
                </c:pt>
                <c:pt idx="8">
                  <c:v>53.1549069881439</c:v>
                </c:pt>
                <c:pt idx="9">
                  <c:v>53.177119970321598</c:v>
                </c:pt>
                <c:pt idx="10">
                  <c:v>53.252050161361602</c:v>
                </c:pt>
                <c:pt idx="11">
                  <c:v>52.644677877426098</c:v>
                </c:pt>
                <c:pt idx="12">
                  <c:v>53.4620647430419</c:v>
                </c:pt>
                <c:pt idx="13">
                  <c:v>53.272110939025801</c:v>
                </c:pt>
                <c:pt idx="14">
                  <c:v>53.419503927230799</c:v>
                </c:pt>
                <c:pt idx="15">
                  <c:v>53.384948968887301</c:v>
                </c:pt>
                <c:pt idx="16">
                  <c:v>52.630815029144202</c:v>
                </c:pt>
                <c:pt idx="17">
                  <c:v>53.423136949539099</c:v>
                </c:pt>
                <c:pt idx="18">
                  <c:v>53.493850946426299</c:v>
                </c:pt>
                <c:pt idx="19">
                  <c:v>53.6231431961059</c:v>
                </c:pt>
                <c:pt idx="20">
                  <c:v>53.518501996993997</c:v>
                </c:pt>
                <c:pt idx="21">
                  <c:v>52.9104580879211</c:v>
                </c:pt>
                <c:pt idx="22">
                  <c:v>53.555314302444401</c:v>
                </c:pt>
                <c:pt idx="23">
                  <c:v>53.554553031921301</c:v>
                </c:pt>
                <c:pt idx="24">
                  <c:v>53.618051052093499</c:v>
                </c:pt>
                <c:pt idx="25">
                  <c:v>53.499295949935899</c:v>
                </c:pt>
                <c:pt idx="26">
                  <c:v>52.938350677490199</c:v>
                </c:pt>
                <c:pt idx="27">
                  <c:v>53.6324880123138</c:v>
                </c:pt>
                <c:pt idx="28">
                  <c:v>53.761981010436998</c:v>
                </c:pt>
                <c:pt idx="29">
                  <c:v>53.758979797363203</c:v>
                </c:pt>
                <c:pt idx="30">
                  <c:v>53.744330883026102</c:v>
                </c:pt>
                <c:pt idx="31">
                  <c:v>52.928986072540198</c:v>
                </c:pt>
                <c:pt idx="32">
                  <c:v>53.7338931560516</c:v>
                </c:pt>
                <c:pt idx="33">
                  <c:v>53.5526347160339</c:v>
                </c:pt>
                <c:pt idx="34">
                  <c:v>53.200885057449298</c:v>
                </c:pt>
                <c:pt idx="35">
                  <c:v>53.206054925918501</c:v>
                </c:pt>
                <c:pt idx="36">
                  <c:v>52.925272226333597</c:v>
                </c:pt>
                <c:pt idx="37">
                  <c:v>52.9299540519714</c:v>
                </c:pt>
                <c:pt idx="38">
                  <c:v>52.944596767425502</c:v>
                </c:pt>
                <c:pt idx="39">
                  <c:v>53.119573116302398</c:v>
                </c:pt>
                <c:pt idx="40">
                  <c:v>53.0799238681793</c:v>
                </c:pt>
                <c:pt idx="41">
                  <c:v>53.098196983337402</c:v>
                </c:pt>
                <c:pt idx="42">
                  <c:v>53.093195915222097</c:v>
                </c:pt>
                <c:pt idx="43">
                  <c:v>53.077987909317002</c:v>
                </c:pt>
                <c:pt idx="44">
                  <c:v>52.963420867919901</c:v>
                </c:pt>
                <c:pt idx="45">
                  <c:v>52.9582197666168</c:v>
                </c:pt>
                <c:pt idx="46">
                  <c:v>52.954945087432797</c:v>
                </c:pt>
                <c:pt idx="47">
                  <c:v>52.959769964218097</c:v>
                </c:pt>
                <c:pt idx="48">
                  <c:v>52.950803041458101</c:v>
                </c:pt>
                <c:pt idx="49">
                  <c:v>52.961368083953801</c:v>
                </c:pt>
                <c:pt idx="50">
                  <c:v>52.9603078365325</c:v>
                </c:pt>
                <c:pt idx="51">
                  <c:v>55.472808837890597</c:v>
                </c:pt>
                <c:pt idx="52">
                  <c:v>55.471557855606001</c:v>
                </c:pt>
                <c:pt idx="53">
                  <c:v>55.478037118911701</c:v>
                </c:pt>
                <c:pt idx="54">
                  <c:v>55.487011194229098</c:v>
                </c:pt>
                <c:pt idx="55">
                  <c:v>55.516765832901001</c:v>
                </c:pt>
                <c:pt idx="56">
                  <c:v>55.478684186935403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5A-6F46-9219-51FD036C4DDA}"/>
            </c:ext>
          </c:extLst>
        </c:ser>
        <c:ser>
          <c:idx val="2"/>
          <c:order val="2"/>
          <c:tx>
            <c:v>n=1500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'v5'!$B$116:$B$172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'v5'!$C$116:$C$172</c:f>
              <c:numCache>
                <c:formatCode>0.0</c:formatCode>
                <c:ptCount val="57"/>
                <c:pt idx="0">
                  <c:v>229.251271963119</c:v>
                </c:pt>
                <c:pt idx="1">
                  <c:v>175.83140683174099</c:v>
                </c:pt>
                <c:pt idx="2">
                  <c:v>176.01003384590101</c:v>
                </c:pt>
                <c:pt idx="3">
                  <c:v>176.5254509449</c:v>
                </c:pt>
                <c:pt idx="4">
                  <c:v>177.15145921707099</c:v>
                </c:pt>
                <c:pt idx="5">
                  <c:v>178.26516699790901</c:v>
                </c:pt>
                <c:pt idx="6">
                  <c:v>175.877119064331</c:v>
                </c:pt>
                <c:pt idx="7">
                  <c:v>177.15057206153801</c:v>
                </c:pt>
                <c:pt idx="8">
                  <c:v>175.316898107528</c:v>
                </c:pt>
                <c:pt idx="9">
                  <c:v>174.98175716400101</c:v>
                </c:pt>
                <c:pt idx="10">
                  <c:v>165.63971614837601</c:v>
                </c:pt>
                <c:pt idx="11">
                  <c:v>165.373330831527</c:v>
                </c:pt>
                <c:pt idx="12">
                  <c:v>165.794612884521</c:v>
                </c:pt>
                <c:pt idx="13">
                  <c:v>165.728496789932</c:v>
                </c:pt>
                <c:pt idx="14">
                  <c:v>165.90556001663199</c:v>
                </c:pt>
                <c:pt idx="15">
                  <c:v>166.21947002410801</c:v>
                </c:pt>
                <c:pt idx="16">
                  <c:v>164.94901704788199</c:v>
                </c:pt>
                <c:pt idx="17">
                  <c:v>165.99838018417299</c:v>
                </c:pt>
                <c:pt idx="18">
                  <c:v>166.23689913749601</c:v>
                </c:pt>
                <c:pt idx="19">
                  <c:v>166.43391394615099</c:v>
                </c:pt>
                <c:pt idx="20">
                  <c:v>167.27341389655999</c:v>
                </c:pt>
                <c:pt idx="21">
                  <c:v>166.377930641174</c:v>
                </c:pt>
                <c:pt idx="22">
                  <c:v>165.60814309120099</c:v>
                </c:pt>
                <c:pt idx="23">
                  <c:v>165.64361095428399</c:v>
                </c:pt>
                <c:pt idx="24">
                  <c:v>165.63603997230501</c:v>
                </c:pt>
                <c:pt idx="25">
                  <c:v>165.740748167037</c:v>
                </c:pt>
                <c:pt idx="26">
                  <c:v>164.93304896354601</c:v>
                </c:pt>
                <c:pt idx="27">
                  <c:v>165.825987100601</c:v>
                </c:pt>
                <c:pt idx="28">
                  <c:v>166.00099492072999</c:v>
                </c:pt>
                <c:pt idx="29">
                  <c:v>165.537674903869</c:v>
                </c:pt>
                <c:pt idx="30">
                  <c:v>165.7138838768</c:v>
                </c:pt>
                <c:pt idx="31">
                  <c:v>165.063907861709</c:v>
                </c:pt>
                <c:pt idx="32">
                  <c:v>165.41206812858499</c:v>
                </c:pt>
                <c:pt idx="33">
                  <c:v>159.361819028854</c:v>
                </c:pt>
                <c:pt idx="34">
                  <c:v>159.425972938537</c:v>
                </c:pt>
                <c:pt idx="35">
                  <c:v>159.35873413085901</c:v>
                </c:pt>
                <c:pt idx="36">
                  <c:v>159.64108896255399</c:v>
                </c:pt>
                <c:pt idx="37">
                  <c:v>159.71372699737501</c:v>
                </c:pt>
                <c:pt idx="38">
                  <c:v>159.88193988800001</c:v>
                </c:pt>
                <c:pt idx="39">
                  <c:v>159.88707900047299</c:v>
                </c:pt>
                <c:pt idx="40">
                  <c:v>160.00656104087801</c:v>
                </c:pt>
                <c:pt idx="41">
                  <c:v>159.88270497322</c:v>
                </c:pt>
                <c:pt idx="42">
                  <c:v>159.47163128852799</c:v>
                </c:pt>
                <c:pt idx="43">
                  <c:v>159.522229194641</c:v>
                </c:pt>
                <c:pt idx="44">
                  <c:v>159.375717163085</c:v>
                </c:pt>
                <c:pt idx="45">
                  <c:v>170.50304698944001</c:v>
                </c:pt>
                <c:pt idx="46">
                  <c:v>170.85180997848499</c:v>
                </c:pt>
                <c:pt idx="47">
                  <c:v>170.82754802703801</c:v>
                </c:pt>
                <c:pt idx="48">
                  <c:v>171.03171086311301</c:v>
                </c:pt>
                <c:pt idx="49">
                  <c:v>170.56034111976601</c:v>
                </c:pt>
                <c:pt idx="50">
                  <c:v>170.317910909652</c:v>
                </c:pt>
                <c:pt idx="51">
                  <c:v>171.494169950485</c:v>
                </c:pt>
                <c:pt idx="52">
                  <c:v>173.056549072265</c:v>
                </c:pt>
                <c:pt idx="53">
                  <c:v>170.907887935638</c:v>
                </c:pt>
                <c:pt idx="54">
                  <c:v>170.32875895500101</c:v>
                </c:pt>
                <c:pt idx="55">
                  <c:v>170.31326484680099</c:v>
                </c:pt>
                <c:pt idx="56">
                  <c:v>170.35588026046699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5A-6F46-9219-51FD036C4DDA}"/>
            </c:ext>
          </c:extLst>
        </c:ser>
        <c:ser>
          <c:idx val="3"/>
          <c:order val="3"/>
          <c:tx>
            <c:v>n=2000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'v5'!$B$173:$B$230</c:f>
              <c:numCache>
                <c:formatCode>General</c:formatCode>
                <c:ptCount val="58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44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75</c:v>
                </c:pt>
                <c:pt idx="43">
                  <c:v>80</c:v>
                </c:pt>
                <c:pt idx="44">
                  <c:v>85</c:v>
                </c:pt>
                <c:pt idx="45">
                  <c:v>90</c:v>
                </c:pt>
                <c:pt idx="46">
                  <c:v>95</c:v>
                </c:pt>
                <c:pt idx="47">
                  <c:v>100</c:v>
                </c:pt>
                <c:pt idx="48">
                  <c:v>105</c:v>
                </c:pt>
                <c:pt idx="49">
                  <c:v>110</c:v>
                </c:pt>
                <c:pt idx="50">
                  <c:v>115</c:v>
                </c:pt>
                <c:pt idx="51">
                  <c:v>120</c:v>
                </c:pt>
                <c:pt idx="52">
                  <c:v>125</c:v>
                </c:pt>
                <c:pt idx="53">
                  <c:v>130</c:v>
                </c:pt>
                <c:pt idx="54">
                  <c:v>135</c:v>
                </c:pt>
                <c:pt idx="55">
                  <c:v>140</c:v>
                </c:pt>
                <c:pt idx="56">
                  <c:v>145</c:v>
                </c:pt>
                <c:pt idx="57">
                  <c:v>150</c:v>
                </c:pt>
              </c:numCache>
            </c:numRef>
          </c:xVal>
          <c:yVal>
            <c:numRef>
              <c:f>'v5'!$C$173:$C$230</c:f>
              <c:numCache>
                <c:formatCode>0.0</c:formatCode>
                <c:ptCount val="58"/>
                <c:pt idx="0">
                  <c:v>446.47731685638399</c:v>
                </c:pt>
                <c:pt idx="1">
                  <c:v>444.026936054229</c:v>
                </c:pt>
                <c:pt idx="2">
                  <c:v>368.27106285095198</c:v>
                </c:pt>
                <c:pt idx="3">
                  <c:v>367.56308913230799</c:v>
                </c:pt>
                <c:pt idx="4">
                  <c:v>367.41004323959299</c:v>
                </c:pt>
                <c:pt idx="5">
                  <c:v>367.88937282562199</c:v>
                </c:pt>
                <c:pt idx="6">
                  <c:v>370.19188094139099</c:v>
                </c:pt>
                <c:pt idx="7">
                  <c:v>368.02339196205099</c:v>
                </c:pt>
                <c:pt idx="8">
                  <c:v>367.60993289947498</c:v>
                </c:pt>
                <c:pt idx="9">
                  <c:v>367.784098863601</c:v>
                </c:pt>
                <c:pt idx="10">
                  <c:v>369.35878396034201</c:v>
                </c:pt>
                <c:pt idx="11">
                  <c:v>370.94855690002402</c:v>
                </c:pt>
                <c:pt idx="12">
                  <c:v>367.337774276733</c:v>
                </c:pt>
                <c:pt idx="13">
                  <c:v>367.85195612907398</c:v>
                </c:pt>
                <c:pt idx="14">
                  <c:v>369.12115287780699</c:v>
                </c:pt>
                <c:pt idx="15">
                  <c:v>367.44088912010102</c:v>
                </c:pt>
                <c:pt idx="16">
                  <c:v>370.38416624069202</c:v>
                </c:pt>
                <c:pt idx="17">
                  <c:v>367.23455381393399</c:v>
                </c:pt>
                <c:pt idx="18">
                  <c:v>374.42525506019501</c:v>
                </c:pt>
                <c:pt idx="19">
                  <c:v>373.04473090171803</c:v>
                </c:pt>
                <c:pt idx="20">
                  <c:v>372.46285390853802</c:v>
                </c:pt>
                <c:pt idx="21">
                  <c:v>371.31703281402503</c:v>
                </c:pt>
                <c:pt idx="22">
                  <c:v>372.702493906021</c:v>
                </c:pt>
                <c:pt idx="23">
                  <c:v>373.30270481109602</c:v>
                </c:pt>
                <c:pt idx="24">
                  <c:v>372.53669500350901</c:v>
                </c:pt>
                <c:pt idx="25">
                  <c:v>372.49867010116498</c:v>
                </c:pt>
                <c:pt idx="26">
                  <c:v>371.91831707954401</c:v>
                </c:pt>
                <c:pt idx="27">
                  <c:v>373.46104907989502</c:v>
                </c:pt>
                <c:pt idx="28">
                  <c:v>373.59463691711397</c:v>
                </c:pt>
                <c:pt idx="29">
                  <c:v>373.27442979812599</c:v>
                </c:pt>
                <c:pt idx="30">
                  <c:v>374.47132205963101</c:v>
                </c:pt>
                <c:pt idx="31">
                  <c:v>373.81023478507899</c:v>
                </c:pt>
                <c:pt idx="32">
                  <c:v>374.47132205963101</c:v>
                </c:pt>
                <c:pt idx="33">
                  <c:v>375.99810290336598</c:v>
                </c:pt>
                <c:pt idx="34">
                  <c:v>374.53221583366297</c:v>
                </c:pt>
                <c:pt idx="35">
                  <c:v>373.672981023788</c:v>
                </c:pt>
                <c:pt idx="36">
                  <c:v>373.582601070404</c:v>
                </c:pt>
                <c:pt idx="37">
                  <c:v>371.63192296028097</c:v>
                </c:pt>
                <c:pt idx="38">
                  <c:v>371.71152997016901</c:v>
                </c:pt>
                <c:pt idx="39">
                  <c:v>372.65103268623301</c:v>
                </c:pt>
                <c:pt idx="40">
                  <c:v>371.56116795539799</c:v>
                </c:pt>
                <c:pt idx="41">
                  <c:v>371.14415168762201</c:v>
                </c:pt>
                <c:pt idx="42">
                  <c:v>371.784237146377</c:v>
                </c:pt>
                <c:pt idx="43">
                  <c:v>372.13853001594498</c:v>
                </c:pt>
                <c:pt idx="44">
                  <c:v>371.91183090209898</c:v>
                </c:pt>
                <c:pt idx="45">
                  <c:v>371.05136895179697</c:v>
                </c:pt>
                <c:pt idx="46">
                  <c:v>371.71887397766102</c:v>
                </c:pt>
                <c:pt idx="47">
                  <c:v>372.58101582527098</c:v>
                </c:pt>
                <c:pt idx="48">
                  <c:v>372.26979708671502</c:v>
                </c:pt>
                <c:pt idx="49">
                  <c:v>372.41541814803998</c:v>
                </c:pt>
                <c:pt idx="50">
                  <c:v>371.21401619911097</c:v>
                </c:pt>
                <c:pt idx="51">
                  <c:v>373.44596791267298</c:v>
                </c:pt>
                <c:pt idx="52">
                  <c:v>397.375830888748</c:v>
                </c:pt>
                <c:pt idx="53">
                  <c:v>397.12493586540199</c:v>
                </c:pt>
                <c:pt idx="54">
                  <c:v>398.739845275878</c:v>
                </c:pt>
                <c:pt idx="55">
                  <c:v>394.02889084815899</c:v>
                </c:pt>
                <c:pt idx="56">
                  <c:v>394.834770917892</c:v>
                </c:pt>
                <c:pt idx="57">
                  <c:v>396.19832181930502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5A-6F46-9219-51FD036C4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'v5'!$B$2:$B$58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'v5'!$C$2:$C$58</c:f>
              <c:numCache>
                <c:formatCode>0.0</c:formatCode>
                <c:ptCount val="57"/>
                <c:pt idx="0">
                  <c:v>9.1823310852050692</c:v>
                </c:pt>
                <c:pt idx="1">
                  <c:v>9.07480692863464</c:v>
                </c:pt>
                <c:pt idx="2">
                  <c:v>7.5885269641876203</c:v>
                </c:pt>
                <c:pt idx="3">
                  <c:v>7.7717931270599303</c:v>
                </c:pt>
                <c:pt idx="4">
                  <c:v>7.5529611110687203</c:v>
                </c:pt>
                <c:pt idx="5">
                  <c:v>7.5568599700927699</c:v>
                </c:pt>
                <c:pt idx="6">
                  <c:v>7.5369307994842503</c:v>
                </c:pt>
                <c:pt idx="7">
                  <c:v>7.5540711879730198</c:v>
                </c:pt>
                <c:pt idx="8">
                  <c:v>7.5592749118804896</c:v>
                </c:pt>
                <c:pt idx="9">
                  <c:v>7.5514690876007</c:v>
                </c:pt>
                <c:pt idx="10">
                  <c:v>7.5549328327178902</c:v>
                </c:pt>
                <c:pt idx="11">
                  <c:v>7.5314588546752903</c:v>
                </c:pt>
                <c:pt idx="12">
                  <c:v>7.5574197769165004</c:v>
                </c:pt>
                <c:pt idx="13">
                  <c:v>7.5557272434234601</c:v>
                </c:pt>
                <c:pt idx="14">
                  <c:v>7.5543522834777797</c:v>
                </c:pt>
                <c:pt idx="15">
                  <c:v>7.5637528896331698</c:v>
                </c:pt>
                <c:pt idx="16">
                  <c:v>7.54874396324157</c:v>
                </c:pt>
                <c:pt idx="17">
                  <c:v>7.5564839839935303</c:v>
                </c:pt>
                <c:pt idx="18">
                  <c:v>7.6268670558929399</c:v>
                </c:pt>
                <c:pt idx="19">
                  <c:v>7.6357858180999703</c:v>
                </c:pt>
                <c:pt idx="20">
                  <c:v>7.6256701946258501</c:v>
                </c:pt>
                <c:pt idx="21">
                  <c:v>7.5988988876342702</c:v>
                </c:pt>
                <c:pt idx="22">
                  <c:v>7.6264021396636901</c:v>
                </c:pt>
                <c:pt idx="23">
                  <c:v>7.6262679100036603</c:v>
                </c:pt>
                <c:pt idx="24">
                  <c:v>7.6200041770934996</c:v>
                </c:pt>
                <c:pt idx="25">
                  <c:v>7.6248850822448704</c:v>
                </c:pt>
                <c:pt idx="26">
                  <c:v>7.6073737144470197</c:v>
                </c:pt>
                <c:pt idx="27">
                  <c:v>7.6320371627807599</c:v>
                </c:pt>
                <c:pt idx="28">
                  <c:v>7.6331279277801496</c:v>
                </c:pt>
                <c:pt idx="29">
                  <c:v>7.62837481498718</c:v>
                </c:pt>
                <c:pt idx="30">
                  <c:v>7.6272780895233101</c:v>
                </c:pt>
                <c:pt idx="31">
                  <c:v>7.6101570129394496</c:v>
                </c:pt>
                <c:pt idx="32">
                  <c:v>7.62530088424682</c:v>
                </c:pt>
                <c:pt idx="33">
                  <c:v>7.6250009536743102</c:v>
                </c:pt>
                <c:pt idx="34">
                  <c:v>7.6359109878540004</c:v>
                </c:pt>
                <c:pt idx="35">
                  <c:v>7.6308388710021902</c:v>
                </c:pt>
                <c:pt idx="36">
                  <c:v>7.6047580242156902</c:v>
                </c:pt>
                <c:pt idx="37">
                  <c:v>7.6102399826049796</c:v>
                </c:pt>
                <c:pt idx="38">
                  <c:v>7.6127591133117596</c:v>
                </c:pt>
                <c:pt idx="39">
                  <c:v>7.5532689094543404</c:v>
                </c:pt>
                <c:pt idx="40">
                  <c:v>7.5467360019683802</c:v>
                </c:pt>
                <c:pt idx="41">
                  <c:v>7.5401830673217702</c:v>
                </c:pt>
                <c:pt idx="42">
                  <c:v>7.5425028800964302</c:v>
                </c:pt>
                <c:pt idx="43">
                  <c:v>7.5425395965576101</c:v>
                </c:pt>
                <c:pt idx="44">
                  <c:v>7.5423939228057799</c:v>
                </c:pt>
                <c:pt idx="45">
                  <c:v>7.5376601219177202</c:v>
                </c:pt>
                <c:pt idx="46">
                  <c:v>7.6537489891052202</c:v>
                </c:pt>
                <c:pt idx="47">
                  <c:v>7.6534929275512598</c:v>
                </c:pt>
                <c:pt idx="48">
                  <c:v>7.5707280635833696</c:v>
                </c:pt>
                <c:pt idx="49">
                  <c:v>7.5423431396484304</c:v>
                </c:pt>
                <c:pt idx="50">
                  <c:v>7.5390169620513898</c:v>
                </c:pt>
                <c:pt idx="51">
                  <c:v>7.8859720230102504</c:v>
                </c:pt>
                <c:pt idx="52">
                  <c:v>7.8805761337280202</c:v>
                </c:pt>
                <c:pt idx="53">
                  <c:v>7.8753287792205802</c:v>
                </c:pt>
                <c:pt idx="54">
                  <c:v>7.8838031291961599</c:v>
                </c:pt>
                <c:pt idx="55">
                  <c:v>7.8735260963439897</c:v>
                </c:pt>
                <c:pt idx="56">
                  <c:v>7.8775076866149902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9-FD46-BBC5-77E399BA8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n=1000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'v5'!$B$59:$B$115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'v5'!$C$59:$C$115</c:f>
              <c:numCache>
                <c:formatCode>0.0</c:formatCode>
                <c:ptCount val="57"/>
                <c:pt idx="0">
                  <c:v>63.319440126419003</c:v>
                </c:pt>
                <c:pt idx="1">
                  <c:v>63.320525169372502</c:v>
                </c:pt>
                <c:pt idx="2">
                  <c:v>52.994242906570399</c:v>
                </c:pt>
                <c:pt idx="3">
                  <c:v>53.048967838287297</c:v>
                </c:pt>
                <c:pt idx="4">
                  <c:v>53.268403053283599</c:v>
                </c:pt>
                <c:pt idx="5">
                  <c:v>53.064292907714801</c:v>
                </c:pt>
                <c:pt idx="6">
                  <c:v>52.6565518379211</c:v>
                </c:pt>
                <c:pt idx="7">
                  <c:v>53.111001729965203</c:v>
                </c:pt>
                <c:pt idx="8">
                  <c:v>53.1549069881439</c:v>
                </c:pt>
                <c:pt idx="9">
                  <c:v>53.177119970321598</c:v>
                </c:pt>
                <c:pt idx="10">
                  <c:v>53.252050161361602</c:v>
                </c:pt>
                <c:pt idx="11">
                  <c:v>52.644677877426098</c:v>
                </c:pt>
                <c:pt idx="12">
                  <c:v>53.4620647430419</c:v>
                </c:pt>
                <c:pt idx="13">
                  <c:v>53.272110939025801</c:v>
                </c:pt>
                <c:pt idx="14">
                  <c:v>53.419503927230799</c:v>
                </c:pt>
                <c:pt idx="15">
                  <c:v>53.384948968887301</c:v>
                </c:pt>
                <c:pt idx="16">
                  <c:v>52.630815029144202</c:v>
                </c:pt>
                <c:pt idx="17">
                  <c:v>53.423136949539099</c:v>
                </c:pt>
                <c:pt idx="18">
                  <c:v>53.493850946426299</c:v>
                </c:pt>
                <c:pt idx="19">
                  <c:v>53.6231431961059</c:v>
                </c:pt>
                <c:pt idx="20">
                  <c:v>53.518501996993997</c:v>
                </c:pt>
                <c:pt idx="21">
                  <c:v>52.9104580879211</c:v>
                </c:pt>
                <c:pt idx="22">
                  <c:v>53.555314302444401</c:v>
                </c:pt>
                <c:pt idx="23">
                  <c:v>53.554553031921301</c:v>
                </c:pt>
                <c:pt idx="24">
                  <c:v>53.618051052093499</c:v>
                </c:pt>
                <c:pt idx="25">
                  <c:v>53.499295949935899</c:v>
                </c:pt>
                <c:pt idx="26">
                  <c:v>52.938350677490199</c:v>
                </c:pt>
                <c:pt idx="27">
                  <c:v>53.6324880123138</c:v>
                </c:pt>
                <c:pt idx="28">
                  <c:v>53.761981010436998</c:v>
                </c:pt>
                <c:pt idx="29">
                  <c:v>53.758979797363203</c:v>
                </c:pt>
                <c:pt idx="30">
                  <c:v>53.744330883026102</c:v>
                </c:pt>
                <c:pt idx="31">
                  <c:v>52.928986072540198</c:v>
                </c:pt>
                <c:pt idx="32">
                  <c:v>53.7338931560516</c:v>
                </c:pt>
                <c:pt idx="33">
                  <c:v>53.5526347160339</c:v>
                </c:pt>
                <c:pt idx="34">
                  <c:v>53.200885057449298</c:v>
                </c:pt>
                <c:pt idx="35">
                  <c:v>53.206054925918501</c:v>
                </c:pt>
                <c:pt idx="36">
                  <c:v>52.925272226333597</c:v>
                </c:pt>
                <c:pt idx="37">
                  <c:v>52.9299540519714</c:v>
                </c:pt>
                <c:pt idx="38">
                  <c:v>52.944596767425502</c:v>
                </c:pt>
                <c:pt idx="39">
                  <c:v>53.119573116302398</c:v>
                </c:pt>
                <c:pt idx="40">
                  <c:v>53.0799238681793</c:v>
                </c:pt>
                <c:pt idx="41">
                  <c:v>53.098196983337402</c:v>
                </c:pt>
                <c:pt idx="42">
                  <c:v>53.093195915222097</c:v>
                </c:pt>
                <c:pt idx="43">
                  <c:v>53.077987909317002</c:v>
                </c:pt>
                <c:pt idx="44">
                  <c:v>52.963420867919901</c:v>
                </c:pt>
                <c:pt idx="45">
                  <c:v>52.9582197666168</c:v>
                </c:pt>
                <c:pt idx="46">
                  <c:v>52.954945087432797</c:v>
                </c:pt>
                <c:pt idx="47">
                  <c:v>52.959769964218097</c:v>
                </c:pt>
                <c:pt idx="48">
                  <c:v>52.950803041458101</c:v>
                </c:pt>
                <c:pt idx="49">
                  <c:v>52.961368083953801</c:v>
                </c:pt>
                <c:pt idx="50">
                  <c:v>52.9603078365325</c:v>
                </c:pt>
                <c:pt idx="51">
                  <c:v>55.472808837890597</c:v>
                </c:pt>
                <c:pt idx="52">
                  <c:v>55.471557855606001</c:v>
                </c:pt>
                <c:pt idx="53">
                  <c:v>55.478037118911701</c:v>
                </c:pt>
                <c:pt idx="54">
                  <c:v>55.487011194229098</c:v>
                </c:pt>
                <c:pt idx="55">
                  <c:v>55.516765832901001</c:v>
                </c:pt>
                <c:pt idx="56">
                  <c:v>55.478684186935403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8-324A-A9E4-0DD05D3E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n=1500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'v5'!$B$116:$B$172</c:f>
              <c:numCache>
                <c:formatCode>General</c:formatCode>
                <c:ptCount val="57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55</c:v>
                </c:pt>
                <c:pt idx="38">
                  <c:v>60</c:v>
                </c:pt>
                <c:pt idx="39">
                  <c:v>65</c:v>
                </c:pt>
                <c:pt idx="40">
                  <c:v>70</c:v>
                </c:pt>
                <c:pt idx="41">
                  <c:v>75</c:v>
                </c:pt>
                <c:pt idx="42">
                  <c:v>80</c:v>
                </c:pt>
                <c:pt idx="43">
                  <c:v>85</c:v>
                </c:pt>
                <c:pt idx="44">
                  <c:v>90</c:v>
                </c:pt>
                <c:pt idx="45">
                  <c:v>95</c:v>
                </c:pt>
                <c:pt idx="46">
                  <c:v>100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120</c:v>
                </c:pt>
                <c:pt idx="51">
                  <c:v>125</c:v>
                </c:pt>
                <c:pt idx="52">
                  <c:v>130</c:v>
                </c:pt>
                <c:pt idx="53">
                  <c:v>135</c:v>
                </c:pt>
                <c:pt idx="54">
                  <c:v>140</c:v>
                </c:pt>
                <c:pt idx="55">
                  <c:v>145</c:v>
                </c:pt>
                <c:pt idx="56">
                  <c:v>150</c:v>
                </c:pt>
              </c:numCache>
            </c:numRef>
          </c:xVal>
          <c:yVal>
            <c:numRef>
              <c:f>'v5'!$C$116:$C$172</c:f>
              <c:numCache>
                <c:formatCode>0.0</c:formatCode>
                <c:ptCount val="57"/>
                <c:pt idx="0">
                  <c:v>229.251271963119</c:v>
                </c:pt>
                <c:pt idx="1">
                  <c:v>175.83140683174099</c:v>
                </c:pt>
                <c:pt idx="2">
                  <c:v>176.01003384590101</c:v>
                </c:pt>
                <c:pt idx="3">
                  <c:v>176.5254509449</c:v>
                </c:pt>
                <c:pt idx="4">
                  <c:v>177.15145921707099</c:v>
                </c:pt>
                <c:pt idx="5">
                  <c:v>178.26516699790901</c:v>
                </c:pt>
                <c:pt idx="6">
                  <c:v>175.877119064331</c:v>
                </c:pt>
                <c:pt idx="7">
                  <c:v>177.15057206153801</c:v>
                </c:pt>
                <c:pt idx="8">
                  <c:v>175.316898107528</c:v>
                </c:pt>
                <c:pt idx="9">
                  <c:v>174.98175716400101</c:v>
                </c:pt>
                <c:pt idx="10">
                  <c:v>165.63971614837601</c:v>
                </c:pt>
                <c:pt idx="11">
                  <c:v>165.373330831527</c:v>
                </c:pt>
                <c:pt idx="12">
                  <c:v>165.794612884521</c:v>
                </c:pt>
                <c:pt idx="13">
                  <c:v>165.728496789932</c:v>
                </c:pt>
                <c:pt idx="14">
                  <c:v>165.90556001663199</c:v>
                </c:pt>
                <c:pt idx="15">
                  <c:v>166.21947002410801</c:v>
                </c:pt>
                <c:pt idx="16">
                  <c:v>164.94901704788199</c:v>
                </c:pt>
                <c:pt idx="17">
                  <c:v>165.99838018417299</c:v>
                </c:pt>
                <c:pt idx="18">
                  <c:v>166.23689913749601</c:v>
                </c:pt>
                <c:pt idx="19">
                  <c:v>166.43391394615099</c:v>
                </c:pt>
                <c:pt idx="20">
                  <c:v>167.27341389655999</c:v>
                </c:pt>
                <c:pt idx="21">
                  <c:v>166.377930641174</c:v>
                </c:pt>
                <c:pt idx="22">
                  <c:v>165.60814309120099</c:v>
                </c:pt>
                <c:pt idx="23">
                  <c:v>165.64361095428399</c:v>
                </c:pt>
                <c:pt idx="24">
                  <c:v>165.63603997230501</c:v>
                </c:pt>
                <c:pt idx="25">
                  <c:v>165.740748167037</c:v>
                </c:pt>
                <c:pt idx="26">
                  <c:v>164.93304896354601</c:v>
                </c:pt>
                <c:pt idx="27">
                  <c:v>165.825987100601</c:v>
                </c:pt>
                <c:pt idx="28">
                  <c:v>166.00099492072999</c:v>
                </c:pt>
                <c:pt idx="29">
                  <c:v>165.537674903869</c:v>
                </c:pt>
                <c:pt idx="30">
                  <c:v>165.7138838768</c:v>
                </c:pt>
                <c:pt idx="31">
                  <c:v>165.063907861709</c:v>
                </c:pt>
                <c:pt idx="32">
                  <c:v>165.41206812858499</c:v>
                </c:pt>
                <c:pt idx="33">
                  <c:v>159.361819028854</c:v>
                </c:pt>
                <c:pt idx="34">
                  <c:v>159.425972938537</c:v>
                </c:pt>
                <c:pt idx="35">
                  <c:v>159.35873413085901</c:v>
                </c:pt>
                <c:pt idx="36">
                  <c:v>159.64108896255399</c:v>
                </c:pt>
                <c:pt idx="37">
                  <c:v>159.71372699737501</c:v>
                </c:pt>
                <c:pt idx="38">
                  <c:v>159.88193988800001</c:v>
                </c:pt>
                <c:pt idx="39">
                  <c:v>159.88707900047299</c:v>
                </c:pt>
                <c:pt idx="40">
                  <c:v>160.00656104087801</c:v>
                </c:pt>
                <c:pt idx="41">
                  <c:v>159.88270497322</c:v>
                </c:pt>
                <c:pt idx="42">
                  <c:v>159.47163128852799</c:v>
                </c:pt>
                <c:pt idx="43">
                  <c:v>159.522229194641</c:v>
                </c:pt>
                <c:pt idx="44">
                  <c:v>159.375717163085</c:v>
                </c:pt>
                <c:pt idx="45">
                  <c:v>170.50304698944001</c:v>
                </c:pt>
                <c:pt idx="46">
                  <c:v>170.85180997848499</c:v>
                </c:pt>
                <c:pt idx="47">
                  <c:v>170.82754802703801</c:v>
                </c:pt>
                <c:pt idx="48">
                  <c:v>171.03171086311301</c:v>
                </c:pt>
                <c:pt idx="49">
                  <c:v>170.56034111976601</c:v>
                </c:pt>
                <c:pt idx="50">
                  <c:v>170.317910909652</c:v>
                </c:pt>
                <c:pt idx="51">
                  <c:v>171.494169950485</c:v>
                </c:pt>
                <c:pt idx="52">
                  <c:v>173.056549072265</c:v>
                </c:pt>
                <c:pt idx="53">
                  <c:v>170.907887935638</c:v>
                </c:pt>
                <c:pt idx="54">
                  <c:v>170.32875895500101</c:v>
                </c:pt>
                <c:pt idx="55">
                  <c:v>170.31326484680099</c:v>
                </c:pt>
                <c:pt idx="56">
                  <c:v>170.35588026046699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6-B54B-8C57-D7D6472F7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n=2000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'v5'!$B$173:$B$230</c:f>
              <c:numCache>
                <c:formatCode>General</c:formatCode>
                <c:ptCount val="58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44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75</c:v>
                </c:pt>
                <c:pt idx="43">
                  <c:v>80</c:v>
                </c:pt>
                <c:pt idx="44">
                  <c:v>85</c:v>
                </c:pt>
                <c:pt idx="45">
                  <c:v>90</c:v>
                </c:pt>
                <c:pt idx="46">
                  <c:v>95</c:v>
                </c:pt>
                <c:pt idx="47">
                  <c:v>100</c:v>
                </c:pt>
                <c:pt idx="48">
                  <c:v>105</c:v>
                </c:pt>
                <c:pt idx="49">
                  <c:v>110</c:v>
                </c:pt>
                <c:pt idx="50">
                  <c:v>115</c:v>
                </c:pt>
                <c:pt idx="51">
                  <c:v>120</c:v>
                </c:pt>
                <c:pt idx="52">
                  <c:v>125</c:v>
                </c:pt>
                <c:pt idx="53">
                  <c:v>130</c:v>
                </c:pt>
                <c:pt idx="54">
                  <c:v>135</c:v>
                </c:pt>
                <c:pt idx="55">
                  <c:v>140</c:v>
                </c:pt>
                <c:pt idx="56">
                  <c:v>145</c:v>
                </c:pt>
                <c:pt idx="57">
                  <c:v>150</c:v>
                </c:pt>
              </c:numCache>
            </c:numRef>
          </c:xVal>
          <c:yVal>
            <c:numRef>
              <c:f>'v5'!$C$173:$C$230</c:f>
              <c:numCache>
                <c:formatCode>0.0</c:formatCode>
                <c:ptCount val="58"/>
                <c:pt idx="0">
                  <c:v>446.47731685638399</c:v>
                </c:pt>
                <c:pt idx="1">
                  <c:v>444.026936054229</c:v>
                </c:pt>
                <c:pt idx="2">
                  <c:v>368.27106285095198</c:v>
                </c:pt>
                <c:pt idx="3">
                  <c:v>367.56308913230799</c:v>
                </c:pt>
                <c:pt idx="4">
                  <c:v>367.41004323959299</c:v>
                </c:pt>
                <c:pt idx="5">
                  <c:v>367.88937282562199</c:v>
                </c:pt>
                <c:pt idx="6">
                  <c:v>370.19188094139099</c:v>
                </c:pt>
                <c:pt idx="7">
                  <c:v>368.02339196205099</c:v>
                </c:pt>
                <c:pt idx="8">
                  <c:v>367.60993289947498</c:v>
                </c:pt>
                <c:pt idx="9">
                  <c:v>367.784098863601</c:v>
                </c:pt>
                <c:pt idx="10">
                  <c:v>369.35878396034201</c:v>
                </c:pt>
                <c:pt idx="11">
                  <c:v>370.94855690002402</c:v>
                </c:pt>
                <c:pt idx="12">
                  <c:v>367.337774276733</c:v>
                </c:pt>
                <c:pt idx="13">
                  <c:v>367.85195612907398</c:v>
                </c:pt>
                <c:pt idx="14">
                  <c:v>369.12115287780699</c:v>
                </c:pt>
                <c:pt idx="15">
                  <c:v>367.44088912010102</c:v>
                </c:pt>
                <c:pt idx="16">
                  <c:v>370.38416624069202</c:v>
                </c:pt>
                <c:pt idx="17">
                  <c:v>367.23455381393399</c:v>
                </c:pt>
                <c:pt idx="18">
                  <c:v>374.42525506019501</c:v>
                </c:pt>
                <c:pt idx="19">
                  <c:v>373.04473090171803</c:v>
                </c:pt>
                <c:pt idx="20">
                  <c:v>372.46285390853802</c:v>
                </c:pt>
                <c:pt idx="21">
                  <c:v>371.31703281402503</c:v>
                </c:pt>
                <c:pt idx="22">
                  <c:v>372.702493906021</c:v>
                </c:pt>
                <c:pt idx="23">
                  <c:v>373.30270481109602</c:v>
                </c:pt>
                <c:pt idx="24">
                  <c:v>372.53669500350901</c:v>
                </c:pt>
                <c:pt idx="25">
                  <c:v>372.49867010116498</c:v>
                </c:pt>
                <c:pt idx="26">
                  <c:v>371.91831707954401</c:v>
                </c:pt>
                <c:pt idx="27">
                  <c:v>373.46104907989502</c:v>
                </c:pt>
                <c:pt idx="28">
                  <c:v>373.59463691711397</c:v>
                </c:pt>
                <c:pt idx="29">
                  <c:v>373.27442979812599</c:v>
                </c:pt>
                <c:pt idx="30">
                  <c:v>374.47132205963101</c:v>
                </c:pt>
                <c:pt idx="31">
                  <c:v>373.81023478507899</c:v>
                </c:pt>
                <c:pt idx="32">
                  <c:v>374.47132205963101</c:v>
                </c:pt>
                <c:pt idx="33">
                  <c:v>375.99810290336598</c:v>
                </c:pt>
                <c:pt idx="34">
                  <c:v>374.53221583366297</c:v>
                </c:pt>
                <c:pt idx="35">
                  <c:v>373.672981023788</c:v>
                </c:pt>
                <c:pt idx="36">
                  <c:v>373.582601070404</c:v>
                </c:pt>
                <c:pt idx="37">
                  <c:v>371.63192296028097</c:v>
                </c:pt>
                <c:pt idx="38">
                  <c:v>371.71152997016901</c:v>
                </c:pt>
                <c:pt idx="39">
                  <c:v>372.65103268623301</c:v>
                </c:pt>
                <c:pt idx="40">
                  <c:v>371.56116795539799</c:v>
                </c:pt>
                <c:pt idx="41">
                  <c:v>371.14415168762201</c:v>
                </c:pt>
                <c:pt idx="42">
                  <c:v>371.784237146377</c:v>
                </c:pt>
                <c:pt idx="43">
                  <c:v>372.13853001594498</c:v>
                </c:pt>
                <c:pt idx="44">
                  <c:v>371.91183090209898</c:v>
                </c:pt>
                <c:pt idx="45">
                  <c:v>371.05136895179697</c:v>
                </c:pt>
                <c:pt idx="46">
                  <c:v>371.71887397766102</c:v>
                </c:pt>
                <c:pt idx="47">
                  <c:v>372.58101582527098</c:v>
                </c:pt>
                <c:pt idx="48">
                  <c:v>372.26979708671502</c:v>
                </c:pt>
                <c:pt idx="49">
                  <c:v>372.41541814803998</c:v>
                </c:pt>
                <c:pt idx="50">
                  <c:v>371.21401619911097</c:v>
                </c:pt>
                <c:pt idx="51">
                  <c:v>373.44596791267298</c:v>
                </c:pt>
                <c:pt idx="52">
                  <c:v>397.375830888748</c:v>
                </c:pt>
                <c:pt idx="53">
                  <c:v>397.12493586540199</c:v>
                </c:pt>
                <c:pt idx="54">
                  <c:v>398.739845275878</c:v>
                </c:pt>
                <c:pt idx="55">
                  <c:v>394.02889084815899</c:v>
                </c:pt>
                <c:pt idx="56">
                  <c:v>394.834770917892</c:v>
                </c:pt>
                <c:pt idx="57">
                  <c:v>396.19832181930502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66-CA4F-820F-FFFEB194F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n=2000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'v5'!$B$173:$B$230</c:f>
              <c:numCache>
                <c:formatCode>General</c:formatCode>
                <c:ptCount val="58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44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75</c:v>
                </c:pt>
                <c:pt idx="43">
                  <c:v>80</c:v>
                </c:pt>
                <c:pt idx="44">
                  <c:v>85</c:v>
                </c:pt>
                <c:pt idx="45">
                  <c:v>90</c:v>
                </c:pt>
                <c:pt idx="46">
                  <c:v>95</c:v>
                </c:pt>
                <c:pt idx="47">
                  <c:v>100</c:v>
                </c:pt>
                <c:pt idx="48">
                  <c:v>105</c:v>
                </c:pt>
                <c:pt idx="49">
                  <c:v>110</c:v>
                </c:pt>
                <c:pt idx="50">
                  <c:v>115</c:v>
                </c:pt>
                <c:pt idx="51">
                  <c:v>120</c:v>
                </c:pt>
                <c:pt idx="52">
                  <c:v>125</c:v>
                </c:pt>
                <c:pt idx="53">
                  <c:v>130</c:v>
                </c:pt>
                <c:pt idx="54">
                  <c:v>135</c:v>
                </c:pt>
                <c:pt idx="55">
                  <c:v>140</c:v>
                </c:pt>
                <c:pt idx="56">
                  <c:v>145</c:v>
                </c:pt>
                <c:pt idx="57">
                  <c:v>150</c:v>
                </c:pt>
              </c:numCache>
            </c:numRef>
          </c:xVal>
          <c:yVal>
            <c:numRef>
              <c:f>'v5'!$C$173:$C$230</c:f>
              <c:numCache>
                <c:formatCode>0.0</c:formatCode>
                <c:ptCount val="58"/>
                <c:pt idx="0">
                  <c:v>446.47731685638399</c:v>
                </c:pt>
                <c:pt idx="1">
                  <c:v>444.026936054229</c:v>
                </c:pt>
                <c:pt idx="2">
                  <c:v>368.27106285095198</c:v>
                </c:pt>
                <c:pt idx="3">
                  <c:v>367.56308913230799</c:v>
                </c:pt>
                <c:pt idx="4">
                  <c:v>367.41004323959299</c:v>
                </c:pt>
                <c:pt idx="5">
                  <c:v>367.88937282562199</c:v>
                </c:pt>
                <c:pt idx="6">
                  <c:v>370.19188094139099</c:v>
                </c:pt>
                <c:pt idx="7">
                  <c:v>368.02339196205099</c:v>
                </c:pt>
                <c:pt idx="8">
                  <c:v>367.60993289947498</c:v>
                </c:pt>
                <c:pt idx="9">
                  <c:v>367.784098863601</c:v>
                </c:pt>
                <c:pt idx="10">
                  <c:v>369.35878396034201</c:v>
                </c:pt>
                <c:pt idx="11">
                  <c:v>370.94855690002402</c:v>
                </c:pt>
                <c:pt idx="12">
                  <c:v>367.337774276733</c:v>
                </c:pt>
                <c:pt idx="13">
                  <c:v>367.85195612907398</c:v>
                </c:pt>
                <c:pt idx="14">
                  <c:v>369.12115287780699</c:v>
                </c:pt>
                <c:pt idx="15">
                  <c:v>367.44088912010102</c:v>
                </c:pt>
                <c:pt idx="16">
                  <c:v>370.38416624069202</c:v>
                </c:pt>
                <c:pt idx="17">
                  <c:v>367.23455381393399</c:v>
                </c:pt>
                <c:pt idx="18">
                  <c:v>374.42525506019501</c:v>
                </c:pt>
                <c:pt idx="19">
                  <c:v>373.04473090171803</c:v>
                </c:pt>
                <c:pt idx="20">
                  <c:v>372.46285390853802</c:v>
                </c:pt>
                <c:pt idx="21">
                  <c:v>371.31703281402503</c:v>
                </c:pt>
                <c:pt idx="22">
                  <c:v>372.702493906021</c:v>
                </c:pt>
                <c:pt idx="23">
                  <c:v>373.30270481109602</c:v>
                </c:pt>
                <c:pt idx="24">
                  <c:v>372.53669500350901</c:v>
                </c:pt>
                <c:pt idx="25">
                  <c:v>372.49867010116498</c:v>
                </c:pt>
                <c:pt idx="26">
                  <c:v>371.91831707954401</c:v>
                </c:pt>
                <c:pt idx="27">
                  <c:v>373.46104907989502</c:v>
                </c:pt>
                <c:pt idx="28">
                  <c:v>373.59463691711397</c:v>
                </c:pt>
                <c:pt idx="29">
                  <c:v>373.27442979812599</c:v>
                </c:pt>
                <c:pt idx="30">
                  <c:v>374.47132205963101</c:v>
                </c:pt>
                <c:pt idx="31">
                  <c:v>373.81023478507899</c:v>
                </c:pt>
                <c:pt idx="32">
                  <c:v>374.47132205963101</c:v>
                </c:pt>
                <c:pt idx="33">
                  <c:v>375.99810290336598</c:v>
                </c:pt>
                <c:pt idx="34">
                  <c:v>374.53221583366297</c:v>
                </c:pt>
                <c:pt idx="35">
                  <c:v>373.672981023788</c:v>
                </c:pt>
                <c:pt idx="36">
                  <c:v>373.582601070404</c:v>
                </c:pt>
                <c:pt idx="37">
                  <c:v>371.63192296028097</c:v>
                </c:pt>
                <c:pt idx="38">
                  <c:v>371.71152997016901</c:v>
                </c:pt>
                <c:pt idx="39">
                  <c:v>372.65103268623301</c:v>
                </c:pt>
                <c:pt idx="40">
                  <c:v>371.56116795539799</c:v>
                </c:pt>
                <c:pt idx="41">
                  <c:v>371.14415168762201</c:v>
                </c:pt>
                <c:pt idx="42">
                  <c:v>371.784237146377</c:v>
                </c:pt>
                <c:pt idx="43">
                  <c:v>372.13853001594498</c:v>
                </c:pt>
                <c:pt idx="44">
                  <c:v>371.91183090209898</c:v>
                </c:pt>
                <c:pt idx="45">
                  <c:v>371.05136895179697</c:v>
                </c:pt>
                <c:pt idx="46">
                  <c:v>371.71887397766102</c:v>
                </c:pt>
                <c:pt idx="47">
                  <c:v>372.58101582527098</c:v>
                </c:pt>
                <c:pt idx="48">
                  <c:v>372.26979708671502</c:v>
                </c:pt>
                <c:pt idx="49">
                  <c:v>372.41541814803998</c:v>
                </c:pt>
                <c:pt idx="50">
                  <c:v>371.21401619911097</c:v>
                </c:pt>
                <c:pt idx="51">
                  <c:v>373.44596791267298</c:v>
                </c:pt>
                <c:pt idx="52">
                  <c:v>397.375830888748</c:v>
                </c:pt>
                <c:pt idx="53">
                  <c:v>397.12493586540199</c:v>
                </c:pt>
                <c:pt idx="54">
                  <c:v>398.739845275878</c:v>
                </c:pt>
                <c:pt idx="55">
                  <c:v>394.02889084815899</c:v>
                </c:pt>
                <c:pt idx="56">
                  <c:v>394.834770917892</c:v>
                </c:pt>
                <c:pt idx="57">
                  <c:v>396.19832181930502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E-FD4F-88C1-0628F4BD9C08}"/>
            </c:ext>
          </c:extLst>
        </c:ser>
        <c:ser>
          <c:idx val="0"/>
          <c:order val="1"/>
          <c:tx>
            <c:v>Row Major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'v5'!$AO$148:$AO$166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'v5'!$AP$148:$AP$166</c:f>
              <c:numCache>
                <c:formatCode>General</c:formatCode>
                <c:ptCount val="19"/>
                <c:pt idx="0">
                  <c:v>602.97704696655205</c:v>
                </c:pt>
                <c:pt idx="1">
                  <c:v>605.32993292808499</c:v>
                </c:pt>
                <c:pt idx="2">
                  <c:v>470.85595488548199</c:v>
                </c:pt>
                <c:pt idx="3">
                  <c:v>470.33380198478699</c:v>
                </c:pt>
                <c:pt idx="4">
                  <c:v>470.18506193160999</c:v>
                </c:pt>
                <c:pt idx="5">
                  <c:v>420.88190674781799</c:v>
                </c:pt>
                <c:pt idx="6">
                  <c:v>422.36311793327297</c:v>
                </c:pt>
                <c:pt idx="7">
                  <c:v>423.12724876403797</c:v>
                </c:pt>
                <c:pt idx="8">
                  <c:v>423.339430809021</c:v>
                </c:pt>
                <c:pt idx="9">
                  <c:v>423.95376896858198</c:v>
                </c:pt>
                <c:pt idx="10">
                  <c:v>424.05276179313603</c:v>
                </c:pt>
                <c:pt idx="11">
                  <c:v>401.11830711364701</c:v>
                </c:pt>
                <c:pt idx="12">
                  <c:v>401.18477106094298</c:v>
                </c:pt>
                <c:pt idx="13">
                  <c:v>400.66841220855702</c:v>
                </c:pt>
                <c:pt idx="14">
                  <c:v>400.90959477424599</c:v>
                </c:pt>
                <c:pt idx="15">
                  <c:v>400.84918618202198</c:v>
                </c:pt>
                <c:pt idx="16">
                  <c:v>400.96141386032099</c:v>
                </c:pt>
                <c:pt idx="17">
                  <c:v>400.62508106231599</c:v>
                </c:pt>
                <c:pt idx="18">
                  <c:v>401.03116607665999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E-FD4F-88C1-0628F4BD9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Morton Order vs Row Major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Row Major Order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Morton_vs_Conv!$B$22:$B$40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Morton_vs_Conv!$C$22:$C$40</c:f>
              <c:numCache>
                <c:formatCode>0</c:formatCode>
                <c:ptCount val="19"/>
                <c:pt idx="0">
                  <c:v>602.97704696655205</c:v>
                </c:pt>
                <c:pt idx="1">
                  <c:v>605.32993292808499</c:v>
                </c:pt>
                <c:pt idx="2">
                  <c:v>470.85595488548199</c:v>
                </c:pt>
                <c:pt idx="3">
                  <c:v>470.33380198478699</c:v>
                </c:pt>
                <c:pt idx="4">
                  <c:v>470.18506193160999</c:v>
                </c:pt>
                <c:pt idx="5">
                  <c:v>420.88190674781799</c:v>
                </c:pt>
                <c:pt idx="6">
                  <c:v>422.36311793327297</c:v>
                </c:pt>
                <c:pt idx="7">
                  <c:v>423.12724876403797</c:v>
                </c:pt>
                <c:pt idx="8">
                  <c:v>423.339430809021</c:v>
                </c:pt>
                <c:pt idx="9">
                  <c:v>423.95376896858198</c:v>
                </c:pt>
                <c:pt idx="10">
                  <c:v>424.05276179313603</c:v>
                </c:pt>
                <c:pt idx="11">
                  <c:v>401.11830711364701</c:v>
                </c:pt>
                <c:pt idx="12">
                  <c:v>401.18477106094298</c:v>
                </c:pt>
                <c:pt idx="13">
                  <c:v>400.66841220855702</c:v>
                </c:pt>
                <c:pt idx="14">
                  <c:v>400.90959477424599</c:v>
                </c:pt>
                <c:pt idx="15">
                  <c:v>400.84918618202198</c:v>
                </c:pt>
                <c:pt idx="16">
                  <c:v>400.96141386032099</c:v>
                </c:pt>
                <c:pt idx="17">
                  <c:v>400.62508106231599</c:v>
                </c:pt>
                <c:pt idx="18">
                  <c:v>401.03116607665999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66-5947-B163-261A89BBBE3C}"/>
            </c:ext>
          </c:extLst>
        </c:ser>
        <c:ser>
          <c:idx val="3"/>
          <c:order val="1"/>
          <c:tx>
            <c:v>Morton Order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Morton_vs_Conv!$B$22:$B$40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Morton_vs_Conv!$D$22:$D$40</c:f>
              <c:numCache>
                <c:formatCode>0</c:formatCode>
                <c:ptCount val="19"/>
                <c:pt idx="0">
                  <c:v>446.47731685638399</c:v>
                </c:pt>
                <c:pt idx="1">
                  <c:v>444.026936054229</c:v>
                </c:pt>
                <c:pt idx="2">
                  <c:v>370.19188094139099</c:v>
                </c:pt>
                <c:pt idx="3">
                  <c:v>370.94855690002402</c:v>
                </c:pt>
                <c:pt idx="4">
                  <c:v>370.38416624069202</c:v>
                </c:pt>
                <c:pt idx="5">
                  <c:v>371.31703281402503</c:v>
                </c:pt>
                <c:pt idx="6">
                  <c:v>371.91831707954401</c:v>
                </c:pt>
                <c:pt idx="7">
                  <c:v>373.81023478507899</c:v>
                </c:pt>
                <c:pt idx="8">
                  <c:v>371.63192296028097</c:v>
                </c:pt>
                <c:pt idx="9">
                  <c:v>371.71152997016901</c:v>
                </c:pt>
                <c:pt idx="10">
                  <c:v>372.65103268623301</c:v>
                </c:pt>
                <c:pt idx="11">
                  <c:v>371.56116795539799</c:v>
                </c:pt>
                <c:pt idx="12">
                  <c:v>371.14415168762201</c:v>
                </c:pt>
                <c:pt idx="13">
                  <c:v>371.784237146377</c:v>
                </c:pt>
                <c:pt idx="14">
                  <c:v>372.13853001594498</c:v>
                </c:pt>
                <c:pt idx="15">
                  <c:v>371.91183090209898</c:v>
                </c:pt>
                <c:pt idx="16">
                  <c:v>371.05136895179697</c:v>
                </c:pt>
                <c:pt idx="17">
                  <c:v>371.71887397766102</c:v>
                </c:pt>
                <c:pt idx="18">
                  <c:v>372.58101582527098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66-5947-B163-261A89BBB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0335"/>
        <c:axId val="309226431"/>
      </c:scatterChart>
      <c:valAx>
        <c:axId val="309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Cross-Over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26431"/>
        <c:crosses val="autoZero"/>
        <c:crossBetween val="midCat"/>
      </c:valAx>
      <c:valAx>
        <c:axId val="309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509466</xdr:colOff>
      <xdr:row>3</xdr:row>
      <xdr:rowOff>125535</xdr:rowOff>
    </xdr:from>
    <xdr:to>
      <xdr:col>41</xdr:col>
      <xdr:colOff>58616</xdr:colOff>
      <xdr:row>27</xdr:row>
      <xdr:rowOff>68385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C1B7C1-36D7-584F-B3FB-A062522E0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7</xdr:row>
      <xdr:rowOff>50800</xdr:rowOff>
    </xdr:from>
    <xdr:to>
      <xdr:col>18</xdr:col>
      <xdr:colOff>520700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2DB45-F3B7-064A-B04A-935206CCA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</xdr:row>
      <xdr:rowOff>0</xdr:rowOff>
    </xdr:from>
    <xdr:to>
      <xdr:col>22</xdr:col>
      <xdr:colOff>596900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695B6-8ABA-DE47-8853-FC0C87687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38</xdr:row>
      <xdr:rowOff>0</xdr:rowOff>
    </xdr:from>
    <xdr:to>
      <xdr:col>23</xdr:col>
      <xdr:colOff>6350</xdr:colOff>
      <xdr:row>72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C54396-124B-7E42-B3D6-E5D617A8E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74</xdr:row>
      <xdr:rowOff>0</xdr:rowOff>
    </xdr:from>
    <xdr:to>
      <xdr:col>23</xdr:col>
      <xdr:colOff>6350</xdr:colOff>
      <xdr:row>108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0193F4-C178-4049-B815-3DDFF8208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110</xdr:row>
      <xdr:rowOff>0</xdr:rowOff>
    </xdr:from>
    <xdr:to>
      <xdr:col>23</xdr:col>
      <xdr:colOff>6350</xdr:colOff>
      <xdr:row>144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53F134-3CDC-2C4A-A0AD-B87F46A00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147</xdr:row>
      <xdr:rowOff>0</xdr:rowOff>
    </xdr:from>
    <xdr:to>
      <xdr:col>23</xdr:col>
      <xdr:colOff>6350</xdr:colOff>
      <xdr:row>181</xdr:row>
      <xdr:rowOff>126999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62A6E-6F42-F947-ACF5-BE24ABD57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147</xdr:row>
      <xdr:rowOff>0</xdr:rowOff>
    </xdr:from>
    <xdr:to>
      <xdr:col>38</xdr:col>
      <xdr:colOff>6350</xdr:colOff>
      <xdr:row>181</xdr:row>
      <xdr:rowOff>126999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91AB53-606E-B447-9D9A-E91D50410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3</xdr:row>
      <xdr:rowOff>63500</xdr:rowOff>
    </xdr:from>
    <xdr:to>
      <xdr:col>21</xdr:col>
      <xdr:colOff>50800</xdr:colOff>
      <xdr:row>37</xdr:row>
      <xdr:rowOff>122096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C8EE8B-AE9E-C34B-9C49-67A613AA7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129557</xdr:colOff>
      <xdr:row>3</xdr:row>
      <xdr:rowOff>9769</xdr:rowOff>
    </xdr:from>
    <xdr:to>
      <xdr:col>19</xdr:col>
      <xdr:colOff>825500</xdr:colOff>
      <xdr:row>15</xdr:row>
      <xdr:rowOff>114298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642408-6E54-7B40-8F3D-8F916539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1711" y="625231"/>
          <a:ext cx="3187097" cy="3103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3385-1F14-5648-8917-3891F6A355E7}">
  <dimension ref="A2:Z258"/>
  <sheetViews>
    <sheetView topLeftCell="A2" zoomScale="130" zoomScaleNormal="130" workbookViewId="0">
      <pane ySplit="1" topLeftCell="A56" activePane="bottomLeft" state="frozen"/>
      <selection activeCell="A2" sqref="A2"/>
      <selection pane="bottomLeft" activeCell="A76" sqref="A76:I77"/>
    </sheetView>
  </sheetViews>
  <sheetFormatPr baseColWidth="10" defaultRowHeight="16" x14ac:dyDescent="0.2"/>
  <cols>
    <col min="3" max="3" width="12.33203125" bestFit="1" customWidth="1"/>
    <col min="6" max="6" width="14.83203125" bestFit="1" customWidth="1"/>
    <col min="7" max="7" width="12.1640625" customWidth="1"/>
  </cols>
  <sheetData>
    <row r="2" spans="1:26" x14ac:dyDescent="0.2">
      <c r="A2" t="s">
        <v>0</v>
      </c>
      <c r="B2" t="s">
        <v>4</v>
      </c>
      <c r="C2" t="s">
        <v>2</v>
      </c>
      <c r="D2" t="s">
        <v>3</v>
      </c>
      <c r="E2" t="s">
        <v>1</v>
      </c>
      <c r="F2" t="s">
        <v>30</v>
      </c>
      <c r="G2" t="s">
        <v>31</v>
      </c>
      <c r="S2" t="s">
        <v>0</v>
      </c>
      <c r="T2" t="s">
        <v>4</v>
      </c>
      <c r="U2" t="s">
        <v>2</v>
      </c>
    </row>
    <row r="3" spans="1:26" x14ac:dyDescent="0.2">
      <c r="A3">
        <v>1</v>
      </c>
      <c r="B3">
        <f>2*A3^3-A3^2</f>
        <v>1</v>
      </c>
      <c r="C3">
        <v>1</v>
      </c>
      <c r="E3">
        <v>1</v>
      </c>
      <c r="S3">
        <v>1</v>
      </c>
      <c r="T3">
        <f>2*S3^3-S3^2</f>
        <v>1</v>
      </c>
      <c r="U3">
        <v>1</v>
      </c>
    </row>
    <row r="4" spans="1:26" x14ac:dyDescent="0.2">
      <c r="A4">
        <v>2</v>
      </c>
      <c r="B4">
        <f t="shared" ref="B4:B67" si="0">2*A4^3-A4^2</f>
        <v>12</v>
      </c>
      <c r="C4">
        <f>7*C3+18*(A4/2)^2</f>
        <v>25</v>
      </c>
      <c r="E4">
        <f>7*(2*(A4/2)^3-(A4/2)^2)+18*(A4/2)^2</f>
        <v>25</v>
      </c>
      <c r="S4">
        <v>2</v>
      </c>
      <c r="T4">
        <f t="shared" ref="T4" si="1">2*S4^3-S4^2</f>
        <v>12</v>
      </c>
      <c r="U4">
        <f>7*U3+18*(S4/2)^2</f>
        <v>25</v>
      </c>
    </row>
    <row r="5" spans="1:26" x14ac:dyDescent="0.2">
      <c r="A5">
        <v>3</v>
      </c>
      <c r="B5">
        <f t="shared" si="0"/>
        <v>45</v>
      </c>
      <c r="C5">
        <f>C6</f>
        <v>247</v>
      </c>
      <c r="E5">
        <f>7*(2*(A5/2)^3-(A5/2)^2)+18*(A5/2)^2</f>
        <v>72</v>
      </c>
      <c r="S5">
        <v>4</v>
      </c>
      <c r="T5">
        <f>2*S5^3-S5^2</f>
        <v>112</v>
      </c>
      <c r="U5">
        <f>7*U4+18*(S5/2)^2</f>
        <v>247</v>
      </c>
    </row>
    <row r="6" spans="1:26" x14ac:dyDescent="0.2">
      <c r="A6">
        <v>4</v>
      </c>
      <c r="B6">
        <f t="shared" si="0"/>
        <v>112</v>
      </c>
      <c r="C6">
        <f>7*D6+18*(A6/2)^2</f>
        <v>247</v>
      </c>
      <c r="D6">
        <f>INDEX(C:C,MATCH(A6/2,A:A,0))</f>
        <v>25</v>
      </c>
      <c r="E6">
        <f>7*(2*(A6/2)^3-(A6/2)^2)+18*(A6/2)^2</f>
        <v>156</v>
      </c>
      <c r="F6">
        <f>INDEX(E:E,MATCH(A6/2,A:A,0))</f>
        <v>25</v>
      </c>
      <c r="G6">
        <f>7*(F6)+18*(A6/2)^2</f>
        <v>247</v>
      </c>
      <c r="H6" t="str">
        <f>IF(E6&lt;G6, "CONV", "STRASSEN")</f>
        <v>CONV</v>
      </c>
      <c r="I6">
        <f t="shared" ref="I6" si="2">A6/2</f>
        <v>2</v>
      </c>
      <c r="S6">
        <f>S5*2</f>
        <v>8</v>
      </c>
      <c r="T6">
        <f>2*S6^3-S6^2</f>
        <v>960</v>
      </c>
      <c r="U6">
        <f>7*U5+18*(S6/2)^2</f>
        <v>2017</v>
      </c>
      <c r="Y6">
        <f>7*(2*(14/2)^3-(14/2)^2)+18*(14/2)^2</f>
        <v>5341</v>
      </c>
      <c r="Z6">
        <f>7*(2*(S6/2)^3-(S6/2)^2)+18*(S6/2)^2</f>
        <v>1072</v>
      </c>
    </row>
    <row r="7" spans="1:26" x14ac:dyDescent="0.2">
      <c r="A7">
        <v>5</v>
      </c>
      <c r="B7">
        <f t="shared" si="0"/>
        <v>225</v>
      </c>
      <c r="C7">
        <f t="shared" ref="C7" si="3">C8</f>
        <v>1891</v>
      </c>
      <c r="E7">
        <f>E8</f>
        <v>477</v>
      </c>
      <c r="S7">
        <f t="shared" ref="S7:S29" si="4">S6*2</f>
        <v>16</v>
      </c>
      <c r="T7">
        <f t="shared" ref="T7:T29" si="5">2*S7^3-S7^2</f>
        <v>7936</v>
      </c>
      <c r="U7">
        <f t="shared" ref="U7:U29" si="6">7*U6+18*(S7/2)^2</f>
        <v>15271</v>
      </c>
      <c r="X7">
        <f>7*(2*(S7/2)^3-(S7/2)^2)+18*(S7/2)^2</f>
        <v>7872</v>
      </c>
      <c r="Z7">
        <f>7*Z6+18*(S7/2)^2</f>
        <v>8656</v>
      </c>
    </row>
    <row r="8" spans="1:26" x14ac:dyDescent="0.2">
      <c r="A8">
        <v>6</v>
      </c>
      <c r="B8">
        <f t="shared" si="0"/>
        <v>396</v>
      </c>
      <c r="C8">
        <f t="shared" ref="C8" si="7">7*D8+18*(A8/2)^2</f>
        <v>1891</v>
      </c>
      <c r="D8">
        <f t="shared" ref="D8" si="8">INDEX(C:C,MATCH(A8/2,A:A,0))</f>
        <v>247</v>
      </c>
      <c r="E8">
        <f>7*(2*(A8/2)^3-(A8/2)^2)+18*(A8/2)^2</f>
        <v>477</v>
      </c>
      <c r="F8">
        <f>INDEX(E:E,MATCH(A8/2,A:A,0))</f>
        <v>72</v>
      </c>
      <c r="G8">
        <f>7*(F8)+18*(A8/2)^2</f>
        <v>666</v>
      </c>
      <c r="H8" t="str">
        <f t="shared" ref="H8" si="9">IF(E8&lt;G8, "CONV", "STRASSEN")</f>
        <v>CONV</v>
      </c>
      <c r="I8">
        <f t="shared" ref="I8" si="10">A8/2</f>
        <v>3</v>
      </c>
      <c r="S8">
        <f t="shared" si="4"/>
        <v>32</v>
      </c>
      <c r="T8">
        <f t="shared" si="5"/>
        <v>64512</v>
      </c>
      <c r="U8">
        <f t="shared" si="6"/>
        <v>111505</v>
      </c>
      <c r="W8">
        <f>7*(2*(S8/2)^3-(S8/2)^2)+18*(S8/2)^2</f>
        <v>60160</v>
      </c>
      <c r="X8">
        <f>7*X7+18*(S8/2)^2</f>
        <v>59712</v>
      </c>
      <c r="Z8">
        <f t="shared" ref="Z8:Z29" si="11">7*Z7+18*(S8/2)^2</f>
        <v>65200</v>
      </c>
    </row>
    <row r="9" spans="1:26" x14ac:dyDescent="0.2">
      <c r="A9">
        <v>7</v>
      </c>
      <c r="B9">
        <f t="shared" si="0"/>
        <v>637</v>
      </c>
      <c r="C9">
        <f t="shared" ref="C9" si="12">C10</f>
        <v>2017</v>
      </c>
      <c r="E9">
        <f t="shared" ref="E9" si="13">E10</f>
        <v>1072</v>
      </c>
      <c r="S9">
        <f t="shared" si="4"/>
        <v>64</v>
      </c>
      <c r="T9">
        <f t="shared" si="5"/>
        <v>520192</v>
      </c>
      <c r="U9">
        <f t="shared" si="6"/>
        <v>798967</v>
      </c>
      <c r="V9">
        <f>7*(2*(S9/2)^3-(S9/2)^2)+18*(S9/2)^2</f>
        <v>470016</v>
      </c>
      <c r="W9">
        <f>7*W8+18*(S9/2)^2</f>
        <v>439552</v>
      </c>
      <c r="X9">
        <f t="shared" ref="X9:X29" si="14">7*X8+18*(S9/2)^2</f>
        <v>436416</v>
      </c>
      <c r="Z9">
        <f t="shared" si="11"/>
        <v>474832</v>
      </c>
    </row>
    <row r="10" spans="1:26" x14ac:dyDescent="0.2">
      <c r="A10">
        <v>8</v>
      </c>
      <c r="B10">
        <f t="shared" si="0"/>
        <v>960</v>
      </c>
      <c r="C10">
        <f t="shared" ref="C10" si="15">7*D10+18*(A10/2)^2</f>
        <v>2017</v>
      </c>
      <c r="D10">
        <f t="shared" ref="D10" si="16">INDEX(C:C,MATCH(A10/2,A:A,0))</f>
        <v>247</v>
      </c>
      <c r="E10">
        <f>7*(2*(A10/2)^3-(A10/2)^2)+18*(A10/2)^2</f>
        <v>1072</v>
      </c>
      <c r="F10">
        <f>INDEX(E:E,MATCH(A10/2,A:A,0))</f>
        <v>156</v>
      </c>
      <c r="G10">
        <f>7*(F10)+18*(A10/2)^2</f>
        <v>1380</v>
      </c>
      <c r="H10" t="str">
        <f t="shared" ref="H10" si="17">IF(E10&lt;G10, "CONV", "STRASSEN")</f>
        <v>CONV</v>
      </c>
      <c r="I10">
        <f t="shared" ref="I10" si="18">A10/2</f>
        <v>4</v>
      </c>
      <c r="S10">
        <f t="shared" si="4"/>
        <v>128</v>
      </c>
      <c r="T10">
        <f t="shared" si="5"/>
        <v>4177920</v>
      </c>
      <c r="U10">
        <f>7*U9+18*(S10/2)^2</f>
        <v>5666497</v>
      </c>
      <c r="V10">
        <f>7*V9+18*(S10/2)^2</f>
        <v>3363840</v>
      </c>
      <c r="W10">
        <f>7*W9+18*(S10/2)^2</f>
        <v>3150592</v>
      </c>
      <c r="X10">
        <f t="shared" si="14"/>
        <v>3128640</v>
      </c>
      <c r="Z10">
        <f t="shared" si="11"/>
        <v>3397552</v>
      </c>
    </row>
    <row r="11" spans="1:26" x14ac:dyDescent="0.2">
      <c r="A11">
        <v>9</v>
      </c>
      <c r="B11">
        <f t="shared" si="0"/>
        <v>1377</v>
      </c>
      <c r="C11">
        <f t="shared" ref="C11" si="19">C12</f>
        <v>13687</v>
      </c>
      <c r="E11">
        <f t="shared" ref="E11" si="20">E12</f>
        <v>2025</v>
      </c>
      <c r="S11">
        <f t="shared" si="4"/>
        <v>256</v>
      </c>
      <c r="T11">
        <f t="shared" si="5"/>
        <v>33488896</v>
      </c>
      <c r="U11">
        <f t="shared" si="6"/>
        <v>39960391</v>
      </c>
      <c r="V11">
        <f t="shared" ref="V11:V29" si="21">7*V10+18*(S11/2)^2</f>
        <v>23841792</v>
      </c>
      <c r="W11">
        <f t="shared" ref="W11:W29" si="22">7*W10+18*(S11/2)^2</f>
        <v>22349056</v>
      </c>
      <c r="X11">
        <f>7*X10+18*(S11/2)^2</f>
        <v>22195392</v>
      </c>
      <c r="Z11">
        <f t="shared" si="11"/>
        <v>24077776</v>
      </c>
    </row>
    <row r="12" spans="1:26" x14ac:dyDescent="0.2">
      <c r="A12">
        <v>10</v>
      </c>
      <c r="B12">
        <f t="shared" si="0"/>
        <v>1900</v>
      </c>
      <c r="C12">
        <f t="shared" ref="C12" si="23">7*D12+18*(A12/2)^2</f>
        <v>13687</v>
      </c>
      <c r="D12">
        <f t="shared" ref="D12" si="24">INDEX(C:C,MATCH(A12/2,A:A,0))</f>
        <v>1891</v>
      </c>
      <c r="E12">
        <f>7*(2*(A12/2)^3-(A12/2)^2)+18*(A12/2)^2</f>
        <v>2025</v>
      </c>
      <c r="F12">
        <f>INDEX(E:E,MATCH(A12/2,A:A,0))</f>
        <v>477</v>
      </c>
      <c r="G12">
        <f>7*(F12)+18*(A12/2)^2</f>
        <v>3789</v>
      </c>
      <c r="H12" t="str">
        <f t="shared" ref="H12" si="25">IF(E12&lt;G12, "CONV", "STRASSEN")</f>
        <v>CONV</v>
      </c>
      <c r="I12">
        <f t="shared" ref="I12" si="26">A12/2</f>
        <v>5</v>
      </c>
      <c r="S12">
        <f t="shared" si="4"/>
        <v>512</v>
      </c>
      <c r="T12">
        <f t="shared" si="5"/>
        <v>268173312</v>
      </c>
      <c r="U12">
        <f t="shared" si="6"/>
        <v>280902385</v>
      </c>
      <c r="V12">
        <f t="shared" si="21"/>
        <v>168072192</v>
      </c>
      <c r="W12">
        <f t="shared" si="22"/>
        <v>157623040</v>
      </c>
      <c r="X12">
        <f t="shared" si="14"/>
        <v>156547392</v>
      </c>
      <c r="Z12">
        <f t="shared" si="11"/>
        <v>169724080</v>
      </c>
    </row>
    <row r="13" spans="1:26" x14ac:dyDescent="0.2">
      <c r="A13">
        <v>11</v>
      </c>
      <c r="B13">
        <f t="shared" si="0"/>
        <v>2541</v>
      </c>
      <c r="C13">
        <f t="shared" ref="C13" si="27">C14</f>
        <v>13885</v>
      </c>
      <c r="E13">
        <f t="shared" ref="E13" si="28">E14</f>
        <v>3420</v>
      </c>
      <c r="S13">
        <f t="shared" si="4"/>
        <v>1024</v>
      </c>
      <c r="T13">
        <f t="shared" si="5"/>
        <v>2146435072</v>
      </c>
      <c r="U13">
        <f t="shared" si="6"/>
        <v>1971035287</v>
      </c>
      <c r="V13">
        <f t="shared" si="21"/>
        <v>1181223936</v>
      </c>
      <c r="W13">
        <f t="shared" si="22"/>
        <v>1108079872</v>
      </c>
      <c r="X13">
        <f t="shared" si="14"/>
        <v>1100550336</v>
      </c>
      <c r="Z13">
        <f t="shared" si="11"/>
        <v>1192787152</v>
      </c>
    </row>
    <row r="14" spans="1:26" x14ac:dyDescent="0.2">
      <c r="A14">
        <v>12</v>
      </c>
      <c r="B14">
        <f t="shared" si="0"/>
        <v>3312</v>
      </c>
      <c r="C14">
        <f t="shared" ref="C14" si="29">7*D14+18*(A14/2)^2</f>
        <v>13885</v>
      </c>
      <c r="D14">
        <f t="shared" ref="D14" si="30">INDEX(C:C,MATCH(A14/2,A:A,0))</f>
        <v>1891</v>
      </c>
      <c r="E14">
        <f>7*(2*(A14/2)^3-(A14/2)^2)+18*(A14/2)^2</f>
        <v>3420</v>
      </c>
      <c r="F14">
        <f>INDEX(E:E,MATCH(A14/2,A:A,0))</f>
        <v>477</v>
      </c>
      <c r="G14">
        <f>7*(F14)+18*(A14/2)^2</f>
        <v>3987</v>
      </c>
      <c r="H14" t="str">
        <f t="shared" ref="H14" si="31">IF(E14&lt;G14, "CONV", "STRASSEN")</f>
        <v>CONV</v>
      </c>
      <c r="I14">
        <f t="shared" ref="I14" si="32">A14/2</f>
        <v>6</v>
      </c>
      <c r="S14">
        <f t="shared" si="4"/>
        <v>2048</v>
      </c>
      <c r="T14">
        <f t="shared" si="5"/>
        <v>17175674880</v>
      </c>
      <c r="U14">
        <f t="shared" si="6"/>
        <v>13816121377</v>
      </c>
      <c r="V14">
        <f t="shared" si="21"/>
        <v>8287441920</v>
      </c>
      <c r="W14">
        <f t="shared" si="22"/>
        <v>7775433472</v>
      </c>
      <c r="X14">
        <f t="shared" si="14"/>
        <v>7722726720</v>
      </c>
      <c r="Z14">
        <f t="shared" si="11"/>
        <v>8368384432</v>
      </c>
    </row>
    <row r="15" spans="1:26" x14ac:dyDescent="0.2">
      <c r="A15">
        <v>13</v>
      </c>
      <c r="B15">
        <f t="shared" si="0"/>
        <v>4225</v>
      </c>
      <c r="C15">
        <f t="shared" ref="C15" si="33">C16</f>
        <v>15001</v>
      </c>
      <c r="E15">
        <f t="shared" ref="E15" si="34">E16</f>
        <v>5341</v>
      </c>
      <c r="S15">
        <f t="shared" si="4"/>
        <v>4096</v>
      </c>
      <c r="T15">
        <f t="shared" si="5"/>
        <v>137422176256</v>
      </c>
      <c r="U15">
        <f t="shared" si="6"/>
        <v>96788347111</v>
      </c>
      <c r="V15">
        <f t="shared" si="21"/>
        <v>58087590912</v>
      </c>
      <c r="W15">
        <f t="shared" si="22"/>
        <v>54503531776</v>
      </c>
      <c r="X15">
        <f t="shared" si="14"/>
        <v>54134584512</v>
      </c>
      <c r="Z15">
        <f t="shared" si="11"/>
        <v>58654188496</v>
      </c>
    </row>
    <row r="16" spans="1:26" x14ac:dyDescent="0.2">
      <c r="A16">
        <v>14</v>
      </c>
      <c r="B16">
        <f t="shared" si="0"/>
        <v>5292</v>
      </c>
      <c r="C16">
        <f t="shared" ref="C16" si="35">7*D16+18*(A16/2)^2</f>
        <v>15001</v>
      </c>
      <c r="D16">
        <f t="shared" ref="D16" si="36">INDEX(C:C,MATCH(A16/2,A:A,0))</f>
        <v>2017</v>
      </c>
      <c r="E16">
        <f>7*(2*(A16/2)^3-(A16/2)^2)+18*(A16/2)^2</f>
        <v>5341</v>
      </c>
      <c r="F16">
        <f>INDEX(E:E,MATCH(A16/2,A:A,0))</f>
        <v>1072</v>
      </c>
      <c r="G16">
        <f>7*(F16)+18*(A16/2)^2</f>
        <v>8386</v>
      </c>
      <c r="H16" t="str">
        <f t="shared" ref="H16" si="37">IF(E16&lt;G16, "CONV", "STRASSEN")</f>
        <v>CONV</v>
      </c>
      <c r="I16">
        <f t="shared" ref="I16" si="38">A16/2</f>
        <v>7</v>
      </c>
      <c r="S16">
        <f t="shared" si="4"/>
        <v>8192</v>
      </c>
      <c r="T16">
        <f t="shared" si="5"/>
        <v>1099444518912</v>
      </c>
      <c r="U16">
        <f t="shared" si="6"/>
        <v>677820419665</v>
      </c>
      <c r="V16">
        <f t="shared" si="21"/>
        <v>406915126272</v>
      </c>
      <c r="W16">
        <f t="shared" si="22"/>
        <v>381826712320</v>
      </c>
      <c r="X16">
        <f t="shared" si="14"/>
        <v>379244081472</v>
      </c>
      <c r="Z16">
        <f t="shared" si="11"/>
        <v>410881309360</v>
      </c>
    </row>
    <row r="17" spans="1:26" x14ac:dyDescent="0.2">
      <c r="A17">
        <v>15</v>
      </c>
      <c r="B17">
        <f t="shared" si="0"/>
        <v>6525</v>
      </c>
      <c r="C17">
        <f t="shared" ref="C17" si="39">C18</f>
        <v>15271</v>
      </c>
      <c r="E17">
        <f t="shared" ref="E17" si="40">E18</f>
        <v>7872</v>
      </c>
      <c r="S17">
        <f t="shared" si="4"/>
        <v>16384</v>
      </c>
      <c r="T17">
        <f t="shared" si="5"/>
        <v>8795824586752</v>
      </c>
      <c r="U17">
        <f t="shared" si="6"/>
        <v>4745950897207</v>
      </c>
      <c r="V17">
        <f t="shared" si="21"/>
        <v>2849613843456</v>
      </c>
      <c r="W17">
        <f t="shared" si="22"/>
        <v>2673994945792</v>
      </c>
      <c r="X17">
        <f t="shared" si="14"/>
        <v>2655916529856</v>
      </c>
      <c r="Z17">
        <f t="shared" si="11"/>
        <v>2877377125072</v>
      </c>
    </row>
    <row r="18" spans="1:26" x14ac:dyDescent="0.2">
      <c r="A18">
        <v>16</v>
      </c>
      <c r="B18">
        <f t="shared" si="0"/>
        <v>7936</v>
      </c>
      <c r="C18">
        <f t="shared" ref="C18" si="41">7*D18+18*(A18/2)^2</f>
        <v>15271</v>
      </c>
      <c r="D18">
        <f t="shared" ref="D18" si="42">INDEX(C:C,MATCH(A18/2,A:A,0))</f>
        <v>2017</v>
      </c>
      <c r="E18">
        <f>7*(2*(A18/2)^3-(A18/2)^2)+18*(A18/2)^2</f>
        <v>7872</v>
      </c>
      <c r="F18">
        <f>INDEX(E:E,MATCH(A18/2,A:A,0))</f>
        <v>1072</v>
      </c>
      <c r="G18">
        <f>7*(F18)+18*(A18/2)^2</f>
        <v>8656</v>
      </c>
      <c r="H18" t="str">
        <f t="shared" ref="H18" si="43">IF(E18&lt;G18, "CONV", "STRASSEN")</f>
        <v>CONV</v>
      </c>
      <c r="I18">
        <f t="shared" ref="I18" si="44">A18/2</f>
        <v>8</v>
      </c>
      <c r="S18">
        <f t="shared" si="4"/>
        <v>32768</v>
      </c>
      <c r="T18">
        <f t="shared" si="5"/>
        <v>70367670435840</v>
      </c>
      <c r="U18">
        <f t="shared" si="6"/>
        <v>33226488118657</v>
      </c>
      <c r="V18">
        <f t="shared" si="21"/>
        <v>19952128742400</v>
      </c>
      <c r="W18">
        <f t="shared" si="22"/>
        <v>18722796458752</v>
      </c>
      <c r="X18">
        <f t="shared" si="14"/>
        <v>18596247547200</v>
      </c>
      <c r="Z18">
        <f t="shared" si="11"/>
        <v>20146471713712</v>
      </c>
    </row>
    <row r="19" spans="1:26" x14ac:dyDescent="0.2">
      <c r="A19">
        <v>17</v>
      </c>
      <c r="B19">
        <f t="shared" si="0"/>
        <v>9537</v>
      </c>
      <c r="C19">
        <f t="shared" ref="C19" si="45">C20</f>
        <v>97267</v>
      </c>
      <c r="E19">
        <f t="shared" ref="E19" si="46">E20</f>
        <v>11097</v>
      </c>
      <c r="S19">
        <f t="shared" si="4"/>
        <v>65536</v>
      </c>
      <c r="T19">
        <f t="shared" si="5"/>
        <v>562945658454016</v>
      </c>
      <c r="U19">
        <f t="shared" si="6"/>
        <v>232604744183431</v>
      </c>
      <c r="V19">
        <f t="shared" si="21"/>
        <v>139684228549632</v>
      </c>
      <c r="W19">
        <f t="shared" si="22"/>
        <v>131078902564096</v>
      </c>
      <c r="X19">
        <f t="shared" si="14"/>
        <v>130193060183232</v>
      </c>
      <c r="Z19">
        <f t="shared" si="11"/>
        <v>141044629348816</v>
      </c>
    </row>
    <row r="20" spans="1:26" x14ac:dyDescent="0.2">
      <c r="A20">
        <v>18</v>
      </c>
      <c r="B20">
        <f t="shared" si="0"/>
        <v>11340</v>
      </c>
      <c r="C20">
        <f t="shared" ref="C20" si="47">7*D20+18*(A20/2)^2</f>
        <v>97267</v>
      </c>
      <c r="D20">
        <f t="shared" ref="D20" si="48">INDEX(C:C,MATCH(A20/2,A:A,0))</f>
        <v>13687</v>
      </c>
      <c r="E20">
        <f>7*(2*(A20/2)^3-(A20/2)^2)+18*(A20/2)^2</f>
        <v>11097</v>
      </c>
      <c r="F20">
        <f>INDEX(E:E,MATCH(A20/2,A:A,0))</f>
        <v>2025</v>
      </c>
      <c r="G20">
        <f>7*(F20)+18*(A20/2)^2</f>
        <v>15633</v>
      </c>
      <c r="H20" t="str">
        <f t="shared" ref="H20" si="49">IF(E20&lt;G20, "CONV", "STRASSEN")</f>
        <v>CONV</v>
      </c>
      <c r="I20">
        <f t="shared" ref="I20" si="50">A20/2</f>
        <v>9</v>
      </c>
      <c r="S20">
        <f t="shared" si="4"/>
        <v>131072</v>
      </c>
      <c r="T20">
        <f t="shared" si="5"/>
        <v>4503582447501312</v>
      </c>
      <c r="U20">
        <f t="shared" si="6"/>
        <v>1628310518695345</v>
      </c>
      <c r="V20">
        <f t="shared" si="21"/>
        <v>977866909258752</v>
      </c>
      <c r="W20">
        <f t="shared" si="22"/>
        <v>917629627360000</v>
      </c>
      <c r="X20">
        <f t="shared" si="14"/>
        <v>911428730693952</v>
      </c>
      <c r="Z20">
        <f t="shared" si="11"/>
        <v>987389714853040</v>
      </c>
    </row>
    <row r="21" spans="1:26" x14ac:dyDescent="0.2">
      <c r="A21">
        <v>19</v>
      </c>
      <c r="B21">
        <f t="shared" si="0"/>
        <v>13357</v>
      </c>
      <c r="C21">
        <f t="shared" ref="C21" si="51">C22</f>
        <v>97609</v>
      </c>
      <c r="E21">
        <f t="shared" ref="E21" si="52">E22</f>
        <v>15100</v>
      </c>
      <c r="S21">
        <f t="shared" si="4"/>
        <v>262144</v>
      </c>
      <c r="T21">
        <f t="shared" si="5"/>
        <v>3.6028728299487232E+16</v>
      </c>
      <c r="U21">
        <f t="shared" si="6"/>
        <v>1.1398482868512728E+16</v>
      </c>
      <c r="V21">
        <f t="shared" si="21"/>
        <v>6845377602456576</v>
      </c>
      <c r="W21">
        <f t="shared" si="22"/>
        <v>6423716629165312</v>
      </c>
      <c r="X21">
        <f t="shared" si="14"/>
        <v>6380310352502976</v>
      </c>
      <c r="Z21">
        <f t="shared" si="11"/>
        <v>6912037241616592</v>
      </c>
    </row>
    <row r="22" spans="1:26" x14ac:dyDescent="0.2">
      <c r="A22">
        <v>20</v>
      </c>
      <c r="B22">
        <f t="shared" si="0"/>
        <v>15600</v>
      </c>
      <c r="C22">
        <f t="shared" ref="C22" si="53">7*D22+18*(A22/2)^2</f>
        <v>97609</v>
      </c>
      <c r="D22">
        <f t="shared" ref="D22" si="54">INDEX(C:C,MATCH(A22/2,A:A,0))</f>
        <v>13687</v>
      </c>
      <c r="E22">
        <f>7*(2*(A22/2)^3-(A22/2)^2)+18*(A22/2)^2</f>
        <v>15100</v>
      </c>
      <c r="F22">
        <f>INDEX(E:E,MATCH(A22/2,A:A,0))</f>
        <v>2025</v>
      </c>
      <c r="G22">
        <f>7*(F22)+18*(A22/2)^2</f>
        <v>15975</v>
      </c>
      <c r="H22" t="str">
        <f t="shared" ref="H22" si="55">IF(E22&lt;G22, "CONV", "STRASSEN")</f>
        <v>CONV</v>
      </c>
      <c r="I22">
        <f t="shared" ref="I22" si="56">A22/2</f>
        <v>10</v>
      </c>
      <c r="S22">
        <f t="shared" si="4"/>
        <v>524288</v>
      </c>
      <c r="T22">
        <f t="shared" si="5"/>
        <v>2.882301012738048E+17</v>
      </c>
      <c r="U22">
        <f t="shared" si="6"/>
        <v>7.9790617030170336E+16</v>
      </c>
      <c r="V22">
        <f t="shared" si="21"/>
        <v>4.791888016777728E+16</v>
      </c>
      <c r="W22">
        <f t="shared" si="22"/>
        <v>4.4967253354738432E+16</v>
      </c>
      <c r="X22">
        <f t="shared" si="14"/>
        <v>4.466340941810208E+16</v>
      </c>
      <c r="Z22">
        <f t="shared" si="11"/>
        <v>4.8385497641897392E+16</v>
      </c>
    </row>
    <row r="23" spans="1:26" x14ac:dyDescent="0.2">
      <c r="A23">
        <v>21</v>
      </c>
      <c r="B23">
        <f t="shared" si="0"/>
        <v>18081</v>
      </c>
      <c r="C23">
        <f t="shared" ref="C23" si="57">C24</f>
        <v>99373</v>
      </c>
      <c r="E23">
        <f t="shared" ref="E23" si="58">E24</f>
        <v>19965</v>
      </c>
      <c r="S23">
        <f t="shared" si="4"/>
        <v>1048576</v>
      </c>
      <c r="T23">
        <f t="shared" si="5"/>
        <v>2.3058419097020662E+18</v>
      </c>
      <c r="U23">
        <f t="shared" si="6"/>
        <v>5.5853926701351731E+17</v>
      </c>
      <c r="V23">
        <f t="shared" si="21"/>
        <v>3.3543710897676595E+17</v>
      </c>
      <c r="W23">
        <f t="shared" si="22"/>
        <v>3.1477572128549402E+17</v>
      </c>
      <c r="X23">
        <f t="shared" si="14"/>
        <v>3.1264881372903955E+17</v>
      </c>
      <c r="Z23">
        <f t="shared" si="11"/>
        <v>3.3870343129560672E+17</v>
      </c>
    </row>
    <row r="24" spans="1:26" x14ac:dyDescent="0.2">
      <c r="A24">
        <v>22</v>
      </c>
      <c r="B24">
        <f t="shared" si="0"/>
        <v>20812</v>
      </c>
      <c r="C24">
        <f t="shared" ref="C24" si="59">7*D24+18*(A24/2)^2</f>
        <v>99373</v>
      </c>
      <c r="D24">
        <f t="shared" ref="D24" si="60">INDEX(C:C,MATCH(A24/2,A:A,0))</f>
        <v>13885</v>
      </c>
      <c r="E24">
        <f>7*(2*(A24/2)^3-(A24/2)^2)+18*(A24/2)^2</f>
        <v>19965</v>
      </c>
      <c r="F24">
        <f>INDEX(E:E,MATCH(A24/2,A:A,0))</f>
        <v>3420</v>
      </c>
      <c r="G24">
        <f>7*(F24)+18*(A24/2)^2</f>
        <v>26118</v>
      </c>
      <c r="H24" t="str">
        <f t="shared" ref="H24" si="61">IF(E24&lt;G24, "CONV", "STRASSEN")</f>
        <v>CONV</v>
      </c>
      <c r="I24">
        <f t="shared" ref="I24" si="62">A24/2</f>
        <v>11</v>
      </c>
      <c r="S24">
        <f t="shared" si="4"/>
        <v>2097152</v>
      </c>
      <c r="T24">
        <f t="shared" si="5"/>
        <v>1.8446739675663041E+19</v>
      </c>
      <c r="U24">
        <f t="shared" si="6"/>
        <v>3.9097946603039212E+18</v>
      </c>
      <c r="V24">
        <f t="shared" si="21"/>
        <v>2.3480795540466616E+18</v>
      </c>
      <c r="W24">
        <f t="shared" si="22"/>
        <v>2.2034498402077581E+18</v>
      </c>
      <c r="X24">
        <f t="shared" si="14"/>
        <v>2.1885614873125768E+18</v>
      </c>
      <c r="Z24">
        <f t="shared" si="11"/>
        <v>2.3709438102785469E+18</v>
      </c>
    </row>
    <row r="25" spans="1:26" x14ac:dyDescent="0.2">
      <c r="A25">
        <v>23</v>
      </c>
      <c r="B25">
        <f t="shared" si="0"/>
        <v>23805</v>
      </c>
      <c r="C25">
        <f t="shared" ref="C25" si="63">C26</f>
        <v>99787</v>
      </c>
      <c r="E25">
        <f t="shared" ref="E25" si="64">E26</f>
        <v>25776</v>
      </c>
      <c r="S25">
        <f t="shared" si="4"/>
        <v>4194304</v>
      </c>
      <c r="T25">
        <f t="shared" si="5"/>
        <v>1.4757393499749037E+20</v>
      </c>
      <c r="U25">
        <f t="shared" si="6"/>
        <v>2.7368641786964648E+19</v>
      </c>
      <c r="V25">
        <f t="shared" si="21"/>
        <v>1.6436636043163832E+19</v>
      </c>
      <c r="W25">
        <f t="shared" si="22"/>
        <v>1.5424228046291507E+19</v>
      </c>
      <c r="X25">
        <f t="shared" si="14"/>
        <v>1.5320009576025238E+19</v>
      </c>
      <c r="Z25">
        <f t="shared" si="11"/>
        <v>1.6596685836787028E+19</v>
      </c>
    </row>
    <row r="26" spans="1:26" x14ac:dyDescent="0.2">
      <c r="A26">
        <v>24</v>
      </c>
      <c r="B26">
        <f t="shared" si="0"/>
        <v>27072</v>
      </c>
      <c r="C26">
        <f t="shared" ref="C26" si="65">7*D26+18*(A26/2)^2</f>
        <v>99787</v>
      </c>
      <c r="D26">
        <f t="shared" ref="D26" si="66">INDEX(C:C,MATCH(A26/2,A:A,0))</f>
        <v>13885</v>
      </c>
      <c r="E26">
        <f>7*(2*(A26/2)^3-(A26/2)^2)+18*(A26/2)^2</f>
        <v>25776</v>
      </c>
      <c r="F26">
        <f>INDEX(E:E,MATCH(A26/2,A:A,0))</f>
        <v>3420</v>
      </c>
      <c r="G26">
        <f>7*(F26)+18*(A26/2)^2</f>
        <v>26532</v>
      </c>
      <c r="H26" t="str">
        <f t="shared" ref="H26" si="67">IF(E26&lt;G26, "CONV", "STRASSEN")</f>
        <v>CONV</v>
      </c>
      <c r="I26">
        <f t="shared" ref="I26" si="68">A26/2</f>
        <v>12</v>
      </c>
      <c r="S26">
        <f t="shared" si="4"/>
        <v>8388608</v>
      </c>
      <c r="T26">
        <f t="shared" si="5"/>
        <v>1.1805915503486671E+21</v>
      </c>
      <c r="U26">
        <f t="shared" si="6"/>
        <v>1.9158080916810134E+20</v>
      </c>
      <c r="V26">
        <f t="shared" si="21"/>
        <v>1.1505676896149563E+20</v>
      </c>
      <c r="W26">
        <f t="shared" si="22"/>
        <v>1.0796991298338936E+20</v>
      </c>
      <c r="X26">
        <f t="shared" si="14"/>
        <v>1.0724038369152546E+20</v>
      </c>
      <c r="Z26">
        <f t="shared" si="11"/>
        <v>1.16177117516858E+20</v>
      </c>
    </row>
    <row r="27" spans="1:26" x14ac:dyDescent="0.2">
      <c r="A27">
        <v>25</v>
      </c>
      <c r="B27">
        <f t="shared" si="0"/>
        <v>30625</v>
      </c>
      <c r="C27">
        <f t="shared" ref="C27" si="69">C28</f>
        <v>108049</v>
      </c>
      <c r="E27">
        <f t="shared" ref="E27:E65" si="70">E28</f>
        <v>32617</v>
      </c>
      <c r="S27">
        <f t="shared" si="4"/>
        <v>16777216</v>
      </c>
      <c r="T27">
        <f t="shared" si="5"/>
        <v>9.4447326842643137E+21</v>
      </c>
      <c r="U27">
        <f t="shared" si="6"/>
        <v>1.3410669308141046E+21</v>
      </c>
      <c r="V27">
        <f t="shared" si="21"/>
        <v>8.0539864936786454E+20</v>
      </c>
      <c r="W27">
        <f t="shared" si="22"/>
        <v>7.5579065752112071E+20</v>
      </c>
      <c r="X27">
        <f t="shared" si="14"/>
        <v>7.5068395247807339E+20</v>
      </c>
      <c r="Z27">
        <f t="shared" si="11"/>
        <v>8.1324108925540119E+20</v>
      </c>
    </row>
    <row r="28" spans="1:26" x14ac:dyDescent="0.2">
      <c r="A28">
        <v>26</v>
      </c>
      <c r="B28">
        <f t="shared" si="0"/>
        <v>34476</v>
      </c>
      <c r="C28">
        <f t="shared" ref="C28" si="71">7*D28+18*(A28/2)^2</f>
        <v>108049</v>
      </c>
      <c r="D28">
        <f t="shared" ref="D28" si="72">INDEX(C:C,MATCH(A28/2,A:A,0))</f>
        <v>15001</v>
      </c>
      <c r="E28">
        <f>7*(2*(A28/2)^3-(A28/2)^2)+18*(A28/2)^2</f>
        <v>32617</v>
      </c>
      <c r="F28">
        <f>INDEX(E:E,MATCH(A28/2,A:A,0))</f>
        <v>5341</v>
      </c>
      <c r="G28">
        <f>7*(F28)+18*(A28/2)^2</f>
        <v>40429</v>
      </c>
      <c r="H28" t="str">
        <f t="shared" ref="H28" si="73">IF(E28&lt;G28, "CONV", "STRASSEN")</f>
        <v>CONV</v>
      </c>
      <c r="I28">
        <f t="shared" ref="I28" si="74">A28/2</f>
        <v>13</v>
      </c>
      <c r="S28">
        <f t="shared" si="4"/>
        <v>33554432</v>
      </c>
      <c r="T28">
        <f t="shared" si="5"/>
        <v>7.5557862600014417E+22</v>
      </c>
      <c r="U28">
        <f t="shared" si="6"/>
        <v>9.3874735822483132E+21</v>
      </c>
      <c r="V28">
        <f t="shared" si="21"/>
        <v>5.6377956121246328E+21</v>
      </c>
      <c r="W28">
        <f t="shared" si="22"/>
        <v>5.2905396691974257E+21</v>
      </c>
      <c r="X28">
        <f t="shared" si="14"/>
        <v>5.254792733896095E+21</v>
      </c>
      <c r="Z28">
        <f t="shared" si="11"/>
        <v>5.692692691337389E+21</v>
      </c>
    </row>
    <row r="29" spans="1:26" x14ac:dyDescent="0.2">
      <c r="A29">
        <v>27</v>
      </c>
      <c r="B29">
        <f t="shared" si="0"/>
        <v>38637</v>
      </c>
      <c r="C29">
        <f t="shared" ref="C29" si="75">C30</f>
        <v>108535</v>
      </c>
      <c r="E29">
        <f t="shared" si="70"/>
        <v>40572</v>
      </c>
      <c r="S29">
        <f t="shared" si="4"/>
        <v>67108864</v>
      </c>
      <c r="T29">
        <f t="shared" si="5"/>
        <v>6.0446290530371496E+23</v>
      </c>
      <c r="U29">
        <f t="shared" si="6"/>
        <v>6.5712335341936515E+22</v>
      </c>
      <c r="V29">
        <f t="shared" si="21"/>
        <v>3.9464589551070756E+22</v>
      </c>
      <c r="W29">
        <f t="shared" si="22"/>
        <v>3.7033797950580302E+22</v>
      </c>
      <c r="X29">
        <f t="shared" si="14"/>
        <v>3.6783569403470988E+22</v>
      </c>
      <c r="Z29">
        <f t="shared" si="11"/>
        <v>3.9848869105560046E+22</v>
      </c>
    </row>
    <row r="30" spans="1:26" x14ac:dyDescent="0.2">
      <c r="A30">
        <v>28</v>
      </c>
      <c r="B30">
        <f t="shared" si="0"/>
        <v>43120</v>
      </c>
      <c r="C30">
        <f t="shared" ref="C30" si="76">7*D30+18*(A30/2)^2</f>
        <v>108535</v>
      </c>
      <c r="D30">
        <f t="shared" ref="D30" si="77">INDEX(C:C,MATCH(A30/2,A:A,0))</f>
        <v>15001</v>
      </c>
      <c r="E30">
        <f>7*(2*(A30/2)^3-(A30/2)^2)+18*(A30/2)^2</f>
        <v>40572</v>
      </c>
      <c r="F30">
        <f>INDEX(E:E,MATCH(A30/2,A:A,0))</f>
        <v>5341</v>
      </c>
      <c r="G30">
        <f>7*(F30)+18*(A30/2)^2</f>
        <v>40915</v>
      </c>
      <c r="H30" t="str">
        <f t="shared" ref="H30" si="78">IF(E30&lt;G30, "CONV", "STRASSEN")</f>
        <v>CONV</v>
      </c>
      <c r="I30">
        <f t="shared" ref="I30" si="79">A30/2</f>
        <v>14</v>
      </c>
    </row>
    <row r="31" spans="1:26" x14ac:dyDescent="0.2">
      <c r="A31">
        <v>29</v>
      </c>
      <c r="B31">
        <f t="shared" si="0"/>
        <v>47937</v>
      </c>
      <c r="C31">
        <f t="shared" ref="C31" si="80">C32</f>
        <v>110947</v>
      </c>
      <c r="E31">
        <f t="shared" si="70"/>
        <v>49725</v>
      </c>
    </row>
    <row r="32" spans="1:26" x14ac:dyDescent="0.2">
      <c r="A32">
        <v>30</v>
      </c>
      <c r="B32">
        <f t="shared" si="0"/>
        <v>53100</v>
      </c>
      <c r="C32">
        <f t="shared" ref="C32" si="81">7*D32+18*(A32/2)^2</f>
        <v>110947</v>
      </c>
      <c r="D32">
        <f t="shared" ref="D32" si="82">INDEX(C:C,MATCH(A32/2,A:A,0))</f>
        <v>15271</v>
      </c>
      <c r="E32">
        <f>7*(2*(A32/2)^3-(A32/2)^2)+18*(A32/2)^2</f>
        <v>49725</v>
      </c>
      <c r="F32">
        <f>INDEX(E:E,MATCH(A32/2,A:A,0))</f>
        <v>7872</v>
      </c>
      <c r="G32">
        <f>7*(F32)+18*(A32/2)^2</f>
        <v>59154</v>
      </c>
      <c r="H32" t="str">
        <f t="shared" ref="H32" si="83">IF(E32&lt;G32, "CONV", "STRASSEN")</f>
        <v>CONV</v>
      </c>
      <c r="I32">
        <f t="shared" ref="I32" si="84">A32/2</f>
        <v>15</v>
      </c>
    </row>
    <row r="33" spans="1:20" x14ac:dyDescent="0.2">
      <c r="A33">
        <v>31</v>
      </c>
      <c r="B33">
        <f t="shared" si="0"/>
        <v>58621</v>
      </c>
      <c r="C33">
        <f t="shared" ref="C33" si="85">C34</f>
        <v>111505</v>
      </c>
      <c r="E33">
        <f t="shared" si="70"/>
        <v>60160</v>
      </c>
    </row>
    <row r="34" spans="1:20" x14ac:dyDescent="0.2">
      <c r="A34">
        <v>32</v>
      </c>
      <c r="B34">
        <f t="shared" si="0"/>
        <v>64512</v>
      </c>
      <c r="C34">
        <f t="shared" ref="C34" si="86">7*D34+18*(A34/2)^2</f>
        <v>111505</v>
      </c>
      <c r="D34">
        <f t="shared" ref="D34" si="87">INDEX(C:C,MATCH(A34/2,A:A,0))</f>
        <v>15271</v>
      </c>
      <c r="E34">
        <f>7*(2*(A34/2)^3-(A34/2)^2)+18*(A34/2)^2</f>
        <v>60160</v>
      </c>
      <c r="F34">
        <f>INDEX(E:E,MATCH(A34/2,A:A,0))</f>
        <v>7872</v>
      </c>
      <c r="G34">
        <f>7*(F34)+18*(A34/2)^2</f>
        <v>59712</v>
      </c>
      <c r="H34" s="16" t="str">
        <f t="shared" ref="H34" si="88">IF(E34&lt;G34, "CONV", "STRASSEN")</f>
        <v>STRASSEN</v>
      </c>
      <c r="I34" s="16">
        <f t="shared" ref="I34" si="89">A34/2</f>
        <v>16</v>
      </c>
    </row>
    <row r="35" spans="1:20" x14ac:dyDescent="0.2">
      <c r="A35">
        <v>33</v>
      </c>
      <c r="B35">
        <f t="shared" si="0"/>
        <v>70785</v>
      </c>
      <c r="C35">
        <f t="shared" ref="C35" si="90">C36</f>
        <v>686071</v>
      </c>
      <c r="E35">
        <f t="shared" si="70"/>
        <v>71961</v>
      </c>
    </row>
    <row r="36" spans="1:20" x14ac:dyDescent="0.2">
      <c r="A36">
        <v>34</v>
      </c>
      <c r="B36">
        <f t="shared" si="0"/>
        <v>77452</v>
      </c>
      <c r="C36">
        <f t="shared" ref="C36" si="91">7*D36+18*(A36/2)^2</f>
        <v>686071</v>
      </c>
      <c r="D36">
        <f t="shared" ref="D36" si="92">INDEX(C:C,MATCH(A36/2,A:A,0))</f>
        <v>97267</v>
      </c>
      <c r="E36">
        <f>7*(2*(A36/2)^3-(A36/2)^2)+18*(A36/2)^2</f>
        <v>71961</v>
      </c>
      <c r="F36">
        <f>INDEX(E:E,MATCH(A36/2,A:A,0))</f>
        <v>11097</v>
      </c>
      <c r="G36">
        <f>7*(F36)+18*(A36/2)^2</f>
        <v>82881</v>
      </c>
      <c r="H36" t="str">
        <f t="shared" ref="H36" si="93">IF(E36&lt;G36, "CONV", "STRASSEN")</f>
        <v>CONV</v>
      </c>
      <c r="I36">
        <f t="shared" ref="I36" si="94">A36/2</f>
        <v>17</v>
      </c>
      <c r="T36" t="s">
        <v>5</v>
      </c>
    </row>
    <row r="37" spans="1:20" x14ac:dyDescent="0.2">
      <c r="A37">
        <v>35</v>
      </c>
      <c r="B37">
        <f t="shared" si="0"/>
        <v>84525</v>
      </c>
      <c r="C37">
        <f t="shared" ref="C37" si="95">C38</f>
        <v>686701</v>
      </c>
      <c r="E37">
        <f t="shared" si="70"/>
        <v>85212</v>
      </c>
      <c r="T37" t="s">
        <v>6</v>
      </c>
    </row>
    <row r="38" spans="1:20" x14ac:dyDescent="0.2">
      <c r="A38">
        <v>36</v>
      </c>
      <c r="B38">
        <f t="shared" si="0"/>
        <v>92016</v>
      </c>
      <c r="C38">
        <f t="shared" ref="C38" si="96">7*D38+18*(A38/2)^2</f>
        <v>686701</v>
      </c>
      <c r="D38">
        <f t="shared" ref="D38" si="97">INDEX(C:C,MATCH(A38/2,A:A,0))</f>
        <v>97267</v>
      </c>
      <c r="E38">
        <f>7*(2*(A38/2)^3-(A38/2)^2)+18*(A38/2)^2</f>
        <v>85212</v>
      </c>
      <c r="F38">
        <f>INDEX(E:E,MATCH(A38/2,A:A,0))</f>
        <v>11097</v>
      </c>
      <c r="G38">
        <f>7*(F38)+18*(A38/2)^2</f>
        <v>83511</v>
      </c>
      <c r="H38" t="str">
        <f t="shared" ref="H38" si="98">IF(E38&lt;G38, "CONV", "STRASSEN")</f>
        <v>STRASSEN</v>
      </c>
      <c r="I38">
        <f t="shared" ref="I38" si="99">A38/2</f>
        <v>18</v>
      </c>
      <c r="T38" t="s">
        <v>7</v>
      </c>
    </row>
    <row r="39" spans="1:20" x14ac:dyDescent="0.2">
      <c r="A39">
        <v>37</v>
      </c>
      <c r="B39">
        <f t="shared" si="0"/>
        <v>99937</v>
      </c>
      <c r="C39">
        <f t="shared" ref="C39" si="100">C40</f>
        <v>689761</v>
      </c>
      <c r="E39">
        <f t="shared" si="70"/>
        <v>99997</v>
      </c>
      <c r="T39" t="s">
        <v>7</v>
      </c>
    </row>
    <row r="40" spans="1:20" x14ac:dyDescent="0.2">
      <c r="A40">
        <v>38</v>
      </c>
      <c r="B40">
        <f t="shared" si="0"/>
        <v>108300</v>
      </c>
      <c r="C40">
        <f t="shared" ref="C40" si="101">7*D40+18*(A40/2)^2</f>
        <v>689761</v>
      </c>
      <c r="D40">
        <f t="shared" ref="D40" si="102">INDEX(C:C,MATCH(A40/2,A:A,0))</f>
        <v>97609</v>
      </c>
      <c r="E40">
        <f>7*(2*(A40/2)^3-(A40/2)^2)+18*(A40/2)^2</f>
        <v>99997</v>
      </c>
      <c r="F40">
        <f>INDEX(E:E,MATCH(A40/2,A:A,0))</f>
        <v>15100</v>
      </c>
      <c r="G40">
        <f>7*(F40)+18*(A40/2)^2</f>
        <v>112198</v>
      </c>
      <c r="H40" t="str">
        <f t="shared" ref="H40" si="103">IF(E40&lt;G40, "CONV", "STRASSEN")</f>
        <v>CONV</v>
      </c>
      <c r="I40">
        <f t="shared" ref="I40" si="104">A40/2</f>
        <v>19</v>
      </c>
      <c r="T40" t="s">
        <v>8</v>
      </c>
    </row>
    <row r="41" spans="1:20" x14ac:dyDescent="0.2">
      <c r="A41">
        <v>39</v>
      </c>
      <c r="B41">
        <f t="shared" si="0"/>
        <v>117117</v>
      </c>
      <c r="C41">
        <f t="shared" ref="C41" si="105">C42</f>
        <v>690463</v>
      </c>
      <c r="E41">
        <f t="shared" si="70"/>
        <v>116400</v>
      </c>
    </row>
    <row r="42" spans="1:20" x14ac:dyDescent="0.2">
      <c r="A42">
        <v>40</v>
      </c>
      <c r="B42">
        <f t="shared" si="0"/>
        <v>126400</v>
      </c>
      <c r="C42">
        <f t="shared" ref="C42" si="106">7*D42+18*(A42/2)^2</f>
        <v>690463</v>
      </c>
      <c r="D42">
        <f t="shared" ref="D42" si="107">INDEX(C:C,MATCH(A42/2,A:A,0))</f>
        <v>97609</v>
      </c>
      <c r="E42">
        <f>7*(2*(A42/2)^3-(A42/2)^2)+18*(A42/2)^2</f>
        <v>116400</v>
      </c>
      <c r="F42">
        <f>INDEX(E:E,MATCH(A42/2,A:A,0))</f>
        <v>15100</v>
      </c>
      <c r="G42">
        <f>7*(F42)+18*(A42/2)^2</f>
        <v>112900</v>
      </c>
      <c r="H42" t="str">
        <f t="shared" ref="H42" si="108">IF(E42&lt;G42, "CONV", "STRASSEN")</f>
        <v>STRASSEN</v>
      </c>
      <c r="I42">
        <f t="shared" ref="I42" si="109">A42/2</f>
        <v>20</v>
      </c>
    </row>
    <row r="43" spans="1:20" x14ac:dyDescent="0.2">
      <c r="A43">
        <v>41</v>
      </c>
      <c r="B43">
        <f t="shared" si="0"/>
        <v>136161</v>
      </c>
      <c r="C43">
        <f t="shared" ref="C43" si="110">C44</f>
        <v>703549</v>
      </c>
      <c r="E43">
        <f t="shared" si="70"/>
        <v>134505</v>
      </c>
    </row>
    <row r="44" spans="1:20" x14ac:dyDescent="0.2">
      <c r="A44">
        <v>42</v>
      </c>
      <c r="B44">
        <f t="shared" si="0"/>
        <v>146412</v>
      </c>
      <c r="C44">
        <f t="shared" ref="C44" si="111">7*D44+18*(A44/2)^2</f>
        <v>703549</v>
      </c>
      <c r="D44">
        <f t="shared" ref="D44" si="112">INDEX(C:C,MATCH(A44/2,A:A,0))</f>
        <v>99373</v>
      </c>
      <c r="E44">
        <f>7*(2*(A44/2)^3-(A44/2)^2)+18*(A44/2)^2</f>
        <v>134505</v>
      </c>
      <c r="F44">
        <f>INDEX(E:E,MATCH(A44/2,A:A,0))</f>
        <v>19965</v>
      </c>
      <c r="G44">
        <f>7*(F44)+18*(A44/2)^2</f>
        <v>147693</v>
      </c>
      <c r="H44" t="str">
        <f t="shared" ref="H44" si="113">IF(E44&lt;G44, "CONV", "STRASSEN")</f>
        <v>CONV</v>
      </c>
      <c r="I44">
        <f t="shared" ref="I44" si="114">A44/2</f>
        <v>21</v>
      </c>
    </row>
    <row r="45" spans="1:20" x14ac:dyDescent="0.2">
      <c r="A45">
        <v>43</v>
      </c>
      <c r="B45">
        <f t="shared" si="0"/>
        <v>157165</v>
      </c>
      <c r="C45">
        <f t="shared" ref="C45" si="115">C46</f>
        <v>704323</v>
      </c>
      <c r="E45">
        <f t="shared" si="70"/>
        <v>154396</v>
      </c>
    </row>
    <row r="46" spans="1:20" x14ac:dyDescent="0.2">
      <c r="A46">
        <v>44</v>
      </c>
      <c r="B46">
        <f t="shared" si="0"/>
        <v>168432</v>
      </c>
      <c r="C46">
        <f t="shared" ref="C46" si="116">7*D46+18*(A46/2)^2</f>
        <v>704323</v>
      </c>
      <c r="D46">
        <f t="shared" ref="D46" si="117">INDEX(C:C,MATCH(A46/2,A:A,0))</f>
        <v>99373</v>
      </c>
      <c r="E46">
        <f>7*(2*(A46/2)^3-(A46/2)^2)+18*(A46/2)^2</f>
        <v>154396</v>
      </c>
      <c r="F46">
        <f>INDEX(E:E,MATCH(A46/2,A:A,0))</f>
        <v>19965</v>
      </c>
      <c r="G46">
        <f>7*(F46)+18*(A46/2)^2</f>
        <v>148467</v>
      </c>
      <c r="H46" t="str">
        <f t="shared" ref="H46" si="118">IF(E46&lt;G46, "CONV", "STRASSEN")</f>
        <v>STRASSEN</v>
      </c>
      <c r="I46">
        <f t="shared" ref="I46" si="119">A46/2</f>
        <v>22</v>
      </c>
    </row>
    <row r="47" spans="1:20" x14ac:dyDescent="0.2">
      <c r="A47">
        <v>45</v>
      </c>
      <c r="B47">
        <f t="shared" si="0"/>
        <v>180225</v>
      </c>
      <c r="C47">
        <f t="shared" ref="C47" si="120">C48</f>
        <v>708031</v>
      </c>
      <c r="E47">
        <f t="shared" si="70"/>
        <v>176157</v>
      </c>
    </row>
    <row r="48" spans="1:20" x14ac:dyDescent="0.2">
      <c r="A48">
        <v>46</v>
      </c>
      <c r="B48">
        <f t="shared" si="0"/>
        <v>192556</v>
      </c>
      <c r="C48">
        <f t="shared" ref="C48" si="121">7*D48+18*(A48/2)^2</f>
        <v>708031</v>
      </c>
      <c r="D48">
        <f t="shared" ref="D48" si="122">INDEX(C:C,MATCH(A48/2,A:A,0))</f>
        <v>99787</v>
      </c>
      <c r="E48">
        <f>7*(2*(A48/2)^3-(A48/2)^2)+18*(A48/2)^2</f>
        <v>176157</v>
      </c>
      <c r="F48">
        <f>INDEX(E:E,MATCH(A48/2,A:A,0))</f>
        <v>25776</v>
      </c>
      <c r="G48">
        <f>7*(F48)+18*(A48/2)^2</f>
        <v>189954</v>
      </c>
      <c r="H48" t="str">
        <f t="shared" ref="H48" si="123">IF(E48&lt;G48, "CONV", "STRASSEN")</f>
        <v>CONV</v>
      </c>
      <c r="I48">
        <f t="shared" ref="I48" si="124">A48/2</f>
        <v>23</v>
      </c>
    </row>
    <row r="49" spans="1:9" x14ac:dyDescent="0.2">
      <c r="A49">
        <v>47</v>
      </c>
      <c r="B49">
        <f t="shared" si="0"/>
        <v>205437</v>
      </c>
      <c r="C49">
        <f t="shared" ref="C49" si="125">C50</f>
        <v>708877</v>
      </c>
      <c r="E49">
        <f t="shared" si="70"/>
        <v>199872</v>
      </c>
    </row>
    <row r="50" spans="1:9" x14ac:dyDescent="0.2">
      <c r="A50">
        <v>48</v>
      </c>
      <c r="B50">
        <f t="shared" si="0"/>
        <v>218880</v>
      </c>
      <c r="C50">
        <f t="shared" ref="C50" si="126">7*D50+18*(A50/2)^2</f>
        <v>708877</v>
      </c>
      <c r="D50">
        <f t="shared" ref="D50" si="127">INDEX(C:C,MATCH(A50/2,A:A,0))</f>
        <v>99787</v>
      </c>
      <c r="E50">
        <f>7*(2*(A50/2)^3-(A50/2)^2)+18*(A50/2)^2</f>
        <v>199872</v>
      </c>
      <c r="F50">
        <f>INDEX(E:E,MATCH(A50/2,A:A,0))</f>
        <v>25776</v>
      </c>
      <c r="G50">
        <f>7*(F50)+18*(A50/2)^2</f>
        <v>190800</v>
      </c>
      <c r="H50" t="str">
        <f t="shared" ref="H50" si="128">IF(E50&lt;G50, "CONV", "STRASSEN")</f>
        <v>STRASSEN</v>
      </c>
      <c r="I50">
        <f t="shared" ref="I50" si="129">A50/2</f>
        <v>24</v>
      </c>
    </row>
    <row r="51" spans="1:9" x14ac:dyDescent="0.2">
      <c r="A51">
        <v>49</v>
      </c>
      <c r="B51">
        <f t="shared" si="0"/>
        <v>232897</v>
      </c>
      <c r="C51">
        <f t="shared" ref="C51" si="130">C52</f>
        <v>767593</v>
      </c>
      <c r="E51">
        <f t="shared" si="70"/>
        <v>225625</v>
      </c>
    </row>
    <row r="52" spans="1:9" x14ac:dyDescent="0.2">
      <c r="A52">
        <v>50</v>
      </c>
      <c r="B52">
        <f t="shared" si="0"/>
        <v>247500</v>
      </c>
      <c r="C52">
        <f t="shared" ref="C52" si="131">7*D52+18*(A52/2)^2</f>
        <v>767593</v>
      </c>
      <c r="D52">
        <f t="shared" ref="D52" si="132">INDEX(C:C,MATCH(A52/2,A:A,0))</f>
        <v>108049</v>
      </c>
      <c r="E52">
        <f>7*(2*(A52/2)^3-(A52/2)^2)+18*(A52/2)^2</f>
        <v>225625</v>
      </c>
      <c r="F52">
        <f>INDEX(E:E,MATCH(A52/2,A:A,0))</f>
        <v>32617</v>
      </c>
      <c r="G52">
        <f>7*(F52)+18*(A52/2)^2</f>
        <v>239569</v>
      </c>
      <c r="H52" t="str">
        <f t="shared" ref="H52" si="133">IF(E52&lt;G52, "CONV", "STRASSEN")</f>
        <v>CONV</v>
      </c>
      <c r="I52">
        <f t="shared" ref="I52" si="134">A52/2</f>
        <v>25</v>
      </c>
    </row>
    <row r="53" spans="1:9" x14ac:dyDescent="0.2">
      <c r="A53">
        <v>51</v>
      </c>
      <c r="B53">
        <f t="shared" si="0"/>
        <v>262701</v>
      </c>
      <c r="C53">
        <f t="shared" ref="C53" si="135">C54</f>
        <v>768511</v>
      </c>
      <c r="E53">
        <f t="shared" si="70"/>
        <v>253500</v>
      </c>
    </row>
    <row r="54" spans="1:9" x14ac:dyDescent="0.2">
      <c r="A54">
        <v>52</v>
      </c>
      <c r="B54">
        <f t="shared" si="0"/>
        <v>278512</v>
      </c>
      <c r="C54">
        <f t="shared" ref="C54" si="136">7*D54+18*(A54/2)^2</f>
        <v>768511</v>
      </c>
      <c r="D54">
        <f t="shared" ref="D54" si="137">INDEX(C:C,MATCH(A54/2,A:A,0))</f>
        <v>108049</v>
      </c>
      <c r="E54">
        <f>7*(2*(A54/2)^3-(A54/2)^2)+18*(A54/2)^2</f>
        <v>253500</v>
      </c>
      <c r="F54">
        <f>INDEX(E:E,MATCH(A54/2,A:A,0))</f>
        <v>32617</v>
      </c>
      <c r="G54">
        <f>7*(F54)+18*(A54/2)^2</f>
        <v>240487</v>
      </c>
      <c r="H54" t="str">
        <f t="shared" ref="H54" si="138">IF(E54&lt;G54, "CONV", "STRASSEN")</f>
        <v>STRASSEN</v>
      </c>
      <c r="I54">
        <f t="shared" ref="I54" si="139">A54/2</f>
        <v>26</v>
      </c>
    </row>
    <row r="55" spans="1:9" x14ac:dyDescent="0.2">
      <c r="A55">
        <v>53</v>
      </c>
      <c r="B55">
        <f t="shared" si="0"/>
        <v>294945</v>
      </c>
      <c r="C55">
        <f t="shared" ref="C55" si="140">C56</f>
        <v>772867</v>
      </c>
      <c r="E55">
        <f t="shared" si="70"/>
        <v>283581</v>
      </c>
    </row>
    <row r="56" spans="1:9" x14ac:dyDescent="0.2">
      <c r="A56">
        <v>54</v>
      </c>
      <c r="B56">
        <f t="shared" si="0"/>
        <v>312012</v>
      </c>
      <c r="C56">
        <f t="shared" ref="C56" si="141">7*D56+18*(A56/2)^2</f>
        <v>772867</v>
      </c>
      <c r="D56">
        <f t="shared" ref="D56" si="142">INDEX(C:C,MATCH(A56/2,A:A,0))</f>
        <v>108535</v>
      </c>
      <c r="E56">
        <f>7*(2*(A56/2)^3-(A56/2)^2)+18*(A56/2)^2</f>
        <v>283581</v>
      </c>
      <c r="F56">
        <f>INDEX(E:E,MATCH(A56/2,A:A,0))</f>
        <v>40572</v>
      </c>
      <c r="G56">
        <f>7*(F56)+18*(A56/2)^2</f>
        <v>297126</v>
      </c>
      <c r="H56" t="str">
        <f t="shared" ref="H56" si="143">IF(E56&lt;G56, "CONV", "STRASSEN")</f>
        <v>CONV</v>
      </c>
      <c r="I56">
        <f t="shared" ref="I56" si="144">A56/2</f>
        <v>27</v>
      </c>
    </row>
    <row r="57" spans="1:9" x14ac:dyDescent="0.2">
      <c r="A57">
        <v>55</v>
      </c>
      <c r="B57">
        <f t="shared" si="0"/>
        <v>329725</v>
      </c>
      <c r="C57">
        <f t="shared" ref="C57" si="145">C58</f>
        <v>773857</v>
      </c>
      <c r="E57">
        <f t="shared" si="70"/>
        <v>315952</v>
      </c>
    </row>
    <row r="58" spans="1:9" x14ac:dyDescent="0.2">
      <c r="A58">
        <v>56</v>
      </c>
      <c r="B58">
        <f t="shared" si="0"/>
        <v>348096</v>
      </c>
      <c r="C58">
        <f t="shared" ref="C58" si="146">7*D58+18*(A58/2)^2</f>
        <v>773857</v>
      </c>
      <c r="D58">
        <f t="shared" ref="D58" si="147">INDEX(C:C,MATCH(A58/2,A:A,0))</f>
        <v>108535</v>
      </c>
      <c r="E58">
        <f>7*(2*(A58/2)^3-(A58/2)^2)+18*(A58/2)^2</f>
        <v>315952</v>
      </c>
      <c r="F58">
        <f>INDEX(E:E,MATCH(A58/2,A:A,0))</f>
        <v>40572</v>
      </c>
      <c r="G58">
        <f>7*(F58)+18*(A58/2)^2</f>
        <v>298116</v>
      </c>
      <c r="H58" t="str">
        <f t="shared" ref="H58" si="148">IF(E58&lt;G58, "CONV", "STRASSEN")</f>
        <v>STRASSEN</v>
      </c>
      <c r="I58">
        <f t="shared" ref="I58" si="149">A58/2</f>
        <v>28</v>
      </c>
    </row>
    <row r="59" spans="1:9" x14ac:dyDescent="0.2">
      <c r="A59">
        <v>57</v>
      </c>
      <c r="B59">
        <f t="shared" si="0"/>
        <v>367137</v>
      </c>
      <c r="C59">
        <f t="shared" ref="C59" si="150">C60</f>
        <v>791767</v>
      </c>
      <c r="E59">
        <f t="shared" si="70"/>
        <v>350697</v>
      </c>
    </row>
    <row r="60" spans="1:9" x14ac:dyDescent="0.2">
      <c r="A60">
        <v>58</v>
      </c>
      <c r="B60">
        <f t="shared" si="0"/>
        <v>386860</v>
      </c>
      <c r="C60">
        <f t="shared" ref="C60" si="151">7*D60+18*(A60/2)^2</f>
        <v>791767</v>
      </c>
      <c r="D60">
        <f t="shared" ref="D60" si="152">INDEX(C:C,MATCH(A60/2,A:A,0))</f>
        <v>110947</v>
      </c>
      <c r="E60">
        <f>7*(2*(A60/2)^3-(A60/2)^2)+18*(A60/2)^2</f>
        <v>350697</v>
      </c>
      <c r="F60">
        <f>INDEX(E:E,MATCH(A60/2,A:A,0))</f>
        <v>49725</v>
      </c>
      <c r="G60">
        <f>7*(F60)+18*(A60/2)^2</f>
        <v>363213</v>
      </c>
      <c r="H60" t="str">
        <f t="shared" ref="H60" si="153">IF(E60&lt;G60, "CONV", "STRASSEN")</f>
        <v>CONV</v>
      </c>
      <c r="I60">
        <f t="shared" ref="I60" si="154">A60/2</f>
        <v>29</v>
      </c>
    </row>
    <row r="61" spans="1:9" x14ac:dyDescent="0.2">
      <c r="A61">
        <v>59</v>
      </c>
      <c r="B61">
        <f t="shared" si="0"/>
        <v>407277</v>
      </c>
      <c r="C61">
        <f t="shared" ref="C61" si="155">C62</f>
        <v>792829</v>
      </c>
      <c r="E61">
        <f t="shared" si="70"/>
        <v>387900</v>
      </c>
    </row>
    <row r="62" spans="1:9" x14ac:dyDescent="0.2">
      <c r="A62">
        <v>60</v>
      </c>
      <c r="B62">
        <f t="shared" si="0"/>
        <v>428400</v>
      </c>
      <c r="C62">
        <f t="shared" ref="C62" si="156">7*D62+18*(A62/2)^2</f>
        <v>792829</v>
      </c>
      <c r="D62">
        <f t="shared" ref="D62" si="157">INDEX(C:C,MATCH(A62/2,A:A,0))</f>
        <v>110947</v>
      </c>
      <c r="E62">
        <f>7*(2*(A62/2)^3-(A62/2)^2)+18*(A62/2)^2</f>
        <v>387900</v>
      </c>
      <c r="F62">
        <f>INDEX(E:E,MATCH(A62/2,A:A,0))</f>
        <v>49725</v>
      </c>
      <c r="G62">
        <f>7*(F62)+18*(A62/2)^2</f>
        <v>364275</v>
      </c>
      <c r="H62" t="str">
        <f t="shared" ref="H62" si="158">IF(E62&lt;G62, "CONV", "STRASSEN")</f>
        <v>STRASSEN</v>
      </c>
      <c r="I62">
        <f t="shared" ref="I62" si="159">A62/2</f>
        <v>30</v>
      </c>
    </row>
    <row r="63" spans="1:9" x14ac:dyDescent="0.2">
      <c r="A63">
        <v>61</v>
      </c>
      <c r="B63">
        <f t="shared" si="0"/>
        <v>450241</v>
      </c>
      <c r="C63">
        <f t="shared" ref="C63" si="160">C64</f>
        <v>797833</v>
      </c>
      <c r="E63">
        <f t="shared" si="70"/>
        <v>427645</v>
      </c>
    </row>
    <row r="64" spans="1:9" x14ac:dyDescent="0.2">
      <c r="A64">
        <v>62</v>
      </c>
      <c r="B64">
        <f t="shared" si="0"/>
        <v>472812</v>
      </c>
      <c r="C64">
        <f t="shared" ref="C64" si="161">7*D64+18*(A64/2)^2</f>
        <v>797833</v>
      </c>
      <c r="D64">
        <f t="shared" ref="D64" si="162">INDEX(C:C,MATCH(A64/2,A:A,0))</f>
        <v>111505</v>
      </c>
      <c r="E64">
        <f>7*(2*(A64/2)^3-(A64/2)^2)+18*(A64/2)^2</f>
        <v>427645</v>
      </c>
      <c r="F64">
        <f>INDEX(E:E,MATCH(A64/2,A:A,0))</f>
        <v>60160</v>
      </c>
      <c r="G64">
        <f>7*(F64)+18*(A64/2)^2</f>
        <v>438418</v>
      </c>
      <c r="H64" t="str">
        <f t="shared" ref="H64" si="163">IF(E64&lt;G64, "CONV", "STRASSEN")</f>
        <v>CONV</v>
      </c>
      <c r="I64">
        <f t="shared" ref="I64" si="164">A64/2</f>
        <v>31</v>
      </c>
    </row>
    <row r="65" spans="1:9" x14ac:dyDescent="0.2">
      <c r="A65">
        <v>63</v>
      </c>
      <c r="B65">
        <f t="shared" si="0"/>
        <v>496125</v>
      </c>
      <c r="C65">
        <f t="shared" ref="C65" si="165">C66</f>
        <v>798967</v>
      </c>
      <c r="E65">
        <f t="shared" si="70"/>
        <v>470016</v>
      </c>
    </row>
    <row r="66" spans="1:9" x14ac:dyDescent="0.2">
      <c r="A66">
        <v>64</v>
      </c>
      <c r="B66">
        <f t="shared" si="0"/>
        <v>520192</v>
      </c>
      <c r="C66">
        <f t="shared" ref="C66" si="166">7*D66+18*(A66/2)^2</f>
        <v>798967</v>
      </c>
      <c r="D66">
        <f t="shared" ref="D66" si="167">INDEX(C:C,MATCH(A66/2,A:A,0))</f>
        <v>111505</v>
      </c>
      <c r="E66">
        <f>7*(2*(A66/2)^3-(A66/2)^2)+18*(A66/2)^2</f>
        <v>470016</v>
      </c>
      <c r="F66">
        <f>INDEX(E:E,MATCH(A66/2,A:A,0))</f>
        <v>60160</v>
      </c>
      <c r="G66">
        <f>7*(F66)+18*(A66/2)^2</f>
        <v>439552</v>
      </c>
      <c r="H66" t="str">
        <f t="shared" ref="H66" si="168">IF(E66&lt;G66, "CONV", "STRASSEN")</f>
        <v>STRASSEN</v>
      </c>
      <c r="I66">
        <f t="shared" ref="I66" si="169">A66/2</f>
        <v>32</v>
      </c>
    </row>
    <row r="67" spans="1:9" x14ac:dyDescent="0.2">
      <c r="A67">
        <v>65</v>
      </c>
      <c r="B67">
        <f t="shared" si="0"/>
        <v>545025</v>
      </c>
      <c r="C67">
        <f t="shared" ref="C67" si="170">C68</f>
        <v>4822099</v>
      </c>
      <c r="E67">
        <f t="shared" ref="E67" si="171">E68</f>
        <v>515097</v>
      </c>
    </row>
    <row r="68" spans="1:9" x14ac:dyDescent="0.2">
      <c r="A68">
        <v>66</v>
      </c>
      <c r="B68">
        <f t="shared" ref="B68:B131" si="172">2*A68^3-A68^2</f>
        <v>570636</v>
      </c>
      <c r="C68">
        <f t="shared" ref="C68" si="173">7*D68+18*(A68/2)^2</f>
        <v>4822099</v>
      </c>
      <c r="D68">
        <f t="shared" ref="D68" si="174">INDEX(C:C,MATCH(A68/2,A:A,0))</f>
        <v>686071</v>
      </c>
      <c r="E68">
        <f>7*(2*(A68/2)^3-(A68/2)^2)+18*(A68/2)^2</f>
        <v>515097</v>
      </c>
      <c r="F68">
        <f>INDEX(E:E,MATCH(A68/2,A:A,0))</f>
        <v>71961</v>
      </c>
      <c r="G68">
        <f>7*(F68)+18*(A68/2)^2</f>
        <v>523329</v>
      </c>
      <c r="H68" t="str">
        <f t="shared" ref="H68" si="175">IF(E68&lt;G68, "CONV", "STRASSEN")</f>
        <v>CONV</v>
      </c>
      <c r="I68">
        <f t="shared" ref="I68" si="176">A68/2</f>
        <v>33</v>
      </c>
    </row>
    <row r="69" spans="1:9" x14ac:dyDescent="0.2">
      <c r="A69">
        <v>67</v>
      </c>
      <c r="B69">
        <f t="shared" si="172"/>
        <v>597037</v>
      </c>
      <c r="C69">
        <f t="shared" ref="C69" si="177">C70</f>
        <v>4823305</v>
      </c>
      <c r="E69">
        <f t="shared" ref="E69" si="178">E70</f>
        <v>562972</v>
      </c>
    </row>
    <row r="70" spans="1:9" x14ac:dyDescent="0.2">
      <c r="A70">
        <v>68</v>
      </c>
      <c r="B70">
        <f t="shared" si="172"/>
        <v>624240</v>
      </c>
      <c r="C70">
        <f t="shared" ref="C70" si="179">7*D70+18*(A70/2)^2</f>
        <v>4823305</v>
      </c>
      <c r="D70">
        <f t="shared" ref="D70" si="180">INDEX(C:C,MATCH(A70/2,A:A,0))</f>
        <v>686071</v>
      </c>
      <c r="E70">
        <f>7*(2*(A70/2)^3-(A70/2)^2)+18*(A70/2)^2</f>
        <v>562972</v>
      </c>
      <c r="F70">
        <f>INDEX(E:E,MATCH(A70/2,A:A,0))</f>
        <v>71961</v>
      </c>
      <c r="G70">
        <f>7*(F70)+18*(A70/2)^2</f>
        <v>524535</v>
      </c>
      <c r="H70" t="str">
        <f t="shared" ref="H70" si="181">IF(E70&lt;G70, "CONV", "STRASSEN")</f>
        <v>STRASSEN</v>
      </c>
      <c r="I70">
        <f t="shared" ref="I70" si="182">A70/2</f>
        <v>34</v>
      </c>
    </row>
    <row r="71" spans="1:9" x14ac:dyDescent="0.2">
      <c r="A71">
        <v>69</v>
      </c>
      <c r="B71">
        <f t="shared" si="172"/>
        <v>652257</v>
      </c>
      <c r="C71">
        <f t="shared" ref="C71" si="183">C72</f>
        <v>4828957</v>
      </c>
      <c r="E71">
        <f t="shared" ref="E71" si="184">E72</f>
        <v>613725</v>
      </c>
    </row>
    <row r="72" spans="1:9" x14ac:dyDescent="0.2">
      <c r="A72">
        <v>70</v>
      </c>
      <c r="B72">
        <f t="shared" si="172"/>
        <v>681100</v>
      </c>
      <c r="C72">
        <f t="shared" ref="C72" si="185">7*D72+18*(A72/2)^2</f>
        <v>4828957</v>
      </c>
      <c r="D72">
        <f t="shared" ref="D72" si="186">INDEX(C:C,MATCH(A72/2,A:A,0))</f>
        <v>686701</v>
      </c>
      <c r="E72">
        <f>7*(2*(A72/2)^3-(A72/2)^2)+18*(A72/2)^2</f>
        <v>613725</v>
      </c>
      <c r="F72">
        <f>INDEX(E:E,MATCH(A72/2,A:A,0))</f>
        <v>85212</v>
      </c>
      <c r="G72">
        <f>7*(F72)+18*(A72/2)^2</f>
        <v>618534</v>
      </c>
      <c r="H72" t="str">
        <f t="shared" ref="H72" si="187">IF(E72&lt;G72, "CONV", "STRASSEN")</f>
        <v>CONV</v>
      </c>
      <c r="I72">
        <f t="shared" ref="I72" si="188">A72/2</f>
        <v>35</v>
      </c>
    </row>
    <row r="73" spans="1:9" x14ac:dyDescent="0.2">
      <c r="A73">
        <v>71</v>
      </c>
      <c r="B73">
        <f t="shared" si="172"/>
        <v>710781</v>
      </c>
      <c r="C73">
        <f t="shared" ref="C73" si="189">C74</f>
        <v>4830235</v>
      </c>
      <c r="E73">
        <f t="shared" ref="E73" si="190">E74</f>
        <v>667440</v>
      </c>
    </row>
    <row r="74" spans="1:9" x14ac:dyDescent="0.2">
      <c r="A74">
        <v>72</v>
      </c>
      <c r="B74">
        <f t="shared" si="172"/>
        <v>741312</v>
      </c>
      <c r="C74">
        <f t="shared" ref="C74" si="191">7*D74+18*(A74/2)^2</f>
        <v>4830235</v>
      </c>
      <c r="D74">
        <f t="shared" ref="D74" si="192">INDEX(C:C,MATCH(A74/2,A:A,0))</f>
        <v>686701</v>
      </c>
      <c r="E74">
        <f t="shared" ref="E74" si="193">7*(2*(A74/2)^3-(A74/2)^2)+18*(A74/2)^2</f>
        <v>667440</v>
      </c>
      <c r="F74">
        <f>INDEX(E:E,MATCH(A74/2,A:A,0))</f>
        <v>85212</v>
      </c>
      <c r="G74">
        <f>7*(F74)+18*(A74/2)^2</f>
        <v>619812</v>
      </c>
      <c r="H74" t="str">
        <f t="shared" ref="H74" si="194">IF(E74&lt;G74, "CONV", "STRASSEN")</f>
        <v>STRASSEN</v>
      </c>
      <c r="I74">
        <f t="shared" ref="I74" si="195">A74/2</f>
        <v>36</v>
      </c>
    </row>
    <row r="75" spans="1:9" x14ac:dyDescent="0.2">
      <c r="A75">
        <v>73</v>
      </c>
      <c r="B75">
        <f t="shared" si="172"/>
        <v>772705</v>
      </c>
      <c r="C75">
        <f t="shared" ref="C75" si="196">C76</f>
        <v>4852969</v>
      </c>
      <c r="E75">
        <f t="shared" ref="E75" si="197">E76</f>
        <v>724201</v>
      </c>
    </row>
    <row r="76" spans="1:9" x14ac:dyDescent="0.2">
      <c r="A76">
        <v>74</v>
      </c>
      <c r="B76">
        <f t="shared" si="172"/>
        <v>804972</v>
      </c>
      <c r="C76">
        <f t="shared" ref="C76" si="198">7*D76+18*(A76/2)^2</f>
        <v>4852969</v>
      </c>
      <c r="D76">
        <f t="shared" ref="D76" si="199">INDEX(C:C,MATCH(A76/2,A:A,0))</f>
        <v>689761</v>
      </c>
      <c r="E76">
        <f t="shared" ref="E76" si="200">7*(2*(A76/2)^3-(A76/2)^2)+18*(A76/2)^2</f>
        <v>724201</v>
      </c>
      <c r="F76">
        <f>INDEX(E:E,MATCH(A76/2,A:A,0))</f>
        <v>99997</v>
      </c>
      <c r="G76">
        <f>7*(F76)+18*(A76/2)^2</f>
        <v>724621</v>
      </c>
      <c r="H76" s="16" t="str">
        <f t="shared" ref="H76" si="201">IF(E76&lt;G76, "CONV", "STRASSEN")</f>
        <v>CONV</v>
      </c>
      <c r="I76" s="16">
        <f>A76/2</f>
        <v>37</v>
      </c>
    </row>
    <row r="77" spans="1:9" x14ac:dyDescent="0.2">
      <c r="A77">
        <v>75</v>
      </c>
      <c r="B77">
        <f t="shared" si="172"/>
        <v>838125</v>
      </c>
      <c r="C77">
        <f t="shared" ref="C77" si="202">C78</f>
        <v>4854319</v>
      </c>
      <c r="E77">
        <f t="shared" ref="E77" si="203">E78</f>
        <v>784092</v>
      </c>
    </row>
    <row r="78" spans="1:9" x14ac:dyDescent="0.2">
      <c r="A78">
        <v>76</v>
      </c>
      <c r="B78">
        <f t="shared" si="172"/>
        <v>872176</v>
      </c>
      <c r="C78">
        <f t="shared" ref="C78" si="204">7*D78+18*(A78/2)^2</f>
        <v>4854319</v>
      </c>
      <c r="D78">
        <f t="shared" ref="D78" si="205">INDEX(C:C,MATCH(A78/2,A:A,0))</f>
        <v>689761</v>
      </c>
      <c r="E78">
        <f t="shared" ref="E78" si="206">7*(2*(A78/2)^3-(A78/2)^2)+18*(A78/2)^2</f>
        <v>784092</v>
      </c>
      <c r="F78">
        <f>INDEX(E:E,MATCH(A78/2,A:A,0))</f>
        <v>99997</v>
      </c>
      <c r="G78">
        <f>7*(F78)+18*(A78/2)^2</f>
        <v>725971</v>
      </c>
      <c r="H78" t="str">
        <f t="shared" ref="H78" si="207">IF(E78&lt;G78, "CONV", "STRASSEN")</f>
        <v>STRASSEN</v>
      </c>
      <c r="I78">
        <f t="shared" ref="I78" si="208">A78/2</f>
        <v>38</v>
      </c>
    </row>
    <row r="79" spans="1:9" x14ac:dyDescent="0.2">
      <c r="A79">
        <v>77</v>
      </c>
      <c r="B79">
        <f t="shared" si="172"/>
        <v>907137</v>
      </c>
      <c r="C79">
        <f t="shared" ref="C79" si="209">C80</f>
        <v>4860619</v>
      </c>
      <c r="E79">
        <f t="shared" ref="E79" si="210">E80</f>
        <v>847197</v>
      </c>
    </row>
    <row r="80" spans="1:9" x14ac:dyDescent="0.2">
      <c r="A80">
        <v>78</v>
      </c>
      <c r="B80">
        <f t="shared" si="172"/>
        <v>943020</v>
      </c>
      <c r="C80">
        <f t="shared" ref="C80" si="211">7*D80+18*(A80/2)^2</f>
        <v>4860619</v>
      </c>
      <c r="D80">
        <f t="shared" ref="D80" si="212">INDEX(C:C,MATCH(A80/2,A:A,0))</f>
        <v>690463</v>
      </c>
      <c r="E80">
        <f t="shared" ref="E80" si="213">7*(2*(A80/2)^3-(A80/2)^2)+18*(A80/2)^2</f>
        <v>847197</v>
      </c>
      <c r="F80">
        <f>INDEX(E:E,MATCH(A80/2,A:A,0))</f>
        <v>116400</v>
      </c>
      <c r="G80">
        <f>7*(F80)+18*(A80/2)^2</f>
        <v>842178</v>
      </c>
      <c r="H80" t="str">
        <f t="shared" ref="H80" si="214">IF(E80&lt;G80, "CONV", "STRASSEN")</f>
        <v>STRASSEN</v>
      </c>
      <c r="I80">
        <f t="shared" ref="I80" si="215">A80/2</f>
        <v>39</v>
      </c>
    </row>
    <row r="81" spans="1:9" x14ac:dyDescent="0.2">
      <c r="A81">
        <v>79</v>
      </c>
      <c r="B81">
        <f t="shared" si="172"/>
        <v>979837</v>
      </c>
      <c r="C81">
        <f t="shared" ref="C81" si="216">C82</f>
        <v>4862041</v>
      </c>
      <c r="E81">
        <f t="shared" ref="E81" si="217">E82</f>
        <v>913600</v>
      </c>
    </row>
    <row r="82" spans="1:9" x14ac:dyDescent="0.2">
      <c r="A82">
        <v>80</v>
      </c>
      <c r="B82">
        <f t="shared" si="172"/>
        <v>1017600</v>
      </c>
      <c r="C82">
        <f t="shared" ref="C82" si="218">7*D82+18*(A82/2)^2</f>
        <v>4862041</v>
      </c>
      <c r="D82">
        <f t="shared" ref="D82" si="219">INDEX(C:C,MATCH(A82/2,A:A,0))</f>
        <v>690463</v>
      </c>
      <c r="E82">
        <f t="shared" ref="E82" si="220">7*(2*(A82/2)^3-(A82/2)^2)+18*(A82/2)^2</f>
        <v>913600</v>
      </c>
      <c r="F82">
        <f>INDEX(E:E,MATCH(A82/2,A:A,0))</f>
        <v>116400</v>
      </c>
      <c r="G82">
        <f>7*(F82)+18*(A82/2)^2</f>
        <v>843600</v>
      </c>
      <c r="H82" t="str">
        <f t="shared" ref="H82" si="221">IF(E82&lt;G82, "CONV", "STRASSEN")</f>
        <v>STRASSEN</v>
      </c>
      <c r="I82">
        <f t="shared" ref="I82" si="222">A82/2</f>
        <v>40</v>
      </c>
    </row>
    <row r="83" spans="1:9" x14ac:dyDescent="0.2">
      <c r="A83">
        <v>81</v>
      </c>
      <c r="B83">
        <f t="shared" si="172"/>
        <v>1056321</v>
      </c>
      <c r="C83">
        <f t="shared" ref="C83" si="223">C84</f>
        <v>4955101</v>
      </c>
      <c r="E83">
        <f t="shared" ref="E83" si="224">E84</f>
        <v>983385</v>
      </c>
    </row>
    <row r="84" spans="1:9" x14ac:dyDescent="0.2">
      <c r="A84">
        <v>82</v>
      </c>
      <c r="B84">
        <f t="shared" si="172"/>
        <v>1096012</v>
      </c>
      <c r="C84">
        <f t="shared" ref="C84" si="225">7*D84+18*(A84/2)^2</f>
        <v>4955101</v>
      </c>
      <c r="D84">
        <f t="shared" ref="D84" si="226">INDEX(C:C,MATCH(A84/2,A:A,0))</f>
        <v>703549</v>
      </c>
      <c r="E84">
        <f t="shared" ref="E84" si="227">7*(2*(A84/2)^3-(A84/2)^2)+18*(A84/2)^2</f>
        <v>983385</v>
      </c>
      <c r="F84">
        <f>INDEX(E:E,MATCH(A84/2,A:A,0))</f>
        <v>134505</v>
      </c>
      <c r="G84">
        <f>7*(F84)+18*(A84/2)^2</f>
        <v>971793</v>
      </c>
      <c r="H84" t="str">
        <f t="shared" ref="H84" si="228">IF(E84&lt;G84, "CONV", "STRASSEN")</f>
        <v>STRASSEN</v>
      </c>
      <c r="I84">
        <f t="shared" ref="I84" si="229">A84/2</f>
        <v>41</v>
      </c>
    </row>
    <row r="85" spans="1:9" x14ac:dyDescent="0.2">
      <c r="A85">
        <v>83</v>
      </c>
      <c r="B85">
        <f t="shared" si="172"/>
        <v>1136685</v>
      </c>
      <c r="C85">
        <f t="shared" ref="C85" si="230">C86</f>
        <v>4956595</v>
      </c>
      <c r="E85">
        <f t="shared" ref="E85" si="231">E86</f>
        <v>1056636</v>
      </c>
    </row>
    <row r="86" spans="1:9" x14ac:dyDescent="0.2">
      <c r="A86">
        <v>84</v>
      </c>
      <c r="B86">
        <f t="shared" si="172"/>
        <v>1178352</v>
      </c>
      <c r="C86">
        <f t="shared" ref="C86" si="232">7*D86+18*(A86/2)^2</f>
        <v>4956595</v>
      </c>
      <c r="D86">
        <f t="shared" ref="D86" si="233">INDEX(C:C,MATCH(A86/2,A:A,0))</f>
        <v>703549</v>
      </c>
      <c r="E86">
        <f t="shared" ref="E86" si="234">7*(2*(A86/2)^3-(A86/2)^2)+18*(A86/2)^2</f>
        <v>1056636</v>
      </c>
      <c r="F86">
        <f>INDEX(E:E,MATCH(A86/2,A:A,0))</f>
        <v>134505</v>
      </c>
      <c r="G86">
        <f>7*(F86)+18*(A86/2)^2</f>
        <v>973287</v>
      </c>
      <c r="H86" t="str">
        <f t="shared" ref="H86" si="235">IF(E86&lt;G86, "CONV", "STRASSEN")</f>
        <v>STRASSEN</v>
      </c>
      <c r="I86">
        <f t="shared" ref="I86" si="236">A86/2</f>
        <v>42</v>
      </c>
    </row>
    <row r="87" spans="1:9" x14ac:dyDescent="0.2">
      <c r="A87">
        <v>85</v>
      </c>
      <c r="B87">
        <f t="shared" si="172"/>
        <v>1221025</v>
      </c>
      <c r="C87">
        <f t="shared" ref="C87" si="237">C88</f>
        <v>4963543</v>
      </c>
      <c r="E87">
        <f t="shared" ref="E87" si="238">E88</f>
        <v>1133437</v>
      </c>
    </row>
    <row r="88" spans="1:9" x14ac:dyDescent="0.2">
      <c r="A88">
        <v>86</v>
      </c>
      <c r="B88">
        <f t="shared" si="172"/>
        <v>1264716</v>
      </c>
      <c r="C88">
        <f t="shared" ref="C88" si="239">7*D88+18*(A88/2)^2</f>
        <v>4963543</v>
      </c>
      <c r="D88">
        <f t="shared" ref="D88" si="240">INDEX(C:C,MATCH(A88/2,A:A,0))</f>
        <v>704323</v>
      </c>
      <c r="E88">
        <f t="shared" ref="E88" si="241">7*(2*(A88/2)^3-(A88/2)^2)+18*(A88/2)^2</f>
        <v>1133437</v>
      </c>
      <c r="F88">
        <f>INDEX(E:E,MATCH(A88/2,A:A,0))</f>
        <v>154396</v>
      </c>
      <c r="G88">
        <f>7*(F88)+18*(A88/2)^2</f>
        <v>1114054</v>
      </c>
      <c r="H88" t="str">
        <f t="shared" ref="H88" si="242">IF(E88&lt;G88, "CONV", "STRASSEN")</f>
        <v>STRASSEN</v>
      </c>
      <c r="I88">
        <f t="shared" ref="I88" si="243">A88/2</f>
        <v>43</v>
      </c>
    </row>
    <row r="89" spans="1:9" x14ac:dyDescent="0.2">
      <c r="A89">
        <v>87</v>
      </c>
      <c r="B89">
        <f t="shared" si="172"/>
        <v>1309437</v>
      </c>
      <c r="C89">
        <f t="shared" ref="C89" si="244">C90</f>
        <v>4965109</v>
      </c>
      <c r="E89">
        <f t="shared" ref="E89" si="245">E90</f>
        <v>1213872</v>
      </c>
    </row>
    <row r="90" spans="1:9" x14ac:dyDescent="0.2">
      <c r="A90">
        <v>88</v>
      </c>
      <c r="B90">
        <f t="shared" si="172"/>
        <v>1355200</v>
      </c>
      <c r="C90">
        <f t="shared" ref="C90" si="246">7*D90+18*(A90/2)^2</f>
        <v>4965109</v>
      </c>
      <c r="D90">
        <f t="shared" ref="D90" si="247">INDEX(C:C,MATCH(A90/2,A:A,0))</f>
        <v>704323</v>
      </c>
      <c r="E90">
        <f t="shared" ref="E90" si="248">7*(2*(A90/2)^3-(A90/2)^2)+18*(A90/2)^2</f>
        <v>1213872</v>
      </c>
      <c r="F90">
        <f>INDEX(E:E,MATCH(A90/2,A:A,0))</f>
        <v>154396</v>
      </c>
      <c r="G90">
        <f>7*(F90)+18*(A90/2)^2</f>
        <v>1115620</v>
      </c>
      <c r="H90" t="str">
        <f t="shared" ref="H90" si="249">IF(E90&lt;G90, "CONV", "STRASSEN")</f>
        <v>STRASSEN</v>
      </c>
      <c r="I90">
        <f t="shared" ref="I90" si="250">A90/2</f>
        <v>44</v>
      </c>
    </row>
    <row r="91" spans="1:9" x14ac:dyDescent="0.2">
      <c r="A91">
        <v>89</v>
      </c>
      <c r="B91">
        <f t="shared" si="172"/>
        <v>1402017</v>
      </c>
      <c r="C91">
        <f t="shared" ref="C91" si="251">C92</f>
        <v>4992667</v>
      </c>
      <c r="E91">
        <f t="shared" ref="E91" si="252">E92</f>
        <v>1298025</v>
      </c>
    </row>
    <row r="92" spans="1:9" x14ac:dyDescent="0.2">
      <c r="A92">
        <v>90</v>
      </c>
      <c r="B92">
        <f t="shared" si="172"/>
        <v>1449900</v>
      </c>
      <c r="C92">
        <f t="shared" ref="C92" si="253">7*D92+18*(A92/2)^2</f>
        <v>4992667</v>
      </c>
      <c r="D92">
        <f t="shared" ref="D92" si="254">INDEX(C:C,MATCH(A92/2,A:A,0))</f>
        <v>708031</v>
      </c>
      <c r="E92">
        <f t="shared" ref="E92" si="255">7*(2*(A92/2)^3-(A92/2)^2)+18*(A92/2)^2</f>
        <v>1298025</v>
      </c>
    </row>
    <row r="93" spans="1:9" x14ac:dyDescent="0.2">
      <c r="A93">
        <v>91</v>
      </c>
      <c r="B93">
        <f t="shared" si="172"/>
        <v>1498861</v>
      </c>
      <c r="C93">
        <f t="shared" ref="C93" si="256">C94</f>
        <v>4994305</v>
      </c>
      <c r="E93">
        <f t="shared" ref="E93" si="257">E94</f>
        <v>1385980</v>
      </c>
    </row>
    <row r="94" spans="1:9" x14ac:dyDescent="0.2">
      <c r="A94">
        <v>92</v>
      </c>
      <c r="B94">
        <f t="shared" si="172"/>
        <v>1548912</v>
      </c>
      <c r="C94">
        <f t="shared" ref="C94" si="258">7*D94+18*(A94/2)^2</f>
        <v>4994305</v>
      </c>
      <c r="D94">
        <f t="shared" ref="D94" si="259">INDEX(C:C,MATCH(A94/2,A:A,0))</f>
        <v>708031</v>
      </c>
      <c r="E94">
        <f t="shared" ref="E94" si="260">7*(2*(A94/2)^3-(A94/2)^2)+18*(A94/2)^2</f>
        <v>1385980</v>
      </c>
    </row>
    <row r="95" spans="1:9" x14ac:dyDescent="0.2">
      <c r="A95">
        <v>93</v>
      </c>
      <c r="B95">
        <f t="shared" si="172"/>
        <v>1600065</v>
      </c>
      <c r="C95">
        <f t="shared" ref="C95" si="261">C96</f>
        <v>5001901</v>
      </c>
      <c r="E95">
        <f t="shared" ref="E95" si="262">E96</f>
        <v>1477821</v>
      </c>
    </row>
    <row r="96" spans="1:9" x14ac:dyDescent="0.2">
      <c r="A96">
        <v>94</v>
      </c>
      <c r="B96">
        <f t="shared" si="172"/>
        <v>1652332</v>
      </c>
      <c r="C96">
        <f t="shared" ref="C96" si="263">7*D96+18*(A96/2)^2</f>
        <v>5001901</v>
      </c>
      <c r="D96">
        <f t="shared" ref="D96" si="264">INDEX(C:C,MATCH(A96/2,A:A,0))</f>
        <v>708877</v>
      </c>
      <c r="E96">
        <f t="shared" ref="E96" si="265">7*(2*(A96/2)^3-(A96/2)^2)+18*(A96/2)^2</f>
        <v>1477821</v>
      </c>
    </row>
    <row r="97" spans="1:5" x14ac:dyDescent="0.2">
      <c r="A97">
        <v>95</v>
      </c>
      <c r="B97">
        <f t="shared" si="172"/>
        <v>1705725</v>
      </c>
      <c r="C97">
        <f t="shared" ref="C97" si="266">C98</f>
        <v>5003611</v>
      </c>
      <c r="E97">
        <f t="shared" ref="E97" si="267">E98</f>
        <v>1573632</v>
      </c>
    </row>
    <row r="98" spans="1:5" x14ac:dyDescent="0.2">
      <c r="A98">
        <v>96</v>
      </c>
      <c r="B98">
        <f t="shared" si="172"/>
        <v>1760256</v>
      </c>
      <c r="C98">
        <f t="shared" ref="C98" si="268">7*D98+18*(A98/2)^2</f>
        <v>5003611</v>
      </c>
      <c r="D98">
        <f t="shared" ref="D98" si="269">INDEX(C:C,MATCH(A98/2,A:A,0))</f>
        <v>708877</v>
      </c>
      <c r="E98">
        <f t="shared" ref="E98" si="270">7*(2*(A98/2)^3-(A98/2)^2)+18*(A98/2)^2</f>
        <v>1573632</v>
      </c>
    </row>
    <row r="99" spans="1:5" x14ac:dyDescent="0.2">
      <c r="A99">
        <v>97</v>
      </c>
      <c r="B99">
        <f t="shared" si="172"/>
        <v>1815937</v>
      </c>
      <c r="C99">
        <f t="shared" ref="C99" si="271">C100</f>
        <v>5416369</v>
      </c>
      <c r="E99">
        <f t="shared" ref="E99" si="272">E100</f>
        <v>1673497</v>
      </c>
    </row>
    <row r="100" spans="1:5" x14ac:dyDescent="0.2">
      <c r="A100">
        <v>98</v>
      </c>
      <c r="B100">
        <f t="shared" si="172"/>
        <v>1872780</v>
      </c>
      <c r="C100">
        <f t="shared" ref="C100" si="273">7*D100+18*(A100/2)^2</f>
        <v>5416369</v>
      </c>
      <c r="D100">
        <f t="shared" ref="D100" si="274">INDEX(C:C,MATCH(A100/2,A:A,0))</f>
        <v>767593</v>
      </c>
      <c r="E100">
        <f t="shared" ref="E100" si="275">7*(2*(A100/2)^3-(A100/2)^2)+18*(A100/2)^2</f>
        <v>1673497</v>
      </c>
    </row>
    <row r="101" spans="1:5" x14ac:dyDescent="0.2">
      <c r="A101">
        <v>99</v>
      </c>
      <c r="B101">
        <f t="shared" si="172"/>
        <v>1930797</v>
      </c>
      <c r="C101">
        <f t="shared" ref="C101" si="276">C102</f>
        <v>5418151</v>
      </c>
      <c r="E101">
        <f t="shared" ref="E101" si="277">E102</f>
        <v>1777500</v>
      </c>
    </row>
    <row r="102" spans="1:5" x14ac:dyDescent="0.2">
      <c r="A102">
        <v>100</v>
      </c>
      <c r="B102">
        <f t="shared" si="172"/>
        <v>1990000</v>
      </c>
      <c r="C102">
        <f t="shared" ref="C102" si="278">7*D102+18*(A102/2)^2</f>
        <v>5418151</v>
      </c>
      <c r="D102">
        <f t="shared" ref="D102" si="279">INDEX(C:C,MATCH(A102/2,A:A,0))</f>
        <v>767593</v>
      </c>
      <c r="E102">
        <f t="shared" ref="E102" si="280">7*(2*(A102/2)^3-(A102/2)^2)+18*(A102/2)^2</f>
        <v>1777500</v>
      </c>
    </row>
    <row r="103" spans="1:5" x14ac:dyDescent="0.2">
      <c r="A103">
        <v>101</v>
      </c>
      <c r="B103">
        <f t="shared" si="172"/>
        <v>2050401</v>
      </c>
      <c r="C103">
        <f t="shared" ref="C103" si="281">C104</f>
        <v>5426395</v>
      </c>
      <c r="E103">
        <f t="shared" ref="E103" si="282">E104</f>
        <v>1885725</v>
      </c>
    </row>
    <row r="104" spans="1:5" x14ac:dyDescent="0.2">
      <c r="A104">
        <v>102</v>
      </c>
      <c r="B104">
        <f t="shared" si="172"/>
        <v>2112012</v>
      </c>
      <c r="C104">
        <f t="shared" ref="C104" si="283">7*D104+18*(A104/2)^2</f>
        <v>5426395</v>
      </c>
      <c r="D104">
        <f t="shared" ref="D104" si="284">INDEX(C:C,MATCH(A104/2,A:A,0))</f>
        <v>768511</v>
      </c>
      <c r="E104">
        <f t="shared" ref="E104" si="285">7*(2*(A104/2)^3-(A104/2)^2)+18*(A104/2)^2</f>
        <v>1885725</v>
      </c>
    </row>
    <row r="105" spans="1:5" x14ac:dyDescent="0.2">
      <c r="A105">
        <v>103</v>
      </c>
      <c r="B105">
        <f t="shared" si="172"/>
        <v>2174845</v>
      </c>
      <c r="C105">
        <f t="shared" ref="C105" si="286">C106</f>
        <v>5428249</v>
      </c>
      <c r="E105">
        <f t="shared" ref="E105" si="287">E106</f>
        <v>1998256</v>
      </c>
    </row>
    <row r="106" spans="1:5" x14ac:dyDescent="0.2">
      <c r="A106">
        <v>104</v>
      </c>
      <c r="B106">
        <f t="shared" si="172"/>
        <v>2238912</v>
      </c>
      <c r="C106">
        <f t="shared" ref="C106" si="288">7*D106+18*(A106/2)^2</f>
        <v>5428249</v>
      </c>
      <c r="D106">
        <f t="shared" ref="D106" si="289">INDEX(C:C,MATCH(A106/2,A:A,0))</f>
        <v>768511</v>
      </c>
      <c r="E106">
        <f t="shared" ref="E106" si="290">7*(2*(A106/2)^3-(A106/2)^2)+18*(A106/2)^2</f>
        <v>1998256</v>
      </c>
    </row>
    <row r="107" spans="1:5" x14ac:dyDescent="0.2">
      <c r="A107">
        <v>105</v>
      </c>
      <c r="B107">
        <f t="shared" si="172"/>
        <v>2304225</v>
      </c>
      <c r="C107">
        <f t="shared" ref="C107" si="291">C108</f>
        <v>5460631</v>
      </c>
      <c r="E107">
        <f t="shared" ref="E107" si="292">E108</f>
        <v>2115177</v>
      </c>
    </row>
    <row r="108" spans="1:5" x14ac:dyDescent="0.2">
      <c r="A108">
        <v>106</v>
      </c>
      <c r="B108">
        <f t="shared" si="172"/>
        <v>2370796</v>
      </c>
      <c r="C108">
        <f t="shared" ref="C108" si="293">7*D108+18*(A108/2)^2</f>
        <v>5460631</v>
      </c>
      <c r="D108">
        <f t="shared" ref="D108" si="294">INDEX(C:C,MATCH(A108/2,A:A,0))</f>
        <v>772867</v>
      </c>
      <c r="E108">
        <f t="shared" ref="E108" si="295">7*(2*(A108/2)^3-(A108/2)^2)+18*(A108/2)^2</f>
        <v>2115177</v>
      </c>
    </row>
    <row r="109" spans="1:5" x14ac:dyDescent="0.2">
      <c r="A109">
        <v>107</v>
      </c>
      <c r="B109">
        <f t="shared" si="172"/>
        <v>2438637</v>
      </c>
      <c r="C109">
        <f t="shared" ref="C109" si="296">C110</f>
        <v>5462557</v>
      </c>
      <c r="E109">
        <f t="shared" ref="E109" si="297">E110</f>
        <v>2236572</v>
      </c>
    </row>
    <row r="110" spans="1:5" x14ac:dyDescent="0.2">
      <c r="A110">
        <v>108</v>
      </c>
      <c r="B110">
        <f t="shared" si="172"/>
        <v>2507760</v>
      </c>
      <c r="C110">
        <f t="shared" ref="C110" si="298">7*D110+18*(A110/2)^2</f>
        <v>5462557</v>
      </c>
      <c r="D110">
        <f t="shared" ref="D110" si="299">INDEX(C:C,MATCH(A110/2,A:A,0))</f>
        <v>772867</v>
      </c>
      <c r="E110">
        <f t="shared" ref="E110" si="300">7*(2*(A110/2)^3-(A110/2)^2)+18*(A110/2)^2</f>
        <v>2236572</v>
      </c>
    </row>
    <row r="111" spans="1:5" x14ac:dyDescent="0.2">
      <c r="A111">
        <v>109</v>
      </c>
      <c r="B111">
        <f t="shared" si="172"/>
        <v>2578177</v>
      </c>
      <c r="C111">
        <f t="shared" ref="C111" si="301">C112</f>
        <v>5471449</v>
      </c>
      <c r="E111">
        <f t="shared" ref="E111" si="302">E112</f>
        <v>2362525</v>
      </c>
    </row>
    <row r="112" spans="1:5" x14ac:dyDescent="0.2">
      <c r="A112">
        <v>110</v>
      </c>
      <c r="B112">
        <f t="shared" si="172"/>
        <v>2649900</v>
      </c>
      <c r="C112">
        <f t="shared" ref="C112" si="303">7*D112+18*(A112/2)^2</f>
        <v>5471449</v>
      </c>
      <c r="D112">
        <f t="shared" ref="D112" si="304">INDEX(C:C,MATCH(A112/2,A:A,0))</f>
        <v>773857</v>
      </c>
      <c r="E112">
        <f t="shared" ref="E112" si="305">7*(2*(A112/2)^3-(A112/2)^2)+18*(A112/2)^2</f>
        <v>2362525</v>
      </c>
    </row>
    <row r="113" spans="1:5" x14ac:dyDescent="0.2">
      <c r="A113">
        <v>111</v>
      </c>
      <c r="B113">
        <f t="shared" si="172"/>
        <v>2722941</v>
      </c>
      <c r="C113">
        <f t="shared" ref="C113" si="306">C114</f>
        <v>5473447</v>
      </c>
      <c r="E113">
        <f t="shared" ref="E113" si="307">E114</f>
        <v>2493120</v>
      </c>
    </row>
    <row r="114" spans="1:5" x14ac:dyDescent="0.2">
      <c r="A114">
        <v>112</v>
      </c>
      <c r="B114">
        <f t="shared" si="172"/>
        <v>2797312</v>
      </c>
      <c r="C114">
        <f t="shared" ref="C114" si="308">7*D114+18*(A114/2)^2</f>
        <v>5473447</v>
      </c>
      <c r="D114">
        <f t="shared" ref="D114" si="309">INDEX(C:C,MATCH(A114/2,A:A,0))</f>
        <v>773857</v>
      </c>
      <c r="E114">
        <f t="shared" ref="E114" si="310">7*(2*(A114/2)^3-(A114/2)^2)+18*(A114/2)^2</f>
        <v>2493120</v>
      </c>
    </row>
    <row r="115" spans="1:5" x14ac:dyDescent="0.2">
      <c r="A115">
        <v>113</v>
      </c>
      <c r="B115">
        <f t="shared" si="172"/>
        <v>2873025</v>
      </c>
      <c r="C115">
        <f t="shared" ref="C115" si="311">C116</f>
        <v>5600851</v>
      </c>
      <c r="E115">
        <f t="shared" ref="E115" si="312">E116</f>
        <v>2628441</v>
      </c>
    </row>
    <row r="116" spans="1:5" x14ac:dyDescent="0.2">
      <c r="A116">
        <v>114</v>
      </c>
      <c r="B116">
        <f t="shared" si="172"/>
        <v>2950092</v>
      </c>
      <c r="C116">
        <f t="shared" ref="C116" si="313">7*D116+18*(A116/2)^2</f>
        <v>5600851</v>
      </c>
      <c r="D116">
        <f t="shared" ref="D116" si="314">INDEX(C:C,MATCH(A116/2,A:A,0))</f>
        <v>791767</v>
      </c>
      <c r="E116">
        <f t="shared" ref="E116" si="315">7*(2*(A116/2)^3-(A116/2)^2)+18*(A116/2)^2</f>
        <v>2628441</v>
      </c>
    </row>
    <row r="117" spans="1:5" x14ac:dyDescent="0.2">
      <c r="A117">
        <v>115</v>
      </c>
      <c r="B117">
        <f t="shared" si="172"/>
        <v>3028525</v>
      </c>
      <c r="C117">
        <f t="shared" ref="C117" si="316">C118</f>
        <v>5602921</v>
      </c>
      <c r="E117">
        <f t="shared" ref="E117" si="317">E118</f>
        <v>2768572</v>
      </c>
    </row>
    <row r="118" spans="1:5" x14ac:dyDescent="0.2">
      <c r="A118">
        <v>116</v>
      </c>
      <c r="B118">
        <f t="shared" si="172"/>
        <v>3108336</v>
      </c>
      <c r="C118">
        <f t="shared" ref="C118" si="318">7*D118+18*(A118/2)^2</f>
        <v>5602921</v>
      </c>
      <c r="D118">
        <f t="shared" ref="D118" si="319">INDEX(C:C,MATCH(A118/2,A:A,0))</f>
        <v>791767</v>
      </c>
      <c r="E118">
        <f t="shared" ref="E118" si="320">7*(2*(A118/2)^3-(A118/2)^2)+18*(A118/2)^2</f>
        <v>2768572</v>
      </c>
    </row>
    <row r="119" spans="1:5" x14ac:dyDescent="0.2">
      <c r="A119">
        <v>117</v>
      </c>
      <c r="B119">
        <f t="shared" si="172"/>
        <v>3189537</v>
      </c>
      <c r="C119">
        <f t="shared" ref="C119" si="321">C120</f>
        <v>5612461</v>
      </c>
      <c r="E119">
        <f t="shared" ref="E119" si="322">E120</f>
        <v>2913597</v>
      </c>
    </row>
    <row r="120" spans="1:5" x14ac:dyDescent="0.2">
      <c r="A120">
        <v>118</v>
      </c>
      <c r="B120">
        <f t="shared" si="172"/>
        <v>3272140</v>
      </c>
      <c r="C120">
        <f t="shared" ref="C120" si="323">7*D120+18*(A120/2)^2</f>
        <v>5612461</v>
      </c>
      <c r="D120">
        <f t="shared" ref="D120" si="324">INDEX(C:C,MATCH(A120/2,A:A,0))</f>
        <v>792829</v>
      </c>
      <c r="E120">
        <f t="shared" ref="E120" si="325">7*(2*(A120/2)^3-(A120/2)^2)+18*(A120/2)^2</f>
        <v>2913597</v>
      </c>
    </row>
    <row r="121" spans="1:5" x14ac:dyDescent="0.2">
      <c r="A121">
        <v>119</v>
      </c>
      <c r="B121">
        <f t="shared" si="172"/>
        <v>3356157</v>
      </c>
      <c r="C121">
        <f t="shared" ref="C121" si="326">C122</f>
        <v>5614603</v>
      </c>
      <c r="E121">
        <f t="shared" ref="E121" si="327">E122</f>
        <v>3063600</v>
      </c>
    </row>
    <row r="122" spans="1:5" x14ac:dyDescent="0.2">
      <c r="A122">
        <v>120</v>
      </c>
      <c r="B122">
        <f t="shared" si="172"/>
        <v>3441600</v>
      </c>
      <c r="C122">
        <f t="shared" ref="C122" si="328">7*D122+18*(A122/2)^2</f>
        <v>5614603</v>
      </c>
      <c r="D122">
        <f t="shared" ref="D122" si="329">INDEX(C:C,MATCH(A122/2,A:A,0))</f>
        <v>792829</v>
      </c>
      <c r="E122">
        <f t="shared" ref="E122" si="330">7*(2*(A122/2)^3-(A122/2)^2)+18*(A122/2)^2</f>
        <v>3063600</v>
      </c>
    </row>
    <row r="123" spans="1:5" x14ac:dyDescent="0.2">
      <c r="A123">
        <v>121</v>
      </c>
      <c r="B123">
        <f t="shared" si="172"/>
        <v>3528481</v>
      </c>
      <c r="C123">
        <f t="shared" ref="C123" si="331">C124</f>
        <v>5651809</v>
      </c>
      <c r="E123">
        <f t="shared" ref="E123" si="332">E124</f>
        <v>3218665</v>
      </c>
    </row>
    <row r="124" spans="1:5" x14ac:dyDescent="0.2">
      <c r="A124">
        <v>122</v>
      </c>
      <c r="B124">
        <f t="shared" si="172"/>
        <v>3616812</v>
      </c>
      <c r="C124">
        <f t="shared" ref="C124" si="333">7*D124+18*(A124/2)^2</f>
        <v>5651809</v>
      </c>
      <c r="D124">
        <f t="shared" ref="D124" si="334">INDEX(C:C,MATCH(A124/2,A:A,0))</f>
        <v>797833</v>
      </c>
      <c r="E124">
        <f t="shared" ref="E124" si="335">7*(2*(A124/2)^3-(A124/2)^2)+18*(A124/2)^2</f>
        <v>3218665</v>
      </c>
    </row>
    <row r="125" spans="1:5" x14ac:dyDescent="0.2">
      <c r="A125">
        <v>123</v>
      </c>
      <c r="B125">
        <f t="shared" si="172"/>
        <v>3706605</v>
      </c>
      <c r="C125">
        <f t="shared" ref="C125" si="336">C126</f>
        <v>5654023</v>
      </c>
      <c r="E125">
        <f t="shared" ref="E125" si="337">E126</f>
        <v>3378876</v>
      </c>
    </row>
    <row r="126" spans="1:5" x14ac:dyDescent="0.2">
      <c r="A126">
        <v>124</v>
      </c>
      <c r="B126">
        <f t="shared" si="172"/>
        <v>3797872</v>
      </c>
      <c r="C126">
        <f t="shared" ref="C126" si="338">7*D126+18*(A126/2)^2</f>
        <v>5654023</v>
      </c>
      <c r="D126">
        <f t="shared" ref="D126" si="339">INDEX(C:C,MATCH(A126/2,A:A,0))</f>
        <v>797833</v>
      </c>
      <c r="E126">
        <f t="shared" ref="E126" si="340">7*(2*(A126/2)^3-(A126/2)^2)+18*(A126/2)^2</f>
        <v>3378876</v>
      </c>
    </row>
    <row r="127" spans="1:5" x14ac:dyDescent="0.2">
      <c r="A127">
        <v>125</v>
      </c>
      <c r="B127">
        <f t="shared" si="172"/>
        <v>3890625</v>
      </c>
      <c r="C127">
        <f t="shared" ref="C127" si="341">C128</f>
        <v>5664211</v>
      </c>
      <c r="E127">
        <f t="shared" ref="E127" si="342">E128</f>
        <v>3544317</v>
      </c>
    </row>
    <row r="128" spans="1:5" x14ac:dyDescent="0.2">
      <c r="A128">
        <v>126</v>
      </c>
      <c r="B128">
        <f t="shared" si="172"/>
        <v>3984876</v>
      </c>
      <c r="C128">
        <f t="shared" ref="C128" si="343">7*D128+18*(A128/2)^2</f>
        <v>5664211</v>
      </c>
      <c r="D128">
        <f t="shared" ref="D128" si="344">INDEX(C:C,MATCH(A128/2,A:A,0))</f>
        <v>798967</v>
      </c>
      <c r="E128">
        <f t="shared" ref="E128" si="345">7*(2*(A128/2)^3-(A128/2)^2)+18*(A128/2)^2</f>
        <v>3544317</v>
      </c>
    </row>
    <row r="129" spans="1:5" x14ac:dyDescent="0.2">
      <c r="A129">
        <v>127</v>
      </c>
      <c r="B129">
        <f t="shared" si="172"/>
        <v>4080637</v>
      </c>
      <c r="C129">
        <f t="shared" ref="C129" si="346">C130</f>
        <v>5666497</v>
      </c>
      <c r="E129">
        <f t="shared" ref="E129" si="347">E130</f>
        <v>3715072</v>
      </c>
    </row>
    <row r="130" spans="1:5" x14ac:dyDescent="0.2">
      <c r="A130">
        <v>128</v>
      </c>
      <c r="B130">
        <f t="shared" si="172"/>
        <v>4177920</v>
      </c>
      <c r="C130">
        <f t="shared" ref="C130" si="348">7*D130+18*(A130/2)^2</f>
        <v>5666497</v>
      </c>
      <c r="D130">
        <f t="shared" ref="D130" si="349">INDEX(C:C,MATCH(A130/2,A:A,0))</f>
        <v>798967</v>
      </c>
      <c r="E130">
        <f t="shared" ref="E130" si="350">7*(2*(A130/2)^3-(A130/2)^2)+18*(A130/2)^2</f>
        <v>3715072</v>
      </c>
    </row>
    <row r="131" spans="1:5" x14ac:dyDescent="0.2">
      <c r="A131">
        <v>129</v>
      </c>
      <c r="B131">
        <f t="shared" si="172"/>
        <v>4276737</v>
      </c>
      <c r="C131">
        <f t="shared" ref="C131" si="351">C132</f>
        <v>33830743</v>
      </c>
      <c r="E131">
        <f t="shared" ref="E131" si="352">E132</f>
        <v>3891225</v>
      </c>
    </row>
    <row r="132" spans="1:5" x14ac:dyDescent="0.2">
      <c r="A132">
        <v>130</v>
      </c>
      <c r="B132">
        <f t="shared" ref="B132:B195" si="353">2*A132^3-A132^2</f>
        <v>4377100</v>
      </c>
      <c r="C132">
        <f t="shared" ref="C132" si="354">7*D132+18*(A132/2)^2</f>
        <v>33830743</v>
      </c>
      <c r="D132">
        <f t="shared" ref="D132" si="355">INDEX(C:C,MATCH(A132/2,A:A,0))</f>
        <v>4822099</v>
      </c>
      <c r="E132">
        <f t="shared" ref="E132" si="356">7*(2*(A132/2)^3-(A132/2)^2)+18*(A132/2)^2</f>
        <v>3891225</v>
      </c>
    </row>
    <row r="133" spans="1:5" x14ac:dyDescent="0.2">
      <c r="A133">
        <v>131</v>
      </c>
      <c r="B133">
        <f t="shared" si="353"/>
        <v>4479021</v>
      </c>
      <c r="C133">
        <f t="shared" ref="C133" si="357">C134</f>
        <v>33833101</v>
      </c>
      <c r="E133">
        <f t="shared" ref="E133" si="358">E134</f>
        <v>4072860</v>
      </c>
    </row>
    <row r="134" spans="1:5" x14ac:dyDescent="0.2">
      <c r="A134">
        <v>132</v>
      </c>
      <c r="B134">
        <f t="shared" si="353"/>
        <v>4582512</v>
      </c>
      <c r="C134">
        <f t="shared" ref="C134" si="359">7*D134+18*(A134/2)^2</f>
        <v>33833101</v>
      </c>
      <c r="D134">
        <f t="shared" ref="D134" si="360">INDEX(C:C,MATCH(A134/2,A:A,0))</f>
        <v>4822099</v>
      </c>
      <c r="E134">
        <f t="shared" ref="E134" si="361">7*(2*(A134/2)^3-(A134/2)^2)+18*(A134/2)^2</f>
        <v>4072860</v>
      </c>
    </row>
    <row r="135" spans="1:5" x14ac:dyDescent="0.2">
      <c r="A135">
        <v>133</v>
      </c>
      <c r="B135">
        <f t="shared" si="353"/>
        <v>4687585</v>
      </c>
      <c r="C135">
        <f t="shared" ref="C135" si="362">C136</f>
        <v>33843937</v>
      </c>
      <c r="E135">
        <f t="shared" ref="E135" si="363">E136</f>
        <v>4260061</v>
      </c>
    </row>
    <row r="136" spans="1:5" x14ac:dyDescent="0.2">
      <c r="A136">
        <v>134</v>
      </c>
      <c r="B136">
        <f t="shared" si="353"/>
        <v>4794252</v>
      </c>
      <c r="C136">
        <f t="shared" ref="C136" si="364">7*D136+18*(A136/2)^2</f>
        <v>33843937</v>
      </c>
      <c r="D136">
        <f t="shared" ref="D136" si="365">INDEX(C:C,MATCH(A136/2,A:A,0))</f>
        <v>4823305</v>
      </c>
      <c r="E136">
        <f t="shared" ref="E136" si="366">7*(2*(A136/2)^3-(A136/2)^2)+18*(A136/2)^2</f>
        <v>4260061</v>
      </c>
    </row>
    <row r="137" spans="1:5" x14ac:dyDescent="0.2">
      <c r="A137">
        <v>135</v>
      </c>
      <c r="B137">
        <f t="shared" si="353"/>
        <v>4902525</v>
      </c>
      <c r="C137">
        <f t="shared" ref="C137" si="367">C138</f>
        <v>33846367</v>
      </c>
      <c r="E137">
        <f t="shared" ref="E137" si="368">E138</f>
        <v>4452912</v>
      </c>
    </row>
    <row r="138" spans="1:5" x14ac:dyDescent="0.2">
      <c r="A138">
        <v>136</v>
      </c>
      <c r="B138">
        <f t="shared" si="353"/>
        <v>5012416</v>
      </c>
      <c r="C138">
        <f t="shared" ref="C138" si="369">7*D138+18*(A138/2)^2</f>
        <v>33846367</v>
      </c>
      <c r="D138">
        <f t="shared" ref="D138" si="370">INDEX(C:C,MATCH(A138/2,A:A,0))</f>
        <v>4823305</v>
      </c>
      <c r="E138">
        <f t="shared" ref="E138" si="371">7*(2*(A138/2)^3-(A138/2)^2)+18*(A138/2)^2</f>
        <v>4452912</v>
      </c>
    </row>
    <row r="139" spans="1:5" x14ac:dyDescent="0.2">
      <c r="A139">
        <v>137</v>
      </c>
      <c r="B139">
        <f t="shared" si="353"/>
        <v>5123937</v>
      </c>
      <c r="C139">
        <f t="shared" ref="C139" si="372">C140</f>
        <v>33888397</v>
      </c>
      <c r="E139">
        <f t="shared" ref="E139" si="373">E140</f>
        <v>4651497</v>
      </c>
    </row>
    <row r="140" spans="1:5" x14ac:dyDescent="0.2">
      <c r="A140">
        <v>138</v>
      </c>
      <c r="B140">
        <f t="shared" si="353"/>
        <v>5237100</v>
      </c>
      <c r="C140">
        <f t="shared" ref="C140" si="374">7*D140+18*(A140/2)^2</f>
        <v>33888397</v>
      </c>
      <c r="D140">
        <f t="shared" ref="D140" si="375">INDEX(C:C,MATCH(A140/2,A:A,0))</f>
        <v>4828957</v>
      </c>
      <c r="E140">
        <f t="shared" ref="E140" si="376">7*(2*(A140/2)^3-(A140/2)^2)+18*(A140/2)^2</f>
        <v>4651497</v>
      </c>
    </row>
    <row r="141" spans="1:5" x14ac:dyDescent="0.2">
      <c r="A141">
        <v>139</v>
      </c>
      <c r="B141">
        <f t="shared" si="353"/>
        <v>5351917</v>
      </c>
      <c r="C141">
        <f t="shared" ref="C141" si="377">C142</f>
        <v>33890899</v>
      </c>
      <c r="E141">
        <f t="shared" ref="E141" si="378">E142</f>
        <v>4855900</v>
      </c>
    </row>
    <row r="142" spans="1:5" x14ac:dyDescent="0.2">
      <c r="A142">
        <v>140</v>
      </c>
      <c r="B142">
        <f t="shared" si="353"/>
        <v>5468400</v>
      </c>
      <c r="C142">
        <f t="shared" ref="C142" si="379">7*D142+18*(A142/2)^2</f>
        <v>33890899</v>
      </c>
      <c r="D142">
        <f t="shared" ref="D142" si="380">INDEX(C:C,MATCH(A142/2,A:A,0))</f>
        <v>4828957</v>
      </c>
      <c r="E142">
        <f t="shared" ref="E142" si="381">7*(2*(A142/2)^3-(A142/2)^2)+18*(A142/2)^2</f>
        <v>4855900</v>
      </c>
    </row>
    <row r="143" spans="1:5" x14ac:dyDescent="0.2">
      <c r="A143">
        <v>141</v>
      </c>
      <c r="B143">
        <f t="shared" si="353"/>
        <v>5586561</v>
      </c>
      <c r="C143">
        <f t="shared" ref="C143" si="382">C144</f>
        <v>33902383</v>
      </c>
      <c r="E143">
        <f t="shared" ref="E143" si="383">E144</f>
        <v>5066205</v>
      </c>
    </row>
    <row r="144" spans="1:5" x14ac:dyDescent="0.2">
      <c r="A144">
        <v>142</v>
      </c>
      <c r="B144">
        <f t="shared" si="353"/>
        <v>5706412</v>
      </c>
      <c r="C144">
        <f t="shared" ref="C144" si="384">7*D144+18*(A144/2)^2</f>
        <v>33902383</v>
      </c>
      <c r="D144">
        <f t="shared" ref="D144" si="385">INDEX(C:C,MATCH(A144/2,A:A,0))</f>
        <v>4830235</v>
      </c>
      <c r="E144">
        <f t="shared" ref="E144" si="386">7*(2*(A144/2)^3-(A144/2)^2)+18*(A144/2)^2</f>
        <v>5066205</v>
      </c>
    </row>
    <row r="145" spans="1:5" x14ac:dyDescent="0.2">
      <c r="A145">
        <v>143</v>
      </c>
      <c r="B145">
        <f t="shared" si="353"/>
        <v>5827965</v>
      </c>
      <c r="C145">
        <f t="shared" ref="C145" si="387">C146</f>
        <v>33904957</v>
      </c>
      <c r="E145">
        <f t="shared" ref="E145" si="388">E146</f>
        <v>5282496</v>
      </c>
    </row>
    <row r="146" spans="1:5" x14ac:dyDescent="0.2">
      <c r="A146">
        <v>144</v>
      </c>
      <c r="B146">
        <f t="shared" si="353"/>
        <v>5951232</v>
      </c>
      <c r="C146">
        <f t="shared" ref="C146" si="389">7*D146+18*(A146/2)^2</f>
        <v>33904957</v>
      </c>
      <c r="D146">
        <f t="shared" ref="D146" si="390">INDEX(C:C,MATCH(A146/2,A:A,0))</f>
        <v>4830235</v>
      </c>
      <c r="E146">
        <f t="shared" ref="E146" si="391">7*(2*(A146/2)^3-(A146/2)^2)+18*(A146/2)^2</f>
        <v>5282496</v>
      </c>
    </row>
    <row r="147" spans="1:5" x14ac:dyDescent="0.2">
      <c r="A147">
        <v>145</v>
      </c>
      <c r="B147">
        <f t="shared" si="353"/>
        <v>6076225</v>
      </c>
      <c r="C147">
        <f t="shared" ref="C147" si="392">C148</f>
        <v>34066705</v>
      </c>
      <c r="E147">
        <f t="shared" ref="E147" si="393">E148</f>
        <v>5504857</v>
      </c>
    </row>
    <row r="148" spans="1:5" x14ac:dyDescent="0.2">
      <c r="A148">
        <v>146</v>
      </c>
      <c r="B148">
        <f t="shared" si="353"/>
        <v>6202956</v>
      </c>
      <c r="C148">
        <f t="shared" ref="C148" si="394">7*D148+18*(A148/2)^2</f>
        <v>34066705</v>
      </c>
      <c r="D148">
        <f t="shared" ref="D148" si="395">INDEX(C:C,MATCH(A148/2,A:A,0))</f>
        <v>4852969</v>
      </c>
      <c r="E148">
        <f t="shared" ref="E148" si="396">7*(2*(A148/2)^3-(A148/2)^2)+18*(A148/2)^2</f>
        <v>5504857</v>
      </c>
    </row>
    <row r="149" spans="1:5" x14ac:dyDescent="0.2">
      <c r="A149">
        <v>147</v>
      </c>
      <c r="B149">
        <f t="shared" si="353"/>
        <v>6331437</v>
      </c>
      <c r="C149">
        <f t="shared" ref="C149" si="397">C150</f>
        <v>34069351</v>
      </c>
      <c r="E149">
        <f t="shared" ref="E149" si="398">E150</f>
        <v>5733372</v>
      </c>
    </row>
    <row r="150" spans="1:5" x14ac:dyDescent="0.2">
      <c r="A150">
        <v>148</v>
      </c>
      <c r="B150">
        <f t="shared" si="353"/>
        <v>6461680</v>
      </c>
      <c r="C150">
        <f t="shared" ref="C150" si="399">7*D150+18*(A150/2)^2</f>
        <v>34069351</v>
      </c>
      <c r="D150">
        <f t="shared" ref="D150" si="400">INDEX(C:C,MATCH(A150/2,A:A,0))</f>
        <v>4852969</v>
      </c>
      <c r="E150">
        <f t="shared" ref="E150" si="401">7*(2*(A150/2)^3-(A150/2)^2)+18*(A150/2)^2</f>
        <v>5733372</v>
      </c>
    </row>
    <row r="151" spans="1:5" x14ac:dyDescent="0.2">
      <c r="A151">
        <v>149</v>
      </c>
      <c r="B151">
        <f t="shared" si="353"/>
        <v>6593697</v>
      </c>
      <c r="C151">
        <f t="shared" ref="C151" si="402">C152</f>
        <v>34081483</v>
      </c>
      <c r="E151">
        <f t="shared" ref="E151" si="403">E152</f>
        <v>5968125</v>
      </c>
    </row>
    <row r="152" spans="1:5" x14ac:dyDescent="0.2">
      <c r="A152">
        <v>150</v>
      </c>
      <c r="B152">
        <f t="shared" si="353"/>
        <v>6727500</v>
      </c>
      <c r="C152">
        <f t="shared" ref="C152" si="404">7*D152+18*(A152/2)^2</f>
        <v>34081483</v>
      </c>
      <c r="D152">
        <f t="shared" ref="D152" si="405">INDEX(C:C,MATCH(A152/2,A:A,0))</f>
        <v>4854319</v>
      </c>
      <c r="E152">
        <f t="shared" ref="E152" si="406">7*(2*(A152/2)^3-(A152/2)^2)+18*(A152/2)^2</f>
        <v>5968125</v>
      </c>
    </row>
    <row r="153" spans="1:5" x14ac:dyDescent="0.2">
      <c r="A153">
        <v>151</v>
      </c>
      <c r="B153">
        <f t="shared" si="353"/>
        <v>6863101</v>
      </c>
      <c r="C153">
        <f t="shared" ref="C153" si="407">C154</f>
        <v>34084201</v>
      </c>
      <c r="E153">
        <f t="shared" ref="E153" si="408">E154</f>
        <v>6209200</v>
      </c>
    </row>
    <row r="154" spans="1:5" x14ac:dyDescent="0.2">
      <c r="A154">
        <v>152</v>
      </c>
      <c r="B154">
        <f t="shared" si="353"/>
        <v>7000512</v>
      </c>
      <c r="C154">
        <f t="shared" ref="C154" si="409">7*D154+18*(A154/2)^2</f>
        <v>34084201</v>
      </c>
      <c r="D154">
        <f t="shared" ref="D154" si="410">INDEX(C:C,MATCH(A154/2,A:A,0))</f>
        <v>4854319</v>
      </c>
      <c r="E154">
        <f t="shared" ref="E154" si="411">7*(2*(A154/2)^3-(A154/2)^2)+18*(A154/2)^2</f>
        <v>6209200</v>
      </c>
    </row>
    <row r="155" spans="1:5" x14ac:dyDescent="0.2">
      <c r="A155">
        <v>153</v>
      </c>
      <c r="B155">
        <f t="shared" si="353"/>
        <v>7139745</v>
      </c>
      <c r="C155">
        <f t="shared" ref="C155" si="412">C156</f>
        <v>34131055</v>
      </c>
      <c r="E155">
        <f t="shared" ref="E155" si="413">E156</f>
        <v>6456681</v>
      </c>
    </row>
    <row r="156" spans="1:5" x14ac:dyDescent="0.2">
      <c r="A156">
        <v>154</v>
      </c>
      <c r="B156">
        <f t="shared" si="353"/>
        <v>7280812</v>
      </c>
      <c r="C156">
        <f t="shared" ref="C156" si="414">7*D156+18*(A156/2)^2</f>
        <v>34131055</v>
      </c>
      <c r="D156">
        <f t="shared" ref="D156" si="415">INDEX(C:C,MATCH(A156/2,A:A,0))</f>
        <v>4860619</v>
      </c>
      <c r="E156">
        <f t="shared" ref="E156" si="416">7*(2*(A156/2)^3-(A156/2)^2)+18*(A156/2)^2</f>
        <v>6456681</v>
      </c>
    </row>
    <row r="157" spans="1:5" x14ac:dyDescent="0.2">
      <c r="A157">
        <v>155</v>
      </c>
      <c r="B157">
        <f t="shared" si="353"/>
        <v>7423725</v>
      </c>
      <c r="C157">
        <f t="shared" ref="C157" si="417">C158</f>
        <v>34133845</v>
      </c>
      <c r="E157">
        <f t="shared" ref="E157" si="418">E158</f>
        <v>6710652</v>
      </c>
    </row>
    <row r="158" spans="1:5" x14ac:dyDescent="0.2">
      <c r="A158">
        <v>156</v>
      </c>
      <c r="B158">
        <f t="shared" si="353"/>
        <v>7568496</v>
      </c>
      <c r="C158">
        <f t="shared" ref="C158" si="419">7*D158+18*(A158/2)^2</f>
        <v>34133845</v>
      </c>
      <c r="D158">
        <f t="shared" ref="D158" si="420">INDEX(C:C,MATCH(A158/2,A:A,0))</f>
        <v>4860619</v>
      </c>
      <c r="E158">
        <f t="shared" ref="E158" si="421">7*(2*(A158/2)^3-(A158/2)^2)+18*(A158/2)^2</f>
        <v>6710652</v>
      </c>
    </row>
    <row r="159" spans="1:5" x14ac:dyDescent="0.2">
      <c r="A159">
        <v>157</v>
      </c>
      <c r="B159">
        <f t="shared" si="353"/>
        <v>7715137</v>
      </c>
      <c r="C159">
        <f t="shared" ref="C159" si="422">C160</f>
        <v>34146625</v>
      </c>
      <c r="E159">
        <f t="shared" ref="E159" si="423">E160</f>
        <v>6971197</v>
      </c>
    </row>
    <row r="160" spans="1:5" x14ac:dyDescent="0.2">
      <c r="A160">
        <v>158</v>
      </c>
      <c r="B160">
        <f t="shared" si="353"/>
        <v>7863660</v>
      </c>
      <c r="C160">
        <f t="shared" ref="C160" si="424">7*D160+18*(A160/2)^2</f>
        <v>34146625</v>
      </c>
      <c r="D160">
        <f t="shared" ref="D160" si="425">INDEX(C:C,MATCH(A160/2,A:A,0))</f>
        <v>4862041</v>
      </c>
      <c r="E160">
        <f t="shared" ref="E160" si="426">7*(2*(A160/2)^3-(A160/2)^2)+18*(A160/2)^2</f>
        <v>6971197</v>
      </c>
    </row>
    <row r="161" spans="1:5" x14ac:dyDescent="0.2">
      <c r="A161">
        <v>159</v>
      </c>
      <c r="B161">
        <f t="shared" si="353"/>
        <v>8014077</v>
      </c>
      <c r="C161">
        <f t="shared" ref="C161" si="427">C162</f>
        <v>34149487</v>
      </c>
      <c r="E161">
        <f t="shared" ref="E161" si="428">E162</f>
        <v>7238400</v>
      </c>
    </row>
    <row r="162" spans="1:5" x14ac:dyDescent="0.2">
      <c r="A162">
        <v>160</v>
      </c>
      <c r="B162">
        <f t="shared" si="353"/>
        <v>8166400</v>
      </c>
      <c r="C162">
        <f t="shared" ref="C162" si="429">7*D162+18*(A162/2)^2</f>
        <v>34149487</v>
      </c>
      <c r="D162">
        <f t="shared" ref="D162" si="430">INDEX(C:C,MATCH(A162/2,A:A,0))</f>
        <v>4862041</v>
      </c>
      <c r="E162">
        <f t="shared" ref="E162" si="431">7*(2*(A162/2)^3-(A162/2)^2)+18*(A162/2)^2</f>
        <v>7238400</v>
      </c>
    </row>
    <row r="163" spans="1:5" x14ac:dyDescent="0.2">
      <c r="A163">
        <v>161</v>
      </c>
      <c r="B163">
        <f t="shared" si="353"/>
        <v>8320641</v>
      </c>
      <c r="C163">
        <f t="shared" ref="C163" si="432">C164</f>
        <v>34803805</v>
      </c>
      <c r="E163">
        <f t="shared" ref="E163" si="433">E164</f>
        <v>7512345</v>
      </c>
    </row>
    <row r="164" spans="1:5" x14ac:dyDescent="0.2">
      <c r="A164">
        <v>162</v>
      </c>
      <c r="B164">
        <f t="shared" si="353"/>
        <v>8476812</v>
      </c>
      <c r="C164">
        <f t="shared" ref="C164" si="434">7*D164+18*(A164/2)^2</f>
        <v>34803805</v>
      </c>
      <c r="D164">
        <f t="shared" ref="D164" si="435">INDEX(C:C,MATCH(A164/2,A:A,0))</f>
        <v>4955101</v>
      </c>
      <c r="E164">
        <f t="shared" ref="E164" si="436">7*(2*(A164/2)^3-(A164/2)^2)+18*(A164/2)^2</f>
        <v>7512345</v>
      </c>
    </row>
    <row r="165" spans="1:5" x14ac:dyDescent="0.2">
      <c r="A165">
        <v>163</v>
      </c>
      <c r="B165">
        <f t="shared" si="353"/>
        <v>8634925</v>
      </c>
      <c r="C165">
        <f t="shared" ref="C165" si="437">C166</f>
        <v>34806739</v>
      </c>
      <c r="E165">
        <f t="shared" ref="E165" si="438">E166</f>
        <v>7793116</v>
      </c>
    </row>
    <row r="166" spans="1:5" x14ac:dyDescent="0.2">
      <c r="A166">
        <v>164</v>
      </c>
      <c r="B166">
        <f t="shared" si="353"/>
        <v>8794992</v>
      </c>
      <c r="C166">
        <f t="shared" ref="C166" si="439">7*D166+18*(A166/2)^2</f>
        <v>34806739</v>
      </c>
      <c r="D166">
        <f t="shared" ref="D166" si="440">INDEX(C:C,MATCH(A166/2,A:A,0))</f>
        <v>4955101</v>
      </c>
      <c r="E166">
        <f t="shared" ref="E166" si="441">7*(2*(A166/2)^3-(A166/2)^2)+18*(A166/2)^2</f>
        <v>7793116</v>
      </c>
    </row>
    <row r="167" spans="1:5" x14ac:dyDescent="0.2">
      <c r="A167">
        <v>165</v>
      </c>
      <c r="B167">
        <f t="shared" si="353"/>
        <v>8957025</v>
      </c>
      <c r="C167">
        <f t="shared" ref="C167" si="442">C168</f>
        <v>34820167</v>
      </c>
      <c r="E167">
        <f t="shared" ref="E167" si="443">E168</f>
        <v>8080797</v>
      </c>
    </row>
    <row r="168" spans="1:5" x14ac:dyDescent="0.2">
      <c r="A168">
        <v>166</v>
      </c>
      <c r="B168">
        <f t="shared" si="353"/>
        <v>9121036</v>
      </c>
      <c r="C168">
        <f t="shared" ref="C168" si="444">7*D168+18*(A168/2)^2</f>
        <v>34820167</v>
      </c>
      <c r="D168">
        <f t="shared" ref="D168" si="445">INDEX(C:C,MATCH(A168/2,A:A,0))</f>
        <v>4956595</v>
      </c>
      <c r="E168">
        <f t="shared" ref="E168" si="446">7*(2*(A168/2)^3-(A168/2)^2)+18*(A168/2)^2</f>
        <v>8080797</v>
      </c>
    </row>
    <row r="169" spans="1:5" x14ac:dyDescent="0.2">
      <c r="A169">
        <v>167</v>
      </c>
      <c r="B169">
        <f t="shared" si="353"/>
        <v>9287037</v>
      </c>
      <c r="C169">
        <f t="shared" ref="C169" si="447">C170</f>
        <v>34823173</v>
      </c>
      <c r="E169">
        <f t="shared" ref="E169" si="448">E170</f>
        <v>8375472</v>
      </c>
    </row>
    <row r="170" spans="1:5" x14ac:dyDescent="0.2">
      <c r="A170">
        <v>168</v>
      </c>
      <c r="B170">
        <f t="shared" si="353"/>
        <v>9455040</v>
      </c>
      <c r="C170">
        <f t="shared" ref="C170" si="449">7*D170+18*(A170/2)^2</f>
        <v>34823173</v>
      </c>
      <c r="D170">
        <f t="shared" ref="D170" si="450">INDEX(C:C,MATCH(A170/2,A:A,0))</f>
        <v>4956595</v>
      </c>
      <c r="E170">
        <f t="shared" ref="E170" si="451">7*(2*(A170/2)^3-(A170/2)^2)+18*(A170/2)^2</f>
        <v>8375472</v>
      </c>
    </row>
    <row r="171" spans="1:5" x14ac:dyDescent="0.2">
      <c r="A171">
        <v>169</v>
      </c>
      <c r="B171">
        <f t="shared" si="353"/>
        <v>9625057</v>
      </c>
      <c r="C171">
        <f t="shared" ref="C171" si="452">C172</f>
        <v>34874851</v>
      </c>
      <c r="E171">
        <f t="shared" ref="E171" si="453">E172</f>
        <v>8677225</v>
      </c>
    </row>
    <row r="172" spans="1:5" x14ac:dyDescent="0.2">
      <c r="A172">
        <v>170</v>
      </c>
      <c r="B172">
        <f t="shared" si="353"/>
        <v>9797100</v>
      </c>
      <c r="C172">
        <f t="shared" ref="C172" si="454">7*D172+18*(A172/2)^2</f>
        <v>34874851</v>
      </c>
      <c r="D172">
        <f t="shared" ref="D172" si="455">INDEX(C:C,MATCH(A172/2,A:A,0))</f>
        <v>4963543</v>
      </c>
      <c r="E172">
        <f t="shared" ref="E172" si="456">7*(2*(A172/2)^3-(A172/2)^2)+18*(A172/2)^2</f>
        <v>8677225</v>
      </c>
    </row>
    <row r="173" spans="1:5" x14ac:dyDescent="0.2">
      <c r="A173">
        <v>171</v>
      </c>
      <c r="B173">
        <f t="shared" si="353"/>
        <v>9971181</v>
      </c>
      <c r="C173">
        <f t="shared" ref="C173" si="457">C174</f>
        <v>34877929</v>
      </c>
      <c r="E173">
        <f t="shared" ref="E173" si="458">E174</f>
        <v>8986140</v>
      </c>
    </row>
    <row r="174" spans="1:5" x14ac:dyDescent="0.2">
      <c r="A174">
        <v>172</v>
      </c>
      <c r="B174">
        <f t="shared" si="353"/>
        <v>10147312</v>
      </c>
      <c r="C174">
        <f t="shared" ref="C174" si="459">7*D174+18*(A174/2)^2</f>
        <v>34877929</v>
      </c>
      <c r="D174">
        <f t="shared" ref="D174" si="460">INDEX(C:C,MATCH(A174/2,A:A,0))</f>
        <v>4963543</v>
      </c>
      <c r="E174">
        <f t="shared" ref="E174" si="461">7*(2*(A174/2)^3-(A174/2)^2)+18*(A174/2)^2</f>
        <v>8986140</v>
      </c>
    </row>
    <row r="175" spans="1:5" x14ac:dyDescent="0.2">
      <c r="A175">
        <v>173</v>
      </c>
      <c r="B175">
        <f t="shared" si="353"/>
        <v>10325505</v>
      </c>
      <c r="C175">
        <f t="shared" ref="C175" si="462">C176</f>
        <v>34892005</v>
      </c>
      <c r="E175">
        <f t="shared" ref="E175" si="463">E176</f>
        <v>9302301</v>
      </c>
    </row>
    <row r="176" spans="1:5" x14ac:dyDescent="0.2">
      <c r="A176">
        <v>174</v>
      </c>
      <c r="B176">
        <f t="shared" si="353"/>
        <v>10505772</v>
      </c>
      <c r="C176">
        <f t="shared" ref="C176" si="464">7*D176+18*(A176/2)^2</f>
        <v>34892005</v>
      </c>
      <c r="D176">
        <f t="shared" ref="D176" si="465">INDEX(C:C,MATCH(A176/2,A:A,0))</f>
        <v>4965109</v>
      </c>
      <c r="E176">
        <f t="shared" ref="E176" si="466">7*(2*(A176/2)^3-(A176/2)^2)+18*(A176/2)^2</f>
        <v>9302301</v>
      </c>
    </row>
    <row r="177" spans="1:5" x14ac:dyDescent="0.2">
      <c r="A177">
        <v>175</v>
      </c>
      <c r="B177">
        <f t="shared" si="353"/>
        <v>10688125</v>
      </c>
      <c r="C177">
        <f t="shared" ref="C177" si="467">C178</f>
        <v>34895155</v>
      </c>
      <c r="E177">
        <f t="shared" ref="E177" si="468">E178</f>
        <v>9625792</v>
      </c>
    </row>
    <row r="178" spans="1:5" x14ac:dyDescent="0.2">
      <c r="A178">
        <v>176</v>
      </c>
      <c r="B178">
        <f t="shared" si="353"/>
        <v>10872576</v>
      </c>
      <c r="C178">
        <f t="shared" ref="C178" si="469">7*D178+18*(A178/2)^2</f>
        <v>34895155</v>
      </c>
      <c r="D178">
        <f t="shared" ref="D178" si="470">INDEX(C:C,MATCH(A178/2,A:A,0))</f>
        <v>4965109</v>
      </c>
      <c r="E178">
        <f t="shared" ref="E178" si="471">7*(2*(A178/2)^3-(A178/2)^2)+18*(A178/2)^2</f>
        <v>9625792</v>
      </c>
    </row>
    <row r="179" spans="1:5" x14ac:dyDescent="0.2">
      <c r="A179">
        <v>177</v>
      </c>
      <c r="B179">
        <f t="shared" si="353"/>
        <v>11059137</v>
      </c>
      <c r="C179">
        <f t="shared" ref="C179" si="472">C180</f>
        <v>35091247</v>
      </c>
      <c r="E179">
        <f t="shared" ref="E179" si="473">E180</f>
        <v>9956697</v>
      </c>
    </row>
    <row r="180" spans="1:5" x14ac:dyDescent="0.2">
      <c r="A180">
        <v>178</v>
      </c>
      <c r="B180">
        <f t="shared" si="353"/>
        <v>11247820</v>
      </c>
      <c r="C180">
        <f t="shared" ref="C180" si="474">7*D180+18*(A180/2)^2</f>
        <v>35091247</v>
      </c>
      <c r="D180">
        <f t="shared" ref="D180" si="475">INDEX(C:C,MATCH(A180/2,A:A,0))</f>
        <v>4992667</v>
      </c>
      <c r="E180">
        <f t="shared" ref="E180" si="476">7*(2*(A180/2)^3-(A180/2)^2)+18*(A180/2)^2</f>
        <v>9956697</v>
      </c>
    </row>
    <row r="181" spans="1:5" x14ac:dyDescent="0.2">
      <c r="A181">
        <v>179</v>
      </c>
      <c r="B181">
        <f t="shared" si="353"/>
        <v>11438637</v>
      </c>
      <c r="C181">
        <f t="shared" ref="C181" si="477">C182</f>
        <v>35094469</v>
      </c>
      <c r="E181">
        <f t="shared" ref="E181" si="478">E182</f>
        <v>10295100</v>
      </c>
    </row>
    <row r="182" spans="1:5" x14ac:dyDescent="0.2">
      <c r="A182">
        <v>180</v>
      </c>
      <c r="B182">
        <f t="shared" si="353"/>
        <v>11631600</v>
      </c>
      <c r="C182">
        <f t="shared" ref="C182" si="479">7*D182+18*(A182/2)^2</f>
        <v>35094469</v>
      </c>
      <c r="D182">
        <f t="shared" ref="D182" si="480">INDEX(C:C,MATCH(A182/2,A:A,0))</f>
        <v>4992667</v>
      </c>
      <c r="E182">
        <f t="shared" ref="E182" si="481">7*(2*(A182/2)^3-(A182/2)^2)+18*(A182/2)^2</f>
        <v>10295100</v>
      </c>
    </row>
    <row r="183" spans="1:5" x14ac:dyDescent="0.2">
      <c r="A183">
        <v>181</v>
      </c>
      <c r="B183">
        <f t="shared" si="353"/>
        <v>11826721</v>
      </c>
      <c r="C183">
        <f t="shared" ref="C183" si="482">C184</f>
        <v>35109193</v>
      </c>
      <c r="E183">
        <f t="shared" ref="E183" si="483">E184</f>
        <v>10641085</v>
      </c>
    </row>
    <row r="184" spans="1:5" x14ac:dyDescent="0.2">
      <c r="A184">
        <v>182</v>
      </c>
      <c r="B184">
        <f t="shared" si="353"/>
        <v>12024012</v>
      </c>
      <c r="C184">
        <f t="shared" ref="C184" si="484">7*D184+18*(A184/2)^2</f>
        <v>35109193</v>
      </c>
      <c r="D184">
        <f t="shared" ref="D184" si="485">INDEX(C:C,MATCH(A184/2,A:A,0))</f>
        <v>4994305</v>
      </c>
      <c r="E184">
        <f t="shared" ref="E184" si="486">7*(2*(A184/2)^3-(A184/2)^2)+18*(A184/2)^2</f>
        <v>10641085</v>
      </c>
    </row>
    <row r="185" spans="1:5" x14ac:dyDescent="0.2">
      <c r="A185">
        <v>183</v>
      </c>
      <c r="B185">
        <f t="shared" si="353"/>
        <v>12223485</v>
      </c>
      <c r="C185">
        <f t="shared" ref="C185" si="487">C186</f>
        <v>35112487</v>
      </c>
      <c r="E185">
        <f t="shared" ref="E185" si="488">E186</f>
        <v>10994736</v>
      </c>
    </row>
    <row r="186" spans="1:5" x14ac:dyDescent="0.2">
      <c r="A186">
        <v>184</v>
      </c>
      <c r="B186">
        <f t="shared" si="353"/>
        <v>12425152</v>
      </c>
      <c r="C186">
        <f t="shared" ref="C186" si="489">7*D186+18*(A186/2)^2</f>
        <v>35112487</v>
      </c>
      <c r="D186">
        <f t="shared" ref="D186" si="490">INDEX(C:C,MATCH(A186/2,A:A,0))</f>
        <v>4994305</v>
      </c>
      <c r="E186">
        <f t="shared" ref="E186" si="491">7*(2*(A186/2)^3-(A186/2)^2)+18*(A186/2)^2</f>
        <v>10994736</v>
      </c>
    </row>
    <row r="187" spans="1:5" x14ac:dyDescent="0.2">
      <c r="A187">
        <v>185</v>
      </c>
      <c r="B187">
        <f t="shared" si="353"/>
        <v>12629025</v>
      </c>
      <c r="C187">
        <f t="shared" ref="C187" si="492">C188</f>
        <v>35168989</v>
      </c>
      <c r="E187">
        <f t="shared" ref="E187" si="493">E188</f>
        <v>11356137</v>
      </c>
    </row>
    <row r="188" spans="1:5" x14ac:dyDescent="0.2">
      <c r="A188">
        <v>186</v>
      </c>
      <c r="B188">
        <f t="shared" si="353"/>
        <v>12835116</v>
      </c>
      <c r="C188">
        <f t="shared" ref="C188" si="494">7*D188+18*(A188/2)^2</f>
        <v>35168989</v>
      </c>
      <c r="D188">
        <f t="shared" ref="D188" si="495">INDEX(C:C,MATCH(A188/2,A:A,0))</f>
        <v>5001901</v>
      </c>
      <c r="E188">
        <f t="shared" ref="E188" si="496">7*(2*(A188/2)^3-(A188/2)^2)+18*(A188/2)^2</f>
        <v>11356137</v>
      </c>
    </row>
    <row r="189" spans="1:5" x14ac:dyDescent="0.2">
      <c r="A189">
        <v>187</v>
      </c>
      <c r="B189">
        <f t="shared" si="353"/>
        <v>13043437</v>
      </c>
      <c r="C189">
        <f t="shared" ref="C189" si="497">C190</f>
        <v>35172355</v>
      </c>
      <c r="E189">
        <f t="shared" ref="E189" si="498">E190</f>
        <v>11725372</v>
      </c>
    </row>
    <row r="190" spans="1:5" x14ac:dyDescent="0.2">
      <c r="A190">
        <v>188</v>
      </c>
      <c r="B190">
        <f t="shared" si="353"/>
        <v>13254000</v>
      </c>
      <c r="C190">
        <f t="shared" ref="C190" si="499">7*D190+18*(A190/2)^2</f>
        <v>35172355</v>
      </c>
      <c r="D190">
        <f t="shared" ref="D190" si="500">INDEX(C:C,MATCH(A190/2,A:A,0))</f>
        <v>5001901</v>
      </c>
      <c r="E190">
        <f t="shared" ref="E190" si="501">7*(2*(A190/2)^3-(A190/2)^2)+18*(A190/2)^2</f>
        <v>11725372</v>
      </c>
    </row>
    <row r="191" spans="1:5" x14ac:dyDescent="0.2">
      <c r="A191">
        <v>189</v>
      </c>
      <c r="B191">
        <f t="shared" si="353"/>
        <v>13466817</v>
      </c>
      <c r="C191">
        <f t="shared" ref="C191" si="502">C192</f>
        <v>35187727</v>
      </c>
      <c r="E191">
        <f t="shared" ref="E191" si="503">E192</f>
        <v>12102525</v>
      </c>
    </row>
    <row r="192" spans="1:5" x14ac:dyDescent="0.2">
      <c r="A192">
        <v>190</v>
      </c>
      <c r="B192">
        <f t="shared" si="353"/>
        <v>13681900</v>
      </c>
      <c r="C192">
        <f t="shared" ref="C192" si="504">7*D192+18*(A192/2)^2</f>
        <v>35187727</v>
      </c>
      <c r="D192">
        <f t="shared" ref="D192" si="505">INDEX(C:C,MATCH(A192/2,A:A,0))</f>
        <v>5003611</v>
      </c>
      <c r="E192">
        <f t="shared" ref="E192" si="506">7*(2*(A192/2)^3-(A192/2)^2)+18*(A192/2)^2</f>
        <v>12102525</v>
      </c>
    </row>
    <row r="193" spans="1:5" x14ac:dyDescent="0.2">
      <c r="A193">
        <v>191</v>
      </c>
      <c r="B193">
        <f t="shared" si="353"/>
        <v>13899261</v>
      </c>
      <c r="C193">
        <f t="shared" ref="C193" si="507">C194</f>
        <v>35191165</v>
      </c>
      <c r="E193">
        <f t="shared" ref="E193" si="508">E194</f>
        <v>12487680</v>
      </c>
    </row>
    <row r="194" spans="1:5" x14ac:dyDescent="0.2">
      <c r="A194">
        <v>192</v>
      </c>
      <c r="B194">
        <f t="shared" si="353"/>
        <v>14118912</v>
      </c>
      <c r="C194">
        <f t="shared" ref="C194" si="509">7*D194+18*(A194/2)^2</f>
        <v>35191165</v>
      </c>
      <c r="D194">
        <f t="shared" ref="D194" si="510">INDEX(C:C,MATCH(A194/2,A:A,0))</f>
        <v>5003611</v>
      </c>
      <c r="E194">
        <f t="shared" ref="E194" si="511">7*(2*(A194/2)^3-(A194/2)^2)+18*(A194/2)^2</f>
        <v>12487680</v>
      </c>
    </row>
    <row r="195" spans="1:5" x14ac:dyDescent="0.2">
      <c r="A195">
        <v>193</v>
      </c>
      <c r="B195">
        <f t="shared" si="353"/>
        <v>14340865</v>
      </c>
      <c r="C195">
        <f t="shared" ref="C195" si="512">C196</f>
        <v>38083945</v>
      </c>
      <c r="E195">
        <f t="shared" ref="E195" si="513">E196</f>
        <v>12880921</v>
      </c>
    </row>
    <row r="196" spans="1:5" x14ac:dyDescent="0.2">
      <c r="A196">
        <v>194</v>
      </c>
      <c r="B196">
        <f t="shared" ref="B196:B258" si="514">2*A196^3-A196^2</f>
        <v>14565132</v>
      </c>
      <c r="C196">
        <f t="shared" ref="C196" si="515">7*D196+18*(A196/2)^2</f>
        <v>38083945</v>
      </c>
      <c r="D196">
        <f t="shared" ref="D196" si="516">INDEX(C:C,MATCH(A196/2,A:A,0))</f>
        <v>5416369</v>
      </c>
      <c r="E196">
        <f t="shared" ref="E196" si="517">7*(2*(A196/2)^3-(A196/2)^2)+18*(A196/2)^2</f>
        <v>12880921</v>
      </c>
    </row>
    <row r="197" spans="1:5" x14ac:dyDescent="0.2">
      <c r="A197">
        <v>195</v>
      </c>
      <c r="B197">
        <f t="shared" si="514"/>
        <v>14791725</v>
      </c>
      <c r="C197">
        <f t="shared" ref="C197" si="518">C198</f>
        <v>38087455</v>
      </c>
      <c r="E197">
        <f t="shared" ref="E197" si="519">E198</f>
        <v>13282332</v>
      </c>
    </row>
    <row r="198" spans="1:5" x14ac:dyDescent="0.2">
      <c r="A198">
        <v>196</v>
      </c>
      <c r="B198">
        <f t="shared" si="514"/>
        <v>15020656</v>
      </c>
      <c r="C198">
        <f t="shared" ref="C198" si="520">7*D198+18*(A198/2)^2</f>
        <v>38087455</v>
      </c>
      <c r="D198">
        <f t="shared" ref="D198" si="521">INDEX(C:C,MATCH(A198/2,A:A,0))</f>
        <v>5416369</v>
      </c>
      <c r="E198">
        <f t="shared" ref="E198" si="522">7*(2*(A198/2)^3-(A198/2)^2)+18*(A198/2)^2</f>
        <v>13282332</v>
      </c>
    </row>
    <row r="199" spans="1:5" x14ac:dyDescent="0.2">
      <c r="A199">
        <v>197</v>
      </c>
      <c r="B199">
        <f t="shared" si="514"/>
        <v>15251937</v>
      </c>
      <c r="C199">
        <f t="shared" ref="C199" si="523">C200</f>
        <v>38103475</v>
      </c>
      <c r="E199">
        <f t="shared" ref="E199" si="524">E200</f>
        <v>13691997</v>
      </c>
    </row>
    <row r="200" spans="1:5" x14ac:dyDescent="0.2">
      <c r="A200">
        <v>198</v>
      </c>
      <c r="B200">
        <f t="shared" si="514"/>
        <v>15485580</v>
      </c>
      <c r="C200">
        <f t="shared" ref="C200" si="525">7*D200+18*(A200/2)^2</f>
        <v>38103475</v>
      </c>
      <c r="D200">
        <f t="shared" ref="D200" si="526">INDEX(C:C,MATCH(A200/2,A:A,0))</f>
        <v>5418151</v>
      </c>
      <c r="E200">
        <f t="shared" ref="E200" si="527">7*(2*(A200/2)^3-(A200/2)^2)+18*(A200/2)^2</f>
        <v>13691997</v>
      </c>
    </row>
    <row r="201" spans="1:5" x14ac:dyDescent="0.2">
      <c r="A201">
        <v>199</v>
      </c>
      <c r="B201">
        <f t="shared" si="514"/>
        <v>15721597</v>
      </c>
      <c r="C201">
        <f t="shared" ref="C201" si="528">C202</f>
        <v>38107057</v>
      </c>
      <c r="E201">
        <f t="shared" ref="E201" si="529">E202</f>
        <v>14110000</v>
      </c>
    </row>
    <row r="202" spans="1:5" x14ac:dyDescent="0.2">
      <c r="A202">
        <v>200</v>
      </c>
      <c r="B202">
        <f t="shared" si="514"/>
        <v>15960000</v>
      </c>
      <c r="C202">
        <f t="shared" ref="C202" si="530">7*D202+18*(A202/2)^2</f>
        <v>38107057</v>
      </c>
      <c r="D202">
        <f t="shared" ref="D202" si="531">INDEX(C:C,MATCH(A202/2,A:A,0))</f>
        <v>5418151</v>
      </c>
      <c r="E202">
        <f t="shared" ref="E202" si="532">7*(2*(A202/2)^3-(A202/2)^2)+18*(A202/2)^2</f>
        <v>14110000</v>
      </c>
    </row>
    <row r="203" spans="1:5" x14ac:dyDescent="0.2">
      <c r="A203">
        <v>201</v>
      </c>
      <c r="B203">
        <f t="shared" si="514"/>
        <v>16200801</v>
      </c>
      <c r="C203">
        <f t="shared" ref="C203" si="533">C204</f>
        <v>38168383</v>
      </c>
      <c r="E203">
        <f t="shared" ref="E203" si="534">E204</f>
        <v>14536425</v>
      </c>
    </row>
    <row r="204" spans="1:5" x14ac:dyDescent="0.2">
      <c r="A204">
        <v>202</v>
      </c>
      <c r="B204">
        <f t="shared" si="514"/>
        <v>16444012</v>
      </c>
      <c r="C204">
        <f t="shared" ref="C204" si="535">7*D204+18*(A204/2)^2</f>
        <v>38168383</v>
      </c>
      <c r="D204">
        <f t="shared" ref="D204" si="536">INDEX(C:C,MATCH(A204/2,A:A,0))</f>
        <v>5426395</v>
      </c>
      <c r="E204">
        <f t="shared" ref="E204" si="537">7*(2*(A204/2)^3-(A204/2)^2)+18*(A204/2)^2</f>
        <v>14536425</v>
      </c>
    </row>
    <row r="205" spans="1:5" x14ac:dyDescent="0.2">
      <c r="A205">
        <v>203</v>
      </c>
      <c r="B205">
        <f t="shared" si="514"/>
        <v>16689645</v>
      </c>
      <c r="C205">
        <f t="shared" ref="C205" si="538">C206</f>
        <v>38172037</v>
      </c>
      <c r="E205">
        <f t="shared" ref="E205" si="539">E206</f>
        <v>14971356</v>
      </c>
    </row>
    <row r="206" spans="1:5" x14ac:dyDescent="0.2">
      <c r="A206">
        <v>204</v>
      </c>
      <c r="B206">
        <f t="shared" si="514"/>
        <v>16937712</v>
      </c>
      <c r="C206">
        <f t="shared" ref="C206" si="540">7*D206+18*(A206/2)^2</f>
        <v>38172037</v>
      </c>
      <c r="D206">
        <f t="shared" ref="D206" si="541">INDEX(C:C,MATCH(A206/2,A:A,0))</f>
        <v>5426395</v>
      </c>
      <c r="E206">
        <f t="shared" ref="E206" si="542">7*(2*(A206/2)^3-(A206/2)^2)+18*(A206/2)^2</f>
        <v>14971356</v>
      </c>
    </row>
    <row r="207" spans="1:5" x14ac:dyDescent="0.2">
      <c r="A207">
        <v>205</v>
      </c>
      <c r="B207">
        <f t="shared" si="514"/>
        <v>17188225</v>
      </c>
      <c r="C207">
        <f t="shared" ref="C207" si="543">C208</f>
        <v>38188705</v>
      </c>
      <c r="E207">
        <f t="shared" ref="E207" si="544">E208</f>
        <v>15414877</v>
      </c>
    </row>
    <row r="208" spans="1:5" x14ac:dyDescent="0.2">
      <c r="A208">
        <v>206</v>
      </c>
      <c r="B208">
        <f t="shared" si="514"/>
        <v>17441196</v>
      </c>
      <c r="C208">
        <f t="shared" ref="C208" si="545">7*D208+18*(A208/2)^2</f>
        <v>38188705</v>
      </c>
      <c r="D208">
        <f t="shared" ref="D208" si="546">INDEX(C:C,MATCH(A208/2,A:A,0))</f>
        <v>5428249</v>
      </c>
      <c r="E208">
        <f t="shared" ref="E208" si="547">7*(2*(A208/2)^3-(A208/2)^2)+18*(A208/2)^2</f>
        <v>15414877</v>
      </c>
    </row>
    <row r="209" spans="1:5" x14ac:dyDescent="0.2">
      <c r="A209">
        <v>207</v>
      </c>
      <c r="B209">
        <f t="shared" si="514"/>
        <v>17696637</v>
      </c>
      <c r="C209">
        <f t="shared" ref="C209" si="548">C210</f>
        <v>38192431</v>
      </c>
      <c r="E209">
        <f t="shared" ref="E209" si="549">E210</f>
        <v>15867072</v>
      </c>
    </row>
    <row r="210" spans="1:5" x14ac:dyDescent="0.2">
      <c r="A210">
        <v>208</v>
      </c>
      <c r="B210">
        <f t="shared" si="514"/>
        <v>17954560</v>
      </c>
      <c r="C210">
        <f t="shared" ref="C210" si="550">7*D210+18*(A210/2)^2</f>
        <v>38192431</v>
      </c>
      <c r="D210">
        <f t="shared" ref="D210" si="551">INDEX(C:C,MATCH(A210/2,A:A,0))</f>
        <v>5428249</v>
      </c>
      <c r="E210">
        <f t="shared" ref="E210" si="552">7*(2*(A210/2)^3-(A210/2)^2)+18*(A210/2)^2</f>
        <v>15867072</v>
      </c>
    </row>
    <row r="211" spans="1:5" x14ac:dyDescent="0.2">
      <c r="A211">
        <v>209</v>
      </c>
      <c r="B211">
        <f t="shared" si="514"/>
        <v>18214977</v>
      </c>
      <c r="C211">
        <f t="shared" ref="C211" si="553">C212</f>
        <v>38422867</v>
      </c>
      <c r="E211">
        <f t="shared" ref="E211" si="554">E212</f>
        <v>16328025</v>
      </c>
    </row>
    <row r="212" spans="1:5" x14ac:dyDescent="0.2">
      <c r="A212">
        <v>210</v>
      </c>
      <c r="B212">
        <f t="shared" si="514"/>
        <v>18477900</v>
      </c>
      <c r="C212">
        <f t="shared" ref="C212" si="555">7*D212+18*(A212/2)^2</f>
        <v>38422867</v>
      </c>
      <c r="D212">
        <f t="shared" ref="D212" si="556">INDEX(C:C,MATCH(A212/2,A:A,0))</f>
        <v>5460631</v>
      </c>
      <c r="E212">
        <f t="shared" ref="E212" si="557">7*(2*(A212/2)^3-(A212/2)^2)+18*(A212/2)^2</f>
        <v>16328025</v>
      </c>
    </row>
    <row r="213" spans="1:5" x14ac:dyDescent="0.2">
      <c r="A213">
        <v>211</v>
      </c>
      <c r="B213">
        <f t="shared" si="514"/>
        <v>18743341</v>
      </c>
      <c r="C213">
        <f t="shared" ref="C213" si="558">C214</f>
        <v>38426665</v>
      </c>
      <c r="E213">
        <f t="shared" ref="E213" si="559">E214</f>
        <v>16797820</v>
      </c>
    </row>
    <row r="214" spans="1:5" x14ac:dyDescent="0.2">
      <c r="A214">
        <v>212</v>
      </c>
      <c r="B214">
        <f t="shared" si="514"/>
        <v>19011312</v>
      </c>
      <c r="C214">
        <f t="shared" ref="C214" si="560">7*D214+18*(A214/2)^2</f>
        <v>38426665</v>
      </c>
      <c r="D214">
        <f t="shared" ref="D214" si="561">INDEX(C:C,MATCH(A214/2,A:A,0))</f>
        <v>5460631</v>
      </c>
      <c r="E214">
        <f t="shared" ref="E214" si="562">7*(2*(A214/2)^3-(A214/2)^2)+18*(A214/2)^2</f>
        <v>16797820</v>
      </c>
    </row>
    <row r="215" spans="1:5" x14ac:dyDescent="0.2">
      <c r="A215">
        <v>213</v>
      </c>
      <c r="B215">
        <f t="shared" si="514"/>
        <v>19281825</v>
      </c>
      <c r="C215">
        <f t="shared" ref="C215" si="563">C216</f>
        <v>38443981</v>
      </c>
      <c r="E215">
        <f t="shared" ref="E215" si="564">E216</f>
        <v>17276541</v>
      </c>
    </row>
    <row r="216" spans="1:5" x14ac:dyDescent="0.2">
      <c r="A216">
        <v>214</v>
      </c>
      <c r="B216">
        <f t="shared" si="514"/>
        <v>19554892</v>
      </c>
      <c r="C216">
        <f t="shared" ref="C216" si="565">7*D216+18*(A216/2)^2</f>
        <v>38443981</v>
      </c>
      <c r="D216">
        <f t="shared" ref="D216" si="566">INDEX(C:C,MATCH(A216/2,A:A,0))</f>
        <v>5462557</v>
      </c>
      <c r="E216">
        <f t="shared" ref="E216" si="567">7*(2*(A216/2)^3-(A216/2)^2)+18*(A216/2)^2</f>
        <v>17276541</v>
      </c>
    </row>
    <row r="217" spans="1:5" x14ac:dyDescent="0.2">
      <c r="A217">
        <v>215</v>
      </c>
      <c r="B217">
        <f t="shared" si="514"/>
        <v>19830525</v>
      </c>
      <c r="C217">
        <f t="shared" ref="C217" si="568">C218</f>
        <v>38447851</v>
      </c>
      <c r="E217">
        <f t="shared" ref="E217" si="569">E218</f>
        <v>17764272</v>
      </c>
    </row>
    <row r="218" spans="1:5" x14ac:dyDescent="0.2">
      <c r="A218">
        <v>216</v>
      </c>
      <c r="B218">
        <f t="shared" si="514"/>
        <v>20108736</v>
      </c>
      <c r="C218">
        <f t="shared" ref="C218" si="570">7*D218+18*(A218/2)^2</f>
        <v>38447851</v>
      </c>
      <c r="D218">
        <f t="shared" ref="D218" si="571">INDEX(C:C,MATCH(A218/2,A:A,0))</f>
        <v>5462557</v>
      </c>
      <c r="E218">
        <f t="shared" ref="E218" si="572">7*(2*(A218/2)^3-(A218/2)^2)+18*(A218/2)^2</f>
        <v>17764272</v>
      </c>
    </row>
    <row r="219" spans="1:5" x14ac:dyDescent="0.2">
      <c r="A219">
        <v>217</v>
      </c>
      <c r="B219">
        <f t="shared" si="514"/>
        <v>20389537</v>
      </c>
      <c r="C219">
        <f t="shared" ref="C219" si="573">C220</f>
        <v>38514001</v>
      </c>
      <c r="E219">
        <f t="shared" ref="E219" si="574">E220</f>
        <v>18261097</v>
      </c>
    </row>
    <row r="220" spans="1:5" x14ac:dyDescent="0.2">
      <c r="A220">
        <v>218</v>
      </c>
      <c r="B220">
        <f t="shared" si="514"/>
        <v>20672940</v>
      </c>
      <c r="C220">
        <f t="shared" ref="C220" si="575">7*D220+18*(A220/2)^2</f>
        <v>38514001</v>
      </c>
      <c r="D220">
        <f t="shared" ref="D220" si="576">INDEX(C:C,MATCH(A220/2,A:A,0))</f>
        <v>5471449</v>
      </c>
      <c r="E220">
        <f t="shared" ref="E220" si="577">7*(2*(A220/2)^3-(A220/2)^2)+18*(A220/2)^2</f>
        <v>18261097</v>
      </c>
    </row>
    <row r="221" spans="1:5" x14ac:dyDescent="0.2">
      <c r="A221">
        <v>219</v>
      </c>
      <c r="B221">
        <f t="shared" si="514"/>
        <v>20958957</v>
      </c>
      <c r="C221">
        <f t="shared" ref="C221" si="578">C222</f>
        <v>38517943</v>
      </c>
      <c r="E221">
        <f t="shared" ref="E221" si="579">E222</f>
        <v>18767100</v>
      </c>
    </row>
    <row r="222" spans="1:5" x14ac:dyDescent="0.2">
      <c r="A222">
        <v>220</v>
      </c>
      <c r="B222">
        <f t="shared" si="514"/>
        <v>21247600</v>
      </c>
      <c r="C222">
        <f t="shared" ref="C222" si="580">7*D222+18*(A222/2)^2</f>
        <v>38517943</v>
      </c>
      <c r="D222">
        <f t="shared" ref="D222" si="581">INDEX(C:C,MATCH(A222/2,A:A,0))</f>
        <v>5471449</v>
      </c>
      <c r="E222">
        <f t="shared" ref="E222" si="582">7*(2*(A222/2)^3-(A222/2)^2)+18*(A222/2)^2</f>
        <v>18767100</v>
      </c>
    </row>
    <row r="223" spans="1:5" x14ac:dyDescent="0.2">
      <c r="A223">
        <v>221</v>
      </c>
      <c r="B223">
        <f t="shared" si="514"/>
        <v>21538881</v>
      </c>
      <c r="C223">
        <f t="shared" ref="C223" si="583">C224</f>
        <v>38535907</v>
      </c>
      <c r="E223">
        <f t="shared" ref="E223" si="584">E224</f>
        <v>19282365</v>
      </c>
    </row>
    <row r="224" spans="1:5" x14ac:dyDescent="0.2">
      <c r="A224">
        <v>222</v>
      </c>
      <c r="B224">
        <f t="shared" si="514"/>
        <v>21832812</v>
      </c>
      <c r="C224">
        <f t="shared" ref="C224" si="585">7*D224+18*(A224/2)^2</f>
        <v>38535907</v>
      </c>
      <c r="D224">
        <f t="shared" ref="D224" si="586">INDEX(C:C,MATCH(A224/2,A:A,0))</f>
        <v>5473447</v>
      </c>
      <c r="E224">
        <f t="shared" ref="E224" si="587">7*(2*(A224/2)^3-(A224/2)^2)+18*(A224/2)^2</f>
        <v>19282365</v>
      </c>
    </row>
    <row r="225" spans="1:5" x14ac:dyDescent="0.2">
      <c r="A225">
        <v>223</v>
      </c>
      <c r="B225">
        <f t="shared" si="514"/>
        <v>22129405</v>
      </c>
      <c r="C225">
        <f t="shared" ref="C225" si="588">C226</f>
        <v>38539921</v>
      </c>
      <c r="E225">
        <f t="shared" ref="E225" si="589">E226</f>
        <v>19806976</v>
      </c>
    </row>
    <row r="226" spans="1:5" x14ac:dyDescent="0.2">
      <c r="A226">
        <v>224</v>
      </c>
      <c r="B226">
        <f t="shared" si="514"/>
        <v>22428672</v>
      </c>
      <c r="C226">
        <f t="shared" ref="C226" si="590">7*D226+18*(A226/2)^2</f>
        <v>38539921</v>
      </c>
      <c r="D226">
        <f t="shared" ref="D226" si="591">INDEX(C:C,MATCH(A226/2,A:A,0))</f>
        <v>5473447</v>
      </c>
      <c r="E226">
        <f t="shared" ref="E226" si="592">7*(2*(A226/2)^3-(A226/2)^2)+18*(A226/2)^2</f>
        <v>19806976</v>
      </c>
    </row>
    <row r="227" spans="1:5" x14ac:dyDescent="0.2">
      <c r="A227">
        <v>225</v>
      </c>
      <c r="B227">
        <f t="shared" si="514"/>
        <v>22730625</v>
      </c>
      <c r="C227">
        <f t="shared" ref="C227" si="593">C228</f>
        <v>39435799</v>
      </c>
      <c r="E227">
        <f t="shared" ref="E227" si="594">E228</f>
        <v>20341017</v>
      </c>
    </row>
    <row r="228" spans="1:5" x14ac:dyDescent="0.2">
      <c r="A228">
        <v>226</v>
      </c>
      <c r="B228">
        <f t="shared" si="514"/>
        <v>23035276</v>
      </c>
      <c r="C228">
        <f t="shared" ref="C228" si="595">7*D228+18*(A228/2)^2</f>
        <v>39435799</v>
      </c>
      <c r="D228">
        <f t="shared" ref="D228" si="596">INDEX(C:C,MATCH(A228/2,A:A,0))</f>
        <v>5600851</v>
      </c>
      <c r="E228">
        <f t="shared" ref="E228" si="597">7*(2*(A228/2)^3-(A228/2)^2)+18*(A228/2)^2</f>
        <v>20341017</v>
      </c>
    </row>
    <row r="229" spans="1:5" x14ac:dyDescent="0.2">
      <c r="A229">
        <v>227</v>
      </c>
      <c r="B229">
        <f t="shared" si="514"/>
        <v>23342637</v>
      </c>
      <c r="C229">
        <f t="shared" ref="C229" si="598">C230</f>
        <v>39439885</v>
      </c>
      <c r="E229">
        <f t="shared" ref="E229" si="599">E230</f>
        <v>20884572</v>
      </c>
    </row>
    <row r="230" spans="1:5" x14ac:dyDescent="0.2">
      <c r="A230">
        <v>228</v>
      </c>
      <c r="B230">
        <f t="shared" si="514"/>
        <v>23652720</v>
      </c>
      <c r="C230">
        <f t="shared" ref="C230" si="600">7*D230+18*(A230/2)^2</f>
        <v>39439885</v>
      </c>
      <c r="D230">
        <f t="shared" ref="D230" si="601">INDEX(C:C,MATCH(A230/2,A:A,0))</f>
        <v>5600851</v>
      </c>
      <c r="E230">
        <f t="shared" ref="E230" si="602">7*(2*(A230/2)^3-(A230/2)^2)+18*(A230/2)^2</f>
        <v>20884572</v>
      </c>
    </row>
    <row r="231" spans="1:5" x14ac:dyDescent="0.2">
      <c r="A231">
        <v>229</v>
      </c>
      <c r="B231">
        <f t="shared" si="514"/>
        <v>23965537</v>
      </c>
      <c r="C231">
        <f t="shared" ref="C231" si="603">C232</f>
        <v>39458497</v>
      </c>
      <c r="E231">
        <f t="shared" ref="E231" si="604">E232</f>
        <v>21437725</v>
      </c>
    </row>
    <row r="232" spans="1:5" x14ac:dyDescent="0.2">
      <c r="A232">
        <v>230</v>
      </c>
      <c r="B232">
        <f t="shared" si="514"/>
        <v>24281100</v>
      </c>
      <c r="C232">
        <f t="shared" ref="C232" si="605">7*D232+18*(A232/2)^2</f>
        <v>39458497</v>
      </c>
      <c r="D232">
        <f t="shared" ref="D232" si="606">INDEX(C:C,MATCH(A232/2,A:A,0))</f>
        <v>5602921</v>
      </c>
      <c r="E232">
        <f t="shared" ref="E232" si="607">7*(2*(A232/2)^3-(A232/2)^2)+18*(A232/2)^2</f>
        <v>21437725</v>
      </c>
    </row>
    <row r="233" spans="1:5" x14ac:dyDescent="0.2">
      <c r="A233">
        <v>231</v>
      </c>
      <c r="B233">
        <f t="shared" si="514"/>
        <v>24599421</v>
      </c>
      <c r="C233">
        <f t="shared" ref="C233" si="608">C234</f>
        <v>39462655</v>
      </c>
      <c r="E233">
        <f t="shared" ref="E233" si="609">E234</f>
        <v>22000560</v>
      </c>
    </row>
    <row r="234" spans="1:5" x14ac:dyDescent="0.2">
      <c r="A234">
        <v>232</v>
      </c>
      <c r="B234">
        <f t="shared" si="514"/>
        <v>24920512</v>
      </c>
      <c r="C234">
        <f t="shared" ref="C234" si="610">7*D234+18*(A234/2)^2</f>
        <v>39462655</v>
      </c>
      <c r="D234">
        <f t="shared" ref="D234" si="611">INDEX(C:C,MATCH(A234/2,A:A,0))</f>
        <v>5602921</v>
      </c>
      <c r="E234">
        <f t="shared" ref="E234" si="612">7*(2*(A234/2)^3-(A234/2)^2)+18*(A234/2)^2</f>
        <v>22000560</v>
      </c>
    </row>
    <row r="235" spans="1:5" x14ac:dyDescent="0.2">
      <c r="A235">
        <v>233</v>
      </c>
      <c r="B235">
        <f t="shared" si="514"/>
        <v>25244385</v>
      </c>
      <c r="C235">
        <f t="shared" ref="C235" si="613">C236</f>
        <v>39533629</v>
      </c>
      <c r="E235">
        <f t="shared" ref="E235" si="614">E236</f>
        <v>22573161</v>
      </c>
    </row>
    <row r="236" spans="1:5" x14ac:dyDescent="0.2">
      <c r="A236">
        <v>234</v>
      </c>
      <c r="B236">
        <f t="shared" si="514"/>
        <v>25571052</v>
      </c>
      <c r="C236">
        <f t="shared" ref="C236" si="615">7*D236+18*(A236/2)^2</f>
        <v>39533629</v>
      </c>
      <c r="D236">
        <f t="shared" ref="D236" si="616">INDEX(C:C,MATCH(A236/2,A:A,0))</f>
        <v>5612461</v>
      </c>
      <c r="E236">
        <f t="shared" ref="E236" si="617">7*(2*(A236/2)^3-(A236/2)^2)+18*(A236/2)^2</f>
        <v>22573161</v>
      </c>
    </row>
    <row r="237" spans="1:5" x14ac:dyDescent="0.2">
      <c r="A237">
        <v>235</v>
      </c>
      <c r="B237">
        <f t="shared" si="514"/>
        <v>25900525</v>
      </c>
      <c r="C237">
        <f t="shared" ref="C237" si="618">C238</f>
        <v>39537859</v>
      </c>
      <c r="E237">
        <f t="shared" ref="E237" si="619">E238</f>
        <v>23155612</v>
      </c>
    </row>
    <row r="238" spans="1:5" x14ac:dyDescent="0.2">
      <c r="A238">
        <v>236</v>
      </c>
      <c r="B238">
        <f t="shared" si="514"/>
        <v>26232816</v>
      </c>
      <c r="C238">
        <f t="shared" ref="C238" si="620">7*D238+18*(A238/2)^2</f>
        <v>39537859</v>
      </c>
      <c r="D238">
        <f t="shared" ref="D238" si="621">INDEX(C:C,MATCH(A238/2,A:A,0))</f>
        <v>5612461</v>
      </c>
      <c r="E238">
        <f t="shared" ref="E238" si="622">7*(2*(A238/2)^3-(A238/2)^2)+18*(A238/2)^2</f>
        <v>23155612</v>
      </c>
    </row>
    <row r="239" spans="1:5" x14ac:dyDescent="0.2">
      <c r="A239">
        <v>237</v>
      </c>
      <c r="B239">
        <f t="shared" si="514"/>
        <v>26567937</v>
      </c>
      <c r="C239">
        <f t="shared" ref="C239" si="623">C240</f>
        <v>39557119</v>
      </c>
      <c r="E239">
        <f t="shared" ref="E239" si="624">E240</f>
        <v>23747997</v>
      </c>
    </row>
    <row r="240" spans="1:5" x14ac:dyDescent="0.2">
      <c r="A240">
        <v>238</v>
      </c>
      <c r="B240">
        <f t="shared" si="514"/>
        <v>26905900</v>
      </c>
      <c r="C240">
        <f t="shared" ref="C240" si="625">7*D240+18*(A240/2)^2</f>
        <v>39557119</v>
      </c>
      <c r="D240">
        <f t="shared" ref="D240" si="626">INDEX(C:C,MATCH(A240/2,A:A,0))</f>
        <v>5614603</v>
      </c>
      <c r="E240">
        <f t="shared" ref="E240" si="627">7*(2*(A240/2)^3-(A240/2)^2)+18*(A240/2)^2</f>
        <v>23747997</v>
      </c>
    </row>
    <row r="241" spans="1:5" x14ac:dyDescent="0.2">
      <c r="A241">
        <v>239</v>
      </c>
      <c r="B241">
        <f t="shared" si="514"/>
        <v>27246717</v>
      </c>
      <c r="C241">
        <f t="shared" ref="C241" si="628">C242</f>
        <v>39561421</v>
      </c>
      <c r="E241">
        <f t="shared" ref="E241" si="629">E242</f>
        <v>24350400</v>
      </c>
    </row>
    <row r="242" spans="1:5" x14ac:dyDescent="0.2">
      <c r="A242">
        <v>240</v>
      </c>
      <c r="B242">
        <f t="shared" si="514"/>
        <v>27590400</v>
      </c>
      <c r="C242">
        <f t="shared" ref="C242" si="630">7*D242+18*(A242/2)^2</f>
        <v>39561421</v>
      </c>
      <c r="D242">
        <f t="shared" ref="D242" si="631">INDEX(C:C,MATCH(A242/2,A:A,0))</f>
        <v>5614603</v>
      </c>
      <c r="E242">
        <f t="shared" ref="E242" si="632">7*(2*(A242/2)^3-(A242/2)^2)+18*(A242/2)^2</f>
        <v>24350400</v>
      </c>
    </row>
    <row r="243" spans="1:5" x14ac:dyDescent="0.2">
      <c r="A243">
        <v>241</v>
      </c>
      <c r="B243">
        <f t="shared" si="514"/>
        <v>27936961</v>
      </c>
      <c r="C243">
        <f t="shared" ref="C243" si="633">C244</f>
        <v>39826201</v>
      </c>
      <c r="E243">
        <f t="shared" ref="E243" si="634">E244</f>
        <v>24962905</v>
      </c>
    </row>
    <row r="244" spans="1:5" x14ac:dyDescent="0.2">
      <c r="A244">
        <v>242</v>
      </c>
      <c r="B244">
        <f t="shared" si="514"/>
        <v>28286412</v>
      </c>
      <c r="C244">
        <f t="shared" ref="C244" si="635">7*D244+18*(A244/2)^2</f>
        <v>39826201</v>
      </c>
      <c r="D244">
        <f t="shared" ref="D244" si="636">INDEX(C:C,MATCH(A244/2,A:A,0))</f>
        <v>5651809</v>
      </c>
      <c r="E244">
        <f t="shared" ref="E244" si="637">7*(2*(A244/2)^3-(A244/2)^2)+18*(A244/2)^2</f>
        <v>24962905</v>
      </c>
    </row>
    <row r="245" spans="1:5" x14ac:dyDescent="0.2">
      <c r="A245">
        <v>243</v>
      </c>
      <c r="B245">
        <f t="shared" si="514"/>
        <v>28638765</v>
      </c>
      <c r="C245">
        <f t="shared" ref="C245" si="638">C246</f>
        <v>39830575</v>
      </c>
      <c r="E245">
        <f t="shared" ref="E245" si="639">E246</f>
        <v>25585596</v>
      </c>
    </row>
    <row r="246" spans="1:5" x14ac:dyDescent="0.2">
      <c r="A246">
        <v>244</v>
      </c>
      <c r="B246">
        <f t="shared" si="514"/>
        <v>28994032</v>
      </c>
      <c r="C246">
        <f t="shared" ref="C246" si="640">7*D246+18*(A246/2)^2</f>
        <v>39830575</v>
      </c>
      <c r="D246">
        <f t="shared" ref="D246" si="641">INDEX(C:C,MATCH(A246/2,A:A,0))</f>
        <v>5651809</v>
      </c>
      <c r="E246">
        <f t="shared" ref="E246" si="642">7*(2*(A246/2)^3-(A246/2)^2)+18*(A246/2)^2</f>
        <v>25585596</v>
      </c>
    </row>
    <row r="247" spans="1:5" x14ac:dyDescent="0.2">
      <c r="A247">
        <v>245</v>
      </c>
      <c r="B247">
        <f t="shared" si="514"/>
        <v>29352225</v>
      </c>
      <c r="C247">
        <f t="shared" ref="C247" si="643">C248</f>
        <v>39850483</v>
      </c>
      <c r="E247">
        <f t="shared" ref="E247" si="644">E248</f>
        <v>26218557</v>
      </c>
    </row>
    <row r="248" spans="1:5" x14ac:dyDescent="0.2">
      <c r="A248">
        <v>246</v>
      </c>
      <c r="B248">
        <f t="shared" si="514"/>
        <v>29713356</v>
      </c>
      <c r="C248">
        <f t="shared" ref="C248" si="645">7*D248+18*(A248/2)^2</f>
        <v>39850483</v>
      </c>
      <c r="D248">
        <f t="shared" ref="D248" si="646">INDEX(C:C,MATCH(A248/2,A:A,0))</f>
        <v>5654023</v>
      </c>
      <c r="E248">
        <f t="shared" ref="E248" si="647">7*(2*(A248/2)^3-(A248/2)^2)+18*(A248/2)^2</f>
        <v>26218557</v>
      </c>
    </row>
    <row r="249" spans="1:5" x14ac:dyDescent="0.2">
      <c r="A249">
        <v>247</v>
      </c>
      <c r="B249">
        <f t="shared" si="514"/>
        <v>30077437</v>
      </c>
      <c r="C249">
        <f t="shared" ref="C249" si="648">C250</f>
        <v>39854929</v>
      </c>
      <c r="E249">
        <f t="shared" ref="E249" si="649">E250</f>
        <v>26861872</v>
      </c>
    </row>
    <row r="250" spans="1:5" x14ac:dyDescent="0.2">
      <c r="A250">
        <v>248</v>
      </c>
      <c r="B250">
        <f t="shared" si="514"/>
        <v>30444480</v>
      </c>
      <c r="C250">
        <f t="shared" ref="C250" si="650">7*D250+18*(A250/2)^2</f>
        <v>39854929</v>
      </c>
      <c r="D250">
        <f t="shared" ref="D250" si="651">INDEX(C:C,MATCH(A250/2,A:A,0))</f>
        <v>5654023</v>
      </c>
      <c r="E250">
        <f t="shared" ref="E250" si="652">7*(2*(A250/2)^3-(A250/2)^2)+18*(A250/2)^2</f>
        <v>26861872</v>
      </c>
    </row>
    <row r="251" spans="1:5" x14ac:dyDescent="0.2">
      <c r="A251">
        <v>249</v>
      </c>
      <c r="B251">
        <f t="shared" si="514"/>
        <v>30814497</v>
      </c>
      <c r="C251">
        <f t="shared" ref="C251" si="653">C252</f>
        <v>39930727</v>
      </c>
      <c r="E251">
        <f t="shared" ref="E251" si="654">E252</f>
        <v>27515625</v>
      </c>
    </row>
    <row r="252" spans="1:5" x14ac:dyDescent="0.2">
      <c r="A252">
        <v>250</v>
      </c>
      <c r="B252">
        <f t="shared" si="514"/>
        <v>31187500</v>
      </c>
      <c r="C252">
        <f t="shared" ref="C252" si="655">7*D252+18*(A252/2)^2</f>
        <v>39930727</v>
      </c>
      <c r="D252">
        <f t="shared" ref="D252" si="656">INDEX(C:C,MATCH(A252/2,A:A,0))</f>
        <v>5664211</v>
      </c>
      <c r="E252">
        <f t="shared" ref="E252" si="657">7*(2*(A252/2)^3-(A252/2)^2)+18*(A252/2)^2</f>
        <v>27515625</v>
      </c>
    </row>
    <row r="253" spans="1:5" x14ac:dyDescent="0.2">
      <c r="A253">
        <v>251</v>
      </c>
      <c r="B253">
        <f t="shared" si="514"/>
        <v>31563501</v>
      </c>
      <c r="C253">
        <f t="shared" ref="C253" si="658">C254</f>
        <v>39935245</v>
      </c>
      <c r="E253">
        <f t="shared" ref="E253" si="659">E254</f>
        <v>28179900</v>
      </c>
    </row>
    <row r="254" spans="1:5" x14ac:dyDescent="0.2">
      <c r="A254">
        <v>252</v>
      </c>
      <c r="B254">
        <f t="shared" si="514"/>
        <v>31942512</v>
      </c>
      <c r="C254">
        <f t="shared" ref="C254" si="660">7*D254+18*(A254/2)^2</f>
        <v>39935245</v>
      </c>
      <c r="D254">
        <f t="shared" ref="D254" si="661">INDEX(C:C,MATCH(A254/2,A:A,0))</f>
        <v>5664211</v>
      </c>
      <c r="E254">
        <f t="shared" ref="E254" si="662">7*(2*(A254/2)^3-(A254/2)^2)+18*(A254/2)^2</f>
        <v>28179900</v>
      </c>
    </row>
    <row r="255" spans="1:5" x14ac:dyDescent="0.2">
      <c r="A255">
        <v>253</v>
      </c>
      <c r="B255">
        <f t="shared" si="514"/>
        <v>32324545</v>
      </c>
      <c r="C255">
        <f t="shared" ref="C255" si="663">C256</f>
        <v>39955801</v>
      </c>
      <c r="E255">
        <f t="shared" ref="E255" si="664">E256</f>
        <v>28854781</v>
      </c>
    </row>
    <row r="256" spans="1:5" x14ac:dyDescent="0.2">
      <c r="A256">
        <v>254</v>
      </c>
      <c r="B256">
        <f t="shared" si="514"/>
        <v>32709612</v>
      </c>
      <c r="C256">
        <f t="shared" ref="C256" si="665">7*D256+18*(A256/2)^2</f>
        <v>39955801</v>
      </c>
      <c r="D256">
        <f t="shared" ref="D256" si="666">INDEX(C:C,MATCH(A256/2,A:A,0))</f>
        <v>5666497</v>
      </c>
      <c r="E256">
        <f t="shared" ref="E256" si="667">7*(2*(A256/2)^3-(A256/2)^2)+18*(A256/2)^2</f>
        <v>28854781</v>
      </c>
    </row>
    <row r="257" spans="1:5" x14ac:dyDescent="0.2">
      <c r="A257">
        <v>255</v>
      </c>
      <c r="B257">
        <f t="shared" si="514"/>
        <v>33097725</v>
      </c>
      <c r="C257">
        <f t="shared" ref="C257" si="668">C258</f>
        <v>39960391</v>
      </c>
      <c r="E257">
        <f t="shared" ref="E257" si="669">E258</f>
        <v>29540352</v>
      </c>
    </row>
    <row r="258" spans="1:5" x14ac:dyDescent="0.2">
      <c r="A258">
        <v>256</v>
      </c>
      <c r="B258">
        <f t="shared" si="514"/>
        <v>33488896</v>
      </c>
      <c r="C258">
        <f t="shared" ref="C258" si="670">7*D258+18*(A258/2)^2</f>
        <v>39960391</v>
      </c>
      <c r="D258">
        <f t="shared" ref="D258" si="671">INDEX(C:C,MATCH(A258/2,A:A,0))</f>
        <v>5666497</v>
      </c>
      <c r="E258">
        <f t="shared" ref="E258" si="672">7*(2*(A258/2)^3-(A258/2)^2)+18*(A258/2)^2</f>
        <v>29540352</v>
      </c>
    </row>
  </sheetData>
  <conditionalFormatting sqref="T10:Z10">
    <cfRule type="top10" dxfId="12" priority="1" bottom="1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4381-CCD1-B94C-9D7F-78ACDBD501E1}">
  <dimension ref="A3:AO50"/>
  <sheetViews>
    <sheetView topLeftCell="A16" workbookViewId="0">
      <selection activeCell="K41" sqref="K41"/>
    </sheetView>
  </sheetViews>
  <sheetFormatPr baseColWidth="10" defaultRowHeight="16" x14ac:dyDescent="0.2"/>
  <sheetData>
    <row r="3" spans="4:20" ht="17" thickBot="1" x14ac:dyDescent="0.25"/>
    <row r="4" spans="4:20" x14ac:dyDescent="0.2">
      <c r="E4" s="4">
        <v>0</v>
      </c>
      <c r="F4" s="6">
        <v>1</v>
      </c>
      <c r="G4" s="5">
        <v>2</v>
      </c>
      <c r="H4" s="6">
        <v>3</v>
      </c>
      <c r="I4" s="1">
        <v>4</v>
      </c>
      <c r="J4" s="1">
        <v>5</v>
      </c>
      <c r="K4" s="1">
        <v>6</v>
      </c>
      <c r="L4" s="1">
        <v>7</v>
      </c>
    </row>
    <row r="5" spans="4:20" ht="17" thickBot="1" x14ac:dyDescent="0.25">
      <c r="E5" s="9">
        <f>E4+8</f>
        <v>8</v>
      </c>
      <c r="F5" s="11">
        <f t="shared" ref="F5:L5" si="0">F4+8</f>
        <v>9</v>
      </c>
      <c r="G5" s="3">
        <f t="shared" si="0"/>
        <v>10</v>
      </c>
      <c r="H5" s="8">
        <f t="shared" si="0"/>
        <v>11</v>
      </c>
      <c r="I5" s="2">
        <f t="shared" si="0"/>
        <v>12</v>
      </c>
      <c r="J5" s="2">
        <f t="shared" si="0"/>
        <v>13</v>
      </c>
      <c r="K5" s="2">
        <f t="shared" si="0"/>
        <v>14</v>
      </c>
      <c r="L5" s="2">
        <f t="shared" si="0"/>
        <v>15</v>
      </c>
    </row>
    <row r="6" spans="4:20" x14ac:dyDescent="0.2">
      <c r="E6" s="7">
        <f t="shared" ref="E6:E11" si="1">E5+8</f>
        <v>16</v>
      </c>
      <c r="F6" s="3">
        <f t="shared" ref="F6:F11" si="2">F5+8</f>
        <v>17</v>
      </c>
      <c r="G6" s="12">
        <f t="shared" ref="G6:G11" si="3">G5+8</f>
        <v>18</v>
      </c>
      <c r="H6" s="13">
        <f t="shared" ref="H6:H11" si="4">H5+8</f>
        <v>19</v>
      </c>
      <c r="I6" s="2">
        <f t="shared" ref="I6:I11" si="5">I5+8</f>
        <v>20</v>
      </c>
      <c r="J6" s="2">
        <f t="shared" ref="J6:J11" si="6">J5+8</f>
        <v>21</v>
      </c>
      <c r="K6" s="2">
        <f t="shared" ref="K6:K11" si="7">K5+8</f>
        <v>22</v>
      </c>
      <c r="L6" s="2">
        <f t="shared" ref="L6:L11" si="8">L5+8</f>
        <v>23</v>
      </c>
    </row>
    <row r="7" spans="4:20" ht="17" thickBot="1" x14ac:dyDescent="0.25">
      <c r="E7" s="9">
        <f t="shared" si="1"/>
        <v>24</v>
      </c>
      <c r="F7" s="10">
        <f t="shared" si="2"/>
        <v>25</v>
      </c>
      <c r="G7" s="9">
        <f t="shared" si="3"/>
        <v>26</v>
      </c>
      <c r="H7" s="11">
        <f t="shared" si="4"/>
        <v>27</v>
      </c>
      <c r="I7" s="2">
        <f t="shared" si="5"/>
        <v>28</v>
      </c>
      <c r="J7" s="2">
        <f t="shared" si="6"/>
        <v>29</v>
      </c>
      <c r="K7" s="2">
        <f t="shared" si="7"/>
        <v>30</v>
      </c>
      <c r="L7" s="2">
        <f t="shared" si="8"/>
        <v>31</v>
      </c>
    </row>
    <row r="8" spans="4:20" x14ac:dyDescent="0.2">
      <c r="E8" s="2">
        <f t="shared" si="1"/>
        <v>32</v>
      </c>
      <c r="F8" s="2">
        <f t="shared" si="2"/>
        <v>33</v>
      </c>
      <c r="G8" s="2">
        <f t="shared" si="3"/>
        <v>34</v>
      </c>
      <c r="H8" s="2">
        <f t="shared" si="4"/>
        <v>35</v>
      </c>
      <c r="I8" s="2">
        <f t="shared" si="5"/>
        <v>36</v>
      </c>
      <c r="J8" s="2">
        <f t="shared" si="6"/>
        <v>37</v>
      </c>
      <c r="K8" s="2">
        <f t="shared" si="7"/>
        <v>38</v>
      </c>
      <c r="L8" s="2">
        <f t="shared" si="8"/>
        <v>39</v>
      </c>
    </row>
    <row r="9" spans="4:20" x14ac:dyDescent="0.2">
      <c r="E9" s="2">
        <f t="shared" si="1"/>
        <v>40</v>
      </c>
      <c r="F9" s="2">
        <f t="shared" si="2"/>
        <v>41</v>
      </c>
      <c r="G9" s="2">
        <f t="shared" si="3"/>
        <v>42</v>
      </c>
      <c r="H9" s="2">
        <f t="shared" si="4"/>
        <v>43</v>
      </c>
      <c r="I9" s="2">
        <f t="shared" si="5"/>
        <v>44</v>
      </c>
      <c r="J9" s="2">
        <f t="shared" si="6"/>
        <v>45</v>
      </c>
      <c r="K9" s="2">
        <f t="shared" si="7"/>
        <v>46</v>
      </c>
      <c r="L9" s="2">
        <f t="shared" si="8"/>
        <v>47</v>
      </c>
    </row>
    <row r="10" spans="4:20" x14ac:dyDescent="0.2">
      <c r="E10" s="2">
        <f t="shared" si="1"/>
        <v>48</v>
      </c>
      <c r="F10" s="2">
        <f t="shared" si="2"/>
        <v>49</v>
      </c>
      <c r="G10" s="2">
        <f t="shared" si="3"/>
        <v>50</v>
      </c>
      <c r="H10" s="2">
        <f t="shared" si="4"/>
        <v>51</v>
      </c>
      <c r="I10" s="2">
        <f t="shared" si="5"/>
        <v>52</v>
      </c>
      <c r="J10" s="2">
        <f t="shared" si="6"/>
        <v>53</v>
      </c>
      <c r="K10" s="2">
        <f t="shared" si="7"/>
        <v>54</v>
      </c>
      <c r="L10" s="2">
        <f t="shared" si="8"/>
        <v>55</v>
      </c>
    </row>
    <row r="11" spans="4:20" x14ac:dyDescent="0.2">
      <c r="E11" s="2">
        <f t="shared" si="1"/>
        <v>56</v>
      </c>
      <c r="F11" s="2">
        <f t="shared" si="2"/>
        <v>57</v>
      </c>
      <c r="G11" s="2">
        <f t="shared" si="3"/>
        <v>58</v>
      </c>
      <c r="H11" s="2">
        <f t="shared" si="4"/>
        <v>59</v>
      </c>
      <c r="I11" s="2">
        <f t="shared" si="5"/>
        <v>60</v>
      </c>
      <c r="J11" s="2">
        <f t="shared" si="6"/>
        <v>61</v>
      </c>
      <c r="K11" s="2">
        <f t="shared" si="7"/>
        <v>62</v>
      </c>
      <c r="L11" s="2">
        <f t="shared" si="8"/>
        <v>63</v>
      </c>
    </row>
    <row r="14" spans="4:20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4:20" x14ac:dyDescent="0.2">
      <c r="D15" s="1"/>
      <c r="E15" s="14">
        <v>0</v>
      </c>
      <c r="F15" s="14">
        <v>1</v>
      </c>
      <c r="G15" s="14">
        <v>2</v>
      </c>
      <c r="H15" s="14">
        <v>3</v>
      </c>
      <c r="I15" s="14">
        <v>4</v>
      </c>
      <c r="J15" s="14">
        <v>5</v>
      </c>
      <c r="K15" s="14">
        <v>6</v>
      </c>
      <c r="L15" s="14">
        <v>7</v>
      </c>
      <c r="M15" s="14">
        <v>8</v>
      </c>
      <c r="N15" s="14">
        <v>9</v>
      </c>
      <c r="O15" s="14">
        <v>10</v>
      </c>
      <c r="P15" s="14">
        <v>11</v>
      </c>
      <c r="Q15" s="14">
        <v>12</v>
      </c>
      <c r="R15" s="14">
        <v>13</v>
      </c>
      <c r="S15" s="14">
        <v>14</v>
      </c>
      <c r="T15" s="14">
        <v>15</v>
      </c>
    </row>
    <row r="16" spans="4:20" x14ac:dyDescent="0.2">
      <c r="D16" s="1"/>
      <c r="E16" s="1">
        <v>0</v>
      </c>
      <c r="F16" s="1">
        <v>1</v>
      </c>
      <c r="G16" s="1">
        <v>8</v>
      </c>
      <c r="H16" s="1">
        <v>9</v>
      </c>
      <c r="I16" s="1">
        <v>2</v>
      </c>
      <c r="J16" s="1">
        <v>3</v>
      </c>
      <c r="K16" s="1">
        <v>10</v>
      </c>
      <c r="L16" s="1">
        <v>11</v>
      </c>
      <c r="M16" s="1">
        <v>16</v>
      </c>
      <c r="N16" s="1">
        <v>17</v>
      </c>
      <c r="O16" s="1">
        <v>24</v>
      </c>
      <c r="P16" s="1">
        <v>25</v>
      </c>
      <c r="Q16" s="1">
        <v>18</v>
      </c>
      <c r="R16" s="1">
        <v>19</v>
      </c>
      <c r="S16" s="1">
        <v>26</v>
      </c>
      <c r="T16" s="1">
        <v>27</v>
      </c>
    </row>
    <row r="17" spans="4:18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4:18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4:18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4:18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4:18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4:18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4:18" x14ac:dyDescent="0.2">
      <c r="E23" s="1"/>
      <c r="F23" s="1"/>
      <c r="G23" s="1"/>
      <c r="H23" s="1"/>
      <c r="I23" s="1"/>
      <c r="J23" s="1"/>
    </row>
    <row r="24" spans="4:18" x14ac:dyDescent="0.2">
      <c r="E24" s="1"/>
      <c r="F24" s="1"/>
      <c r="G24" s="1"/>
      <c r="H24" s="1"/>
      <c r="I24" s="1"/>
      <c r="J24" s="1"/>
    </row>
    <row r="25" spans="4:18" x14ac:dyDescent="0.2">
      <c r="E25" s="1">
        <v>0</v>
      </c>
      <c r="F25" s="1">
        <v>1</v>
      </c>
      <c r="G25" s="1">
        <v>2</v>
      </c>
      <c r="H25" s="1">
        <v>9</v>
      </c>
      <c r="I25" s="1">
        <v>10</v>
      </c>
      <c r="J25" s="1">
        <v>11</v>
      </c>
      <c r="L25" s="1">
        <v>0</v>
      </c>
      <c r="M25" s="1">
        <v>1</v>
      </c>
      <c r="N25" s="1">
        <v>2</v>
      </c>
      <c r="O25" s="1">
        <v>9</v>
      </c>
      <c r="P25" s="1">
        <v>10</v>
      </c>
      <c r="Q25" s="1">
        <v>11</v>
      </c>
    </row>
    <row r="26" spans="4:18" x14ac:dyDescent="0.2">
      <c r="E26" s="1">
        <v>3</v>
      </c>
      <c r="F26" s="1">
        <v>4</v>
      </c>
      <c r="G26" s="1">
        <v>5</v>
      </c>
      <c r="H26" s="1">
        <v>12</v>
      </c>
      <c r="I26" s="1">
        <v>13</v>
      </c>
      <c r="J26" s="1">
        <v>14</v>
      </c>
      <c r="L26" s="1">
        <v>3</v>
      </c>
      <c r="M26" s="1">
        <v>4</v>
      </c>
      <c r="N26" s="1">
        <v>5</v>
      </c>
      <c r="O26" s="1">
        <v>12</v>
      </c>
      <c r="P26" s="1">
        <v>13</v>
      </c>
      <c r="Q26" s="1">
        <v>14</v>
      </c>
    </row>
    <row r="27" spans="4:18" x14ac:dyDescent="0.2">
      <c r="E27" s="1">
        <v>6</v>
      </c>
      <c r="F27" s="1">
        <v>7</v>
      </c>
      <c r="G27" s="1">
        <v>8</v>
      </c>
      <c r="H27" s="1">
        <v>15</v>
      </c>
      <c r="I27" s="1">
        <v>16</v>
      </c>
      <c r="J27" s="1">
        <v>17</v>
      </c>
      <c r="L27" s="1">
        <v>6</v>
      </c>
      <c r="M27" s="1">
        <v>7</v>
      </c>
      <c r="N27" s="1">
        <v>8</v>
      </c>
      <c r="O27" s="1">
        <v>15</v>
      </c>
      <c r="P27" s="1">
        <v>16</v>
      </c>
      <c r="Q27" s="1">
        <v>17</v>
      </c>
    </row>
    <row r="28" spans="4:18" x14ac:dyDescent="0.2">
      <c r="E28" s="1">
        <v>18</v>
      </c>
      <c r="F28" s="1">
        <v>19</v>
      </c>
      <c r="G28" s="1">
        <v>20</v>
      </c>
      <c r="H28" s="1">
        <v>27</v>
      </c>
      <c r="I28" s="1">
        <v>28</v>
      </c>
      <c r="J28" s="1">
        <v>29</v>
      </c>
      <c r="L28" s="1">
        <v>18</v>
      </c>
      <c r="M28" s="1">
        <v>19</v>
      </c>
      <c r="N28" s="1">
        <v>20</v>
      </c>
      <c r="O28" s="1">
        <v>27</v>
      </c>
      <c r="P28" s="1">
        <v>28</v>
      </c>
      <c r="Q28" s="1">
        <v>29</v>
      </c>
    </row>
    <row r="29" spans="4:18" x14ac:dyDescent="0.2">
      <c r="E29" s="1">
        <v>21</v>
      </c>
      <c r="F29" s="1">
        <v>22</v>
      </c>
      <c r="G29" s="1">
        <v>23</v>
      </c>
      <c r="H29" s="1">
        <v>30</v>
      </c>
      <c r="I29" s="1">
        <v>31</v>
      </c>
      <c r="J29" s="1">
        <v>32</v>
      </c>
      <c r="L29" s="1">
        <v>21</v>
      </c>
      <c r="M29" s="1">
        <v>22</v>
      </c>
      <c r="N29" s="1">
        <v>23</v>
      </c>
      <c r="O29" s="1">
        <v>30</v>
      </c>
      <c r="P29" s="1">
        <v>31</v>
      </c>
      <c r="Q29" s="1">
        <v>32</v>
      </c>
    </row>
    <row r="30" spans="4:18" x14ac:dyDescent="0.2">
      <c r="E30" s="1">
        <v>24</v>
      </c>
      <c r="F30" s="1">
        <v>25</v>
      </c>
      <c r="G30" s="1">
        <v>26</v>
      </c>
      <c r="H30" s="1">
        <v>33</v>
      </c>
      <c r="I30" s="1">
        <v>34</v>
      </c>
      <c r="J30" s="1">
        <v>35</v>
      </c>
      <c r="L30" s="1">
        <v>24</v>
      </c>
      <c r="M30" s="1">
        <v>25</v>
      </c>
      <c r="N30" s="1">
        <v>26</v>
      </c>
      <c r="O30" s="1">
        <v>33</v>
      </c>
      <c r="P30" s="1">
        <v>34</v>
      </c>
      <c r="Q30" s="1">
        <v>35</v>
      </c>
    </row>
    <row r="31" spans="4:18" x14ac:dyDescent="0.2">
      <c r="E31" s="1"/>
      <c r="F31" s="1"/>
      <c r="G31" s="1"/>
      <c r="H31" s="1"/>
      <c r="I31" s="1"/>
      <c r="J31" s="1"/>
    </row>
    <row r="32" spans="4:18" x14ac:dyDescent="0.2">
      <c r="E32" s="1"/>
      <c r="F32" s="1"/>
      <c r="G32" s="1"/>
      <c r="H32" s="1"/>
      <c r="I32" s="1"/>
      <c r="J32" s="1"/>
    </row>
    <row r="33" spans="1:41" x14ac:dyDescent="0.2">
      <c r="E33" s="1" t="str">
        <f>"a"&amp;E25</f>
        <v>a0</v>
      </c>
      <c r="F33" s="1" t="str">
        <f t="shared" ref="F33:J33" si="9">"a"&amp;F25</f>
        <v>a1</v>
      </c>
      <c r="G33" s="1" t="str">
        <f t="shared" si="9"/>
        <v>a2</v>
      </c>
      <c r="H33" s="1" t="str">
        <f t="shared" si="9"/>
        <v>a9</v>
      </c>
      <c r="I33" s="1" t="str">
        <f t="shared" si="9"/>
        <v>a10</v>
      </c>
      <c r="J33" s="1" t="str">
        <f t="shared" si="9"/>
        <v>a11</v>
      </c>
      <c r="L33" s="1" t="str">
        <f>"b"&amp;L25</f>
        <v>b0</v>
      </c>
      <c r="M33" s="1" t="str">
        <f t="shared" ref="M33:Q33" si="10">"b"&amp;M25</f>
        <v>b1</v>
      </c>
      <c r="N33" s="1" t="str">
        <f t="shared" si="10"/>
        <v>b2</v>
      </c>
      <c r="O33" s="1" t="str">
        <f t="shared" si="10"/>
        <v>b9</v>
      </c>
      <c r="P33" s="1" t="str">
        <f t="shared" si="10"/>
        <v>b10</v>
      </c>
      <c r="Q33" s="1" t="str">
        <f t="shared" si="10"/>
        <v>b11</v>
      </c>
    </row>
    <row r="34" spans="1:41" x14ac:dyDescent="0.2">
      <c r="E34" s="1" t="str">
        <f t="shared" ref="E34:J34" si="11">"a"&amp;E26</f>
        <v>a3</v>
      </c>
      <c r="F34" s="1" t="str">
        <f t="shared" si="11"/>
        <v>a4</v>
      </c>
      <c r="G34" s="1" t="str">
        <f t="shared" si="11"/>
        <v>a5</v>
      </c>
      <c r="H34" s="1" t="str">
        <f t="shared" si="11"/>
        <v>a12</v>
      </c>
      <c r="I34" s="1" t="str">
        <f t="shared" si="11"/>
        <v>a13</v>
      </c>
      <c r="J34" s="1" t="str">
        <f t="shared" si="11"/>
        <v>a14</v>
      </c>
      <c r="L34" s="1" t="str">
        <f t="shared" ref="L34:Q34" si="12">"b"&amp;L26</f>
        <v>b3</v>
      </c>
      <c r="M34" s="1" t="str">
        <f t="shared" si="12"/>
        <v>b4</v>
      </c>
      <c r="N34" s="1" t="str">
        <f t="shared" si="12"/>
        <v>b5</v>
      </c>
      <c r="O34" s="1" t="str">
        <f t="shared" si="12"/>
        <v>b12</v>
      </c>
      <c r="P34" s="1" t="str">
        <f t="shared" si="12"/>
        <v>b13</v>
      </c>
      <c r="Q34" s="1" t="str">
        <f t="shared" si="12"/>
        <v>b14</v>
      </c>
    </row>
    <row r="35" spans="1:41" x14ac:dyDescent="0.2">
      <c r="E35" s="1" t="str">
        <f t="shared" ref="E35:J35" si="13">"a"&amp;E27</f>
        <v>a6</v>
      </c>
      <c r="F35" s="1" t="str">
        <f t="shared" si="13"/>
        <v>a7</v>
      </c>
      <c r="G35" s="1" t="str">
        <f t="shared" si="13"/>
        <v>a8</v>
      </c>
      <c r="H35" s="1" t="str">
        <f t="shared" si="13"/>
        <v>a15</v>
      </c>
      <c r="I35" s="1" t="str">
        <f t="shared" si="13"/>
        <v>a16</v>
      </c>
      <c r="J35" s="1" t="str">
        <f t="shared" si="13"/>
        <v>a17</v>
      </c>
      <c r="L35" s="1" t="str">
        <f t="shared" ref="L35:Q35" si="14">"b"&amp;L27</f>
        <v>b6</v>
      </c>
      <c r="M35" s="1" t="str">
        <f t="shared" si="14"/>
        <v>b7</v>
      </c>
      <c r="N35" s="1" t="str">
        <f t="shared" si="14"/>
        <v>b8</v>
      </c>
      <c r="O35" s="1" t="str">
        <f t="shared" si="14"/>
        <v>b15</v>
      </c>
      <c r="P35" s="1" t="str">
        <f t="shared" si="14"/>
        <v>b16</v>
      </c>
      <c r="Q35" s="1" t="str">
        <f t="shared" si="14"/>
        <v>b17</v>
      </c>
    </row>
    <row r="36" spans="1:41" x14ac:dyDescent="0.2">
      <c r="A36" s="1"/>
      <c r="B36" s="1"/>
      <c r="C36" s="1"/>
      <c r="D36" s="1"/>
      <c r="E36" s="1" t="str">
        <f t="shared" ref="E36:J36" si="15">"a"&amp;E28</f>
        <v>a18</v>
      </c>
      <c r="F36" s="1" t="str">
        <f t="shared" si="15"/>
        <v>a19</v>
      </c>
      <c r="G36" s="1" t="str">
        <f t="shared" si="15"/>
        <v>a20</v>
      </c>
      <c r="H36" s="1" t="str">
        <f t="shared" si="15"/>
        <v>a27</v>
      </c>
      <c r="I36" s="1" t="str">
        <f t="shared" si="15"/>
        <v>a28</v>
      </c>
      <c r="J36" s="1" t="str">
        <f t="shared" si="15"/>
        <v>a29</v>
      </c>
      <c r="K36" s="1"/>
      <c r="L36" s="1" t="str">
        <f t="shared" ref="L36:Q36" si="16">"b"&amp;L28</f>
        <v>b18</v>
      </c>
      <c r="M36" s="1" t="str">
        <f t="shared" si="16"/>
        <v>b19</v>
      </c>
      <c r="N36" s="1" t="str">
        <f t="shared" si="16"/>
        <v>b20</v>
      </c>
      <c r="O36" s="1" t="str">
        <f t="shared" si="16"/>
        <v>b27</v>
      </c>
      <c r="P36" s="1" t="str">
        <f t="shared" si="16"/>
        <v>b28</v>
      </c>
      <c r="Q36" s="1" t="str">
        <f t="shared" si="16"/>
        <v>b29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">
      <c r="A37" s="1"/>
      <c r="B37" s="1"/>
      <c r="E37" s="1" t="str">
        <f t="shared" ref="E37:J38" si="17">"a"&amp;E29</f>
        <v>a21</v>
      </c>
      <c r="F37" s="1" t="str">
        <f t="shared" si="17"/>
        <v>a22</v>
      </c>
      <c r="G37" s="1" t="str">
        <f t="shared" si="17"/>
        <v>a23</v>
      </c>
      <c r="H37" s="1" t="str">
        <f t="shared" si="17"/>
        <v>a30</v>
      </c>
      <c r="I37" s="1" t="str">
        <f t="shared" si="17"/>
        <v>a31</v>
      </c>
      <c r="J37" s="1" t="str">
        <f t="shared" si="17"/>
        <v>a32</v>
      </c>
      <c r="L37" s="1" t="str">
        <f t="shared" ref="L37:Q37" si="18">"b"&amp;L29</f>
        <v>b21</v>
      </c>
      <c r="M37" s="1" t="str">
        <f t="shared" si="18"/>
        <v>b22</v>
      </c>
      <c r="N37" s="1" t="str">
        <f t="shared" si="18"/>
        <v>b23</v>
      </c>
      <c r="O37" s="1" t="str">
        <f t="shared" si="18"/>
        <v>b30</v>
      </c>
      <c r="P37" s="1" t="str">
        <f t="shared" si="18"/>
        <v>b31</v>
      </c>
      <c r="Q37" s="1" t="str">
        <f t="shared" si="18"/>
        <v>b32</v>
      </c>
    </row>
    <row r="38" spans="1:41" x14ac:dyDescent="0.2">
      <c r="E38" s="1" t="str">
        <f>"a"&amp;E30</f>
        <v>a24</v>
      </c>
      <c r="F38" s="1" t="str">
        <f t="shared" si="17"/>
        <v>a25</v>
      </c>
      <c r="G38" s="1" t="str">
        <f t="shared" si="17"/>
        <v>a26</v>
      </c>
      <c r="H38" s="1" t="str">
        <f t="shared" si="17"/>
        <v>a33</v>
      </c>
      <c r="I38" s="1" t="str">
        <f t="shared" si="17"/>
        <v>a34</v>
      </c>
      <c r="J38" s="1" t="str">
        <f t="shared" si="17"/>
        <v>a35</v>
      </c>
      <c r="L38" s="1" t="str">
        <f t="shared" ref="L38:Q38" si="19">"b"&amp;L30</f>
        <v>b24</v>
      </c>
      <c r="M38" s="1" t="str">
        <f t="shared" si="19"/>
        <v>b25</v>
      </c>
      <c r="N38" s="1" t="str">
        <f t="shared" si="19"/>
        <v>b26</v>
      </c>
      <c r="O38" s="1" t="str">
        <f t="shared" si="19"/>
        <v>b33</v>
      </c>
      <c r="P38" s="1" t="str">
        <f t="shared" si="19"/>
        <v>b34</v>
      </c>
      <c r="Q38" s="1" t="str">
        <f t="shared" si="19"/>
        <v>b35</v>
      </c>
    </row>
    <row r="43" spans="1:41" x14ac:dyDescent="0.2">
      <c r="E43" t="s">
        <v>17</v>
      </c>
      <c r="H43" t="s">
        <v>23</v>
      </c>
    </row>
    <row r="44" spans="1:41" x14ac:dyDescent="0.2">
      <c r="E44" t="s">
        <v>18</v>
      </c>
      <c r="H44" t="s">
        <v>24</v>
      </c>
    </row>
    <row r="45" spans="1:41" x14ac:dyDescent="0.2">
      <c r="E45" t="s">
        <v>19</v>
      </c>
      <c r="H45" t="s">
        <v>25</v>
      </c>
    </row>
    <row r="46" spans="1:41" x14ac:dyDescent="0.2">
      <c r="E46" t="s">
        <v>20</v>
      </c>
      <c r="H46" t="s">
        <v>26</v>
      </c>
    </row>
    <row r="47" spans="1:41" x14ac:dyDescent="0.2">
      <c r="E47" t="s">
        <v>21</v>
      </c>
      <c r="H47" t="s">
        <v>27</v>
      </c>
    </row>
    <row r="48" spans="1:41" x14ac:dyDescent="0.2">
      <c r="E48" t="s">
        <v>22</v>
      </c>
      <c r="H48" t="s">
        <v>28</v>
      </c>
    </row>
    <row r="49" spans="5:8" x14ac:dyDescent="0.2">
      <c r="E49" t="s">
        <v>18</v>
      </c>
      <c r="H49" t="s">
        <v>24</v>
      </c>
    </row>
    <row r="50" spans="5:8" x14ac:dyDescent="0.2">
      <c r="E50" t="s">
        <v>19</v>
      </c>
      <c r="H5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3D90-A51B-4547-A9B9-819E0E795CF3}">
  <dimension ref="A1:E161"/>
  <sheetViews>
    <sheetView workbookViewId="0">
      <pane ySplit="1" topLeftCell="A2" activePane="bottomLeft" state="frozen"/>
      <selection pane="bottomLeft" activeCell="C42" sqref="C42"/>
    </sheetView>
  </sheetViews>
  <sheetFormatPr baseColWidth="10" defaultRowHeight="16" x14ac:dyDescent="0.2"/>
  <cols>
    <col min="1" max="3" width="10.83203125" style="1"/>
  </cols>
  <sheetData>
    <row r="1" spans="1:5" x14ac:dyDescent="0.2">
      <c r="A1" s="1" t="s">
        <v>9</v>
      </c>
      <c r="B1" s="1" t="s">
        <v>10</v>
      </c>
      <c r="C1" s="1" t="s">
        <v>11</v>
      </c>
    </row>
    <row r="2" spans="1:5" x14ac:dyDescent="0.2">
      <c r="A2" s="1">
        <v>600</v>
      </c>
      <c r="B2" s="1">
        <v>5</v>
      </c>
      <c r="C2" s="15">
        <v>31.948308944702099</v>
      </c>
    </row>
    <row r="3" spans="1:5" x14ac:dyDescent="0.2">
      <c r="A3" s="1">
        <v>600</v>
      </c>
      <c r="B3" s="1">
        <v>10</v>
      </c>
      <c r="C3" s="15">
        <v>21.977089643478301</v>
      </c>
      <c r="E3" t="s">
        <v>13</v>
      </c>
    </row>
    <row r="4" spans="1:5" x14ac:dyDescent="0.2">
      <c r="A4" s="1">
        <v>600</v>
      </c>
      <c r="B4" s="1">
        <v>15</v>
      </c>
      <c r="C4" s="15">
        <v>22.0199680328369</v>
      </c>
    </row>
    <row r="5" spans="1:5" x14ac:dyDescent="0.2">
      <c r="A5" s="1">
        <v>600</v>
      </c>
      <c r="B5" s="1">
        <v>20</v>
      </c>
      <c r="C5" s="15">
        <v>16.571051120758</v>
      </c>
    </row>
    <row r="6" spans="1:5" x14ac:dyDescent="0.2">
      <c r="A6" s="1">
        <v>600</v>
      </c>
      <c r="B6" s="1">
        <v>25</v>
      </c>
      <c r="C6" s="15">
        <v>16.570837020873999</v>
      </c>
    </row>
    <row r="7" spans="1:5" x14ac:dyDescent="0.2">
      <c r="A7" s="1">
        <v>600</v>
      </c>
      <c r="B7" s="1">
        <v>30</v>
      </c>
      <c r="C7" s="15">
        <v>16.5861287117004</v>
      </c>
    </row>
    <row r="8" spans="1:5" x14ac:dyDescent="0.2">
      <c r="A8" s="1">
        <v>600</v>
      </c>
      <c r="B8" s="1">
        <v>35</v>
      </c>
      <c r="C8" s="15">
        <v>16.590844154357899</v>
      </c>
    </row>
    <row r="9" spans="1:5" x14ac:dyDescent="0.2">
      <c r="A9" s="1">
        <v>600</v>
      </c>
      <c r="B9" s="1">
        <v>40</v>
      </c>
      <c r="C9" s="15">
        <v>16.180405855178801</v>
      </c>
    </row>
    <row r="10" spans="1:5" x14ac:dyDescent="0.2">
      <c r="A10" s="1">
        <v>600</v>
      </c>
      <c r="B10" s="1">
        <v>45</v>
      </c>
      <c r="C10" s="15">
        <v>16.154880046844401</v>
      </c>
    </row>
    <row r="11" spans="1:5" x14ac:dyDescent="0.2">
      <c r="A11" s="1">
        <v>600</v>
      </c>
      <c r="B11" s="1">
        <v>50</v>
      </c>
      <c r="C11" s="15">
        <v>16.169089078903198</v>
      </c>
    </row>
    <row r="12" spans="1:5" x14ac:dyDescent="0.2">
      <c r="A12" s="1">
        <v>600</v>
      </c>
      <c r="B12" s="1">
        <v>55</v>
      </c>
      <c r="C12" s="15">
        <v>16.158869028091399</v>
      </c>
    </row>
    <row r="13" spans="1:5" x14ac:dyDescent="0.2">
      <c r="A13" s="1">
        <v>600</v>
      </c>
      <c r="B13" s="1">
        <v>60</v>
      </c>
      <c r="C13" s="15">
        <v>16.152549743652301</v>
      </c>
    </row>
    <row r="14" spans="1:5" x14ac:dyDescent="0.2">
      <c r="A14" s="1">
        <v>600</v>
      </c>
      <c r="B14" s="1">
        <v>65</v>
      </c>
      <c r="C14" s="15">
        <v>16.1900069713592</v>
      </c>
    </row>
    <row r="15" spans="1:5" x14ac:dyDescent="0.2">
      <c r="A15" s="1">
        <v>600</v>
      </c>
      <c r="B15" s="1">
        <v>70</v>
      </c>
      <c r="C15" s="15">
        <v>16.1756191253662</v>
      </c>
    </row>
    <row r="16" spans="1:5" x14ac:dyDescent="0.2">
      <c r="A16" s="1">
        <v>600</v>
      </c>
      <c r="B16" s="1">
        <v>75</v>
      </c>
      <c r="C16" s="15">
        <v>16.145851850509601</v>
      </c>
    </row>
    <row r="17" spans="1:3" x14ac:dyDescent="0.2">
      <c r="A17" s="1">
        <v>600</v>
      </c>
      <c r="B17" s="1">
        <v>80</v>
      </c>
      <c r="C17" s="15">
        <v>16.172287940979</v>
      </c>
    </row>
    <row r="18" spans="1:3" x14ac:dyDescent="0.2">
      <c r="A18" s="1">
        <v>600</v>
      </c>
      <c r="B18" s="1">
        <v>85</v>
      </c>
      <c r="C18" s="15">
        <v>16.1156039237976</v>
      </c>
    </row>
    <row r="19" spans="1:3" x14ac:dyDescent="0.2">
      <c r="A19" s="1">
        <v>600</v>
      </c>
      <c r="B19" s="1">
        <v>90</v>
      </c>
      <c r="C19" s="15">
        <v>16.177049160003602</v>
      </c>
    </row>
    <row r="20" spans="1:3" x14ac:dyDescent="0.2">
      <c r="A20" s="1">
        <v>600</v>
      </c>
      <c r="B20" s="1">
        <v>95</v>
      </c>
      <c r="C20" s="15">
        <v>16.158299922943101</v>
      </c>
    </row>
    <row r="21" spans="1:3" x14ac:dyDescent="0.2">
      <c r="A21" s="1">
        <v>600</v>
      </c>
      <c r="B21" s="1">
        <v>100</v>
      </c>
      <c r="C21" s="15">
        <v>16.2091369628906</v>
      </c>
    </row>
    <row r="22" spans="1:3" x14ac:dyDescent="0.2">
      <c r="A22" s="1">
        <v>601</v>
      </c>
      <c r="B22" s="1">
        <v>5</v>
      </c>
      <c r="C22" s="15">
        <v>32.040975093841503</v>
      </c>
    </row>
    <row r="23" spans="1:3" x14ac:dyDescent="0.2">
      <c r="A23" s="1">
        <v>601</v>
      </c>
      <c r="B23" s="1">
        <v>10</v>
      </c>
      <c r="C23" s="15">
        <v>22.172105073928801</v>
      </c>
    </row>
    <row r="24" spans="1:3" x14ac:dyDescent="0.2">
      <c r="A24" s="1">
        <v>601</v>
      </c>
      <c r="B24" s="1">
        <v>15</v>
      </c>
      <c r="C24" s="15">
        <v>22.159075975417998</v>
      </c>
    </row>
    <row r="25" spans="1:3" x14ac:dyDescent="0.2">
      <c r="A25" s="1">
        <v>601</v>
      </c>
      <c r="B25" s="1">
        <v>20</v>
      </c>
      <c r="C25" s="15">
        <v>16.593378067016602</v>
      </c>
    </row>
    <row r="26" spans="1:3" x14ac:dyDescent="0.2">
      <c r="A26" s="1">
        <v>601</v>
      </c>
      <c r="B26" s="1">
        <v>25</v>
      </c>
      <c r="C26" s="15">
        <v>16.535726070403999</v>
      </c>
    </row>
    <row r="27" spans="1:3" x14ac:dyDescent="0.2">
      <c r="A27" s="1">
        <v>601</v>
      </c>
      <c r="B27" s="1">
        <v>30</v>
      </c>
      <c r="C27" s="15">
        <v>16.53884100914</v>
      </c>
    </row>
    <row r="28" spans="1:3" x14ac:dyDescent="0.2">
      <c r="A28" s="1">
        <v>601</v>
      </c>
      <c r="B28" s="1">
        <v>35</v>
      </c>
      <c r="C28" s="15">
        <v>16.536689043045001</v>
      </c>
    </row>
    <row r="29" spans="1:3" x14ac:dyDescent="0.2">
      <c r="A29" s="1">
        <v>601</v>
      </c>
      <c r="B29" s="1">
        <v>40</v>
      </c>
      <c r="C29" s="15">
        <v>16.100260972976599</v>
      </c>
    </row>
    <row r="30" spans="1:3" x14ac:dyDescent="0.2">
      <c r="A30" s="1">
        <v>601</v>
      </c>
      <c r="B30" s="1">
        <v>45</v>
      </c>
      <c r="C30" s="15">
        <v>16.0948805809021</v>
      </c>
    </row>
    <row r="31" spans="1:3" x14ac:dyDescent="0.2">
      <c r="A31" s="1">
        <v>601</v>
      </c>
      <c r="B31" s="1">
        <v>50</v>
      </c>
      <c r="C31" s="15">
        <v>16.090548992156901</v>
      </c>
    </row>
    <row r="32" spans="1:3" x14ac:dyDescent="0.2">
      <c r="A32" s="1">
        <v>601</v>
      </c>
      <c r="B32" s="1">
        <v>55</v>
      </c>
      <c r="C32" s="15">
        <v>16.084059238433799</v>
      </c>
    </row>
    <row r="33" spans="1:3" x14ac:dyDescent="0.2">
      <c r="A33" s="1">
        <v>601</v>
      </c>
      <c r="B33" s="1">
        <v>60</v>
      </c>
      <c r="C33" s="15">
        <v>16.0947439670562</v>
      </c>
    </row>
    <row r="34" spans="1:3" x14ac:dyDescent="0.2">
      <c r="A34" s="1">
        <v>601</v>
      </c>
      <c r="B34" s="1">
        <v>65</v>
      </c>
      <c r="C34" s="15">
        <v>16.092989206314002</v>
      </c>
    </row>
    <row r="35" spans="1:3" x14ac:dyDescent="0.2">
      <c r="A35" s="1">
        <v>601</v>
      </c>
      <c r="B35" s="1">
        <v>70</v>
      </c>
      <c r="C35" s="15">
        <v>16.100698947906402</v>
      </c>
    </row>
    <row r="36" spans="1:3" x14ac:dyDescent="0.2">
      <c r="A36" s="1">
        <v>601</v>
      </c>
      <c r="B36" s="1">
        <v>75</v>
      </c>
      <c r="C36" s="15">
        <v>16.098136186599699</v>
      </c>
    </row>
    <row r="37" spans="1:3" x14ac:dyDescent="0.2">
      <c r="A37" s="1">
        <v>601</v>
      </c>
      <c r="B37" s="1">
        <v>80</v>
      </c>
      <c r="C37" s="15">
        <v>16.6738617420196</v>
      </c>
    </row>
    <row r="38" spans="1:3" x14ac:dyDescent="0.2">
      <c r="A38" s="1">
        <v>601</v>
      </c>
      <c r="B38" s="1">
        <v>85</v>
      </c>
      <c r="C38" s="15">
        <v>16.677730083465502</v>
      </c>
    </row>
    <row r="39" spans="1:3" x14ac:dyDescent="0.2">
      <c r="A39" s="1">
        <v>601</v>
      </c>
      <c r="B39" s="1">
        <v>90</v>
      </c>
      <c r="C39" s="15">
        <v>16.678872108459402</v>
      </c>
    </row>
    <row r="40" spans="1:3" x14ac:dyDescent="0.2">
      <c r="A40" s="1">
        <v>601</v>
      </c>
      <c r="B40" s="1">
        <v>95</v>
      </c>
      <c r="C40" s="15">
        <v>16.674418926238999</v>
      </c>
    </row>
    <row r="41" spans="1:3" x14ac:dyDescent="0.2">
      <c r="A41" s="1">
        <v>601</v>
      </c>
      <c r="B41" s="1">
        <v>100</v>
      </c>
      <c r="C41" s="15">
        <v>16.683133840560899</v>
      </c>
    </row>
    <row r="42" spans="1:3" x14ac:dyDescent="0.2">
      <c r="A42" s="1">
        <v>800</v>
      </c>
      <c r="B42" s="1">
        <v>5</v>
      </c>
      <c r="C42" s="15">
        <v>140.258252859115</v>
      </c>
    </row>
    <row r="43" spans="1:3" x14ac:dyDescent="0.2">
      <c r="A43" s="1">
        <v>800</v>
      </c>
      <c r="B43" s="1">
        <v>10</v>
      </c>
      <c r="C43" s="15">
        <v>66.140605926513601</v>
      </c>
    </row>
    <row r="44" spans="1:3" x14ac:dyDescent="0.2">
      <c r="A44" s="1">
        <v>800</v>
      </c>
      <c r="B44" s="1">
        <v>15</v>
      </c>
      <c r="C44" s="15">
        <v>42.8635380268096</v>
      </c>
    </row>
    <row r="45" spans="1:3" x14ac:dyDescent="0.2">
      <c r="A45" s="1">
        <v>800</v>
      </c>
      <c r="B45" s="1">
        <v>20</v>
      </c>
      <c r="C45" s="15">
        <v>42.795859098434399</v>
      </c>
    </row>
    <row r="46" spans="1:3" x14ac:dyDescent="0.2">
      <c r="A46" s="1">
        <v>800</v>
      </c>
      <c r="B46" s="1">
        <v>25</v>
      </c>
      <c r="C46" s="15">
        <v>34.902261972427297</v>
      </c>
    </row>
    <row r="47" spans="1:3" x14ac:dyDescent="0.2">
      <c r="A47" s="1">
        <v>800</v>
      </c>
      <c r="B47" s="1">
        <v>30</v>
      </c>
      <c r="C47" s="15">
        <v>34.9115340709686</v>
      </c>
    </row>
    <row r="48" spans="1:3" x14ac:dyDescent="0.2">
      <c r="A48" s="1">
        <v>800</v>
      </c>
      <c r="B48" s="1">
        <v>35</v>
      </c>
      <c r="C48" s="15">
        <v>34.896908044815</v>
      </c>
    </row>
    <row r="49" spans="1:3" x14ac:dyDescent="0.2">
      <c r="A49" s="1">
        <v>800</v>
      </c>
      <c r="B49" s="1">
        <v>40</v>
      </c>
      <c r="C49" s="15">
        <v>34.9016687870025</v>
      </c>
    </row>
    <row r="50" spans="1:3" x14ac:dyDescent="0.2">
      <c r="A50" s="1">
        <v>800</v>
      </c>
      <c r="B50" s="1">
        <v>45</v>
      </c>
      <c r="C50" s="15">
        <v>34.899060010909999</v>
      </c>
    </row>
    <row r="51" spans="1:3" x14ac:dyDescent="0.2">
      <c r="A51" s="1">
        <v>800</v>
      </c>
      <c r="B51" s="1">
        <v>50</v>
      </c>
      <c r="C51" s="15">
        <v>35.0649542808532</v>
      </c>
    </row>
    <row r="52" spans="1:3" x14ac:dyDescent="0.2">
      <c r="A52" s="1">
        <v>800</v>
      </c>
      <c r="B52" s="1">
        <v>55</v>
      </c>
      <c r="C52" s="15">
        <v>35.075319051742497</v>
      </c>
    </row>
    <row r="53" spans="1:3" x14ac:dyDescent="0.2">
      <c r="A53" s="1">
        <v>800</v>
      </c>
      <c r="B53" s="1">
        <v>60</v>
      </c>
      <c r="C53" s="15">
        <v>35.082260847091597</v>
      </c>
    </row>
    <row r="54" spans="1:3" x14ac:dyDescent="0.2">
      <c r="A54" s="1">
        <v>800</v>
      </c>
      <c r="B54" s="1">
        <v>65</v>
      </c>
      <c r="C54" s="15">
        <v>35.084053039550703</v>
      </c>
    </row>
    <row r="55" spans="1:3" x14ac:dyDescent="0.2">
      <c r="A55" s="1">
        <v>800</v>
      </c>
      <c r="B55" s="1">
        <v>70</v>
      </c>
      <c r="C55" s="15">
        <v>35.087512731552103</v>
      </c>
    </row>
    <row r="56" spans="1:3" x14ac:dyDescent="0.2">
      <c r="A56" s="1">
        <v>800</v>
      </c>
      <c r="B56" s="1">
        <v>75</v>
      </c>
      <c r="C56" s="15">
        <v>35.092379093170102</v>
      </c>
    </row>
    <row r="57" spans="1:3" x14ac:dyDescent="0.2">
      <c r="A57" s="1">
        <v>800</v>
      </c>
      <c r="B57" s="1">
        <v>80</v>
      </c>
      <c r="C57" s="15">
        <v>35.076984882354701</v>
      </c>
    </row>
    <row r="58" spans="1:3" x14ac:dyDescent="0.2">
      <c r="A58" s="1">
        <v>800</v>
      </c>
      <c r="B58" s="1">
        <v>85</v>
      </c>
      <c r="C58" s="15">
        <v>35.097898960113497</v>
      </c>
    </row>
    <row r="59" spans="1:3" x14ac:dyDescent="0.2">
      <c r="A59" s="1">
        <v>800</v>
      </c>
      <c r="B59" s="1">
        <v>90</v>
      </c>
      <c r="C59" s="15">
        <v>35.088702917098999</v>
      </c>
    </row>
    <row r="60" spans="1:3" x14ac:dyDescent="0.2">
      <c r="A60" s="1">
        <v>800</v>
      </c>
      <c r="B60" s="1">
        <v>95</v>
      </c>
      <c r="C60" s="15">
        <v>35.100663900375302</v>
      </c>
    </row>
    <row r="61" spans="1:3" x14ac:dyDescent="0.2">
      <c r="A61" s="1">
        <v>800</v>
      </c>
      <c r="B61" s="1">
        <v>100</v>
      </c>
      <c r="C61" s="15">
        <v>37.165364980697603</v>
      </c>
    </row>
    <row r="62" spans="1:3" x14ac:dyDescent="0.2">
      <c r="A62" s="1">
        <v>801</v>
      </c>
      <c r="B62" s="1">
        <v>5</v>
      </c>
      <c r="C62" s="15">
        <v>140.0700070858</v>
      </c>
    </row>
    <row r="63" spans="1:3" x14ac:dyDescent="0.2">
      <c r="A63" s="1">
        <v>801</v>
      </c>
      <c r="B63" s="1">
        <v>10</v>
      </c>
      <c r="C63" s="15">
        <v>66.228628873825002</v>
      </c>
    </row>
    <row r="64" spans="1:3" x14ac:dyDescent="0.2">
      <c r="A64" s="1">
        <v>801</v>
      </c>
      <c r="B64" s="1">
        <v>15</v>
      </c>
      <c r="C64" s="15">
        <v>43.023749828338602</v>
      </c>
    </row>
    <row r="65" spans="1:3" x14ac:dyDescent="0.2">
      <c r="A65" s="1">
        <v>801</v>
      </c>
      <c r="B65" s="1">
        <v>20</v>
      </c>
      <c r="C65" s="15">
        <v>42.981088876724201</v>
      </c>
    </row>
    <row r="66" spans="1:3" x14ac:dyDescent="0.2">
      <c r="A66" s="1">
        <v>801</v>
      </c>
      <c r="B66" s="1">
        <v>25</v>
      </c>
      <c r="C66" s="15">
        <v>42.9289741516113</v>
      </c>
    </row>
    <row r="67" spans="1:3" x14ac:dyDescent="0.2">
      <c r="A67" s="1">
        <v>801</v>
      </c>
      <c r="B67" s="1">
        <v>30</v>
      </c>
      <c r="C67" s="15">
        <v>38.779920816421502</v>
      </c>
    </row>
    <row r="68" spans="1:3" x14ac:dyDescent="0.2">
      <c r="A68" s="1">
        <v>801</v>
      </c>
      <c r="B68" s="1">
        <v>35</v>
      </c>
      <c r="C68" s="15">
        <v>38.730942010879502</v>
      </c>
    </row>
    <row r="69" spans="1:3" x14ac:dyDescent="0.2">
      <c r="A69" s="1">
        <v>801</v>
      </c>
      <c r="B69" s="1">
        <v>40</v>
      </c>
      <c r="C69" s="15">
        <v>38.8358988761901</v>
      </c>
    </row>
    <row r="70" spans="1:3" x14ac:dyDescent="0.2">
      <c r="A70" s="1">
        <v>801</v>
      </c>
      <c r="B70" s="1">
        <v>45</v>
      </c>
      <c r="C70" s="15">
        <v>38.820589780807403</v>
      </c>
    </row>
    <row r="71" spans="1:3" x14ac:dyDescent="0.2">
      <c r="A71" s="1">
        <v>801</v>
      </c>
      <c r="B71" s="1">
        <v>50</v>
      </c>
      <c r="C71" s="15">
        <v>38.825434207916203</v>
      </c>
    </row>
    <row r="72" spans="1:3" x14ac:dyDescent="0.2">
      <c r="A72" s="1">
        <v>801</v>
      </c>
      <c r="B72" s="1">
        <v>55</v>
      </c>
      <c r="C72" s="15">
        <v>37.119215011596602</v>
      </c>
    </row>
    <row r="73" spans="1:3" x14ac:dyDescent="0.2">
      <c r="A73" s="1">
        <v>801</v>
      </c>
      <c r="B73" s="1">
        <v>60</v>
      </c>
      <c r="C73" s="15">
        <v>37.144372940063398</v>
      </c>
    </row>
    <row r="74" spans="1:3" x14ac:dyDescent="0.2">
      <c r="A74" s="1">
        <v>801</v>
      </c>
      <c r="B74" s="1">
        <v>65</v>
      </c>
      <c r="C74" s="15">
        <v>37.158510923385599</v>
      </c>
    </row>
    <row r="75" spans="1:3" x14ac:dyDescent="0.2">
      <c r="A75" s="1">
        <v>801</v>
      </c>
      <c r="B75" s="1">
        <v>70</v>
      </c>
      <c r="C75" s="15">
        <v>37.155283927917402</v>
      </c>
    </row>
    <row r="76" spans="1:3" x14ac:dyDescent="0.2">
      <c r="A76" s="1">
        <v>801</v>
      </c>
      <c r="B76" s="1">
        <v>75</v>
      </c>
      <c r="C76" s="15">
        <v>37.1647562980651</v>
      </c>
    </row>
    <row r="77" spans="1:3" x14ac:dyDescent="0.2">
      <c r="A77" s="1">
        <v>801</v>
      </c>
      <c r="B77" s="1">
        <v>80</v>
      </c>
      <c r="C77" s="15">
        <v>37.131883859634399</v>
      </c>
    </row>
    <row r="78" spans="1:3" x14ac:dyDescent="0.2">
      <c r="A78" s="1">
        <v>801</v>
      </c>
      <c r="B78" s="1">
        <v>85</v>
      </c>
      <c r="C78" s="15">
        <v>37.150252819061201</v>
      </c>
    </row>
    <row r="79" spans="1:3" x14ac:dyDescent="0.2">
      <c r="A79" s="1">
        <v>801</v>
      </c>
      <c r="B79" s="1">
        <v>90</v>
      </c>
      <c r="C79" s="15">
        <v>37.168108940124498</v>
      </c>
    </row>
    <row r="80" spans="1:3" x14ac:dyDescent="0.2">
      <c r="A80" s="1">
        <v>801</v>
      </c>
      <c r="B80" s="1">
        <v>95</v>
      </c>
      <c r="C80" s="15">
        <v>37.142008066177297</v>
      </c>
    </row>
    <row r="81" spans="1:3" x14ac:dyDescent="0.2">
      <c r="A81" s="1">
        <v>801</v>
      </c>
      <c r="B81" s="1">
        <v>100</v>
      </c>
      <c r="C81" s="15">
        <v>37.156241178512502</v>
      </c>
    </row>
    <row r="82" spans="1:3" x14ac:dyDescent="0.2">
      <c r="A82" s="1">
        <v>1000</v>
      </c>
      <c r="B82" s="1">
        <v>5</v>
      </c>
      <c r="C82" s="15">
        <v>142.67121219635001</v>
      </c>
    </row>
    <row r="83" spans="1:3" x14ac:dyDescent="0.2">
      <c r="A83" s="1">
        <v>1000</v>
      </c>
      <c r="B83" s="1">
        <v>10</v>
      </c>
      <c r="C83" s="15">
        <v>90.591543197631793</v>
      </c>
    </row>
    <row r="84" spans="1:3" x14ac:dyDescent="0.2">
      <c r="A84" s="1">
        <v>1000</v>
      </c>
      <c r="B84" s="1">
        <v>15</v>
      </c>
      <c r="C84" s="15">
        <v>90.583467006683307</v>
      </c>
    </row>
    <row r="85" spans="1:3" x14ac:dyDescent="0.2">
      <c r="A85" s="1">
        <v>1000</v>
      </c>
      <c r="B85" s="1">
        <v>20</v>
      </c>
      <c r="C85" s="15">
        <v>73.888064622879</v>
      </c>
    </row>
    <row r="86" spans="1:3" x14ac:dyDescent="0.2">
      <c r="A86" s="1">
        <v>1000</v>
      </c>
      <c r="B86" s="1">
        <v>25</v>
      </c>
      <c r="C86" s="15">
        <v>73.883886098861694</v>
      </c>
    </row>
    <row r="87" spans="1:3" x14ac:dyDescent="0.2">
      <c r="A87" s="1">
        <v>1000</v>
      </c>
      <c r="B87" s="1">
        <v>30</v>
      </c>
      <c r="C87" s="15">
        <v>73.900227069854694</v>
      </c>
    </row>
    <row r="88" spans="1:3" x14ac:dyDescent="0.2">
      <c r="A88" s="1">
        <v>1000</v>
      </c>
      <c r="B88" s="1">
        <v>35</v>
      </c>
      <c r="C88" s="15">
        <v>69.341701745986896</v>
      </c>
    </row>
    <row r="89" spans="1:3" x14ac:dyDescent="0.2">
      <c r="A89" s="1">
        <v>1000</v>
      </c>
      <c r="B89" s="1">
        <v>40</v>
      </c>
      <c r="C89" s="15">
        <v>69.343708992004395</v>
      </c>
    </row>
    <row r="90" spans="1:3" x14ac:dyDescent="0.2">
      <c r="A90" s="1">
        <v>1000</v>
      </c>
      <c r="B90" s="1">
        <v>45</v>
      </c>
      <c r="C90" s="15">
        <v>69.322262048721299</v>
      </c>
    </row>
    <row r="91" spans="1:3" x14ac:dyDescent="0.2">
      <c r="A91" s="1">
        <v>1000</v>
      </c>
      <c r="B91" s="1">
        <v>50</v>
      </c>
      <c r="C91" s="15">
        <v>69.320427179336505</v>
      </c>
    </row>
    <row r="92" spans="1:3" x14ac:dyDescent="0.2">
      <c r="A92" s="1">
        <v>1000</v>
      </c>
      <c r="B92" s="1">
        <v>55</v>
      </c>
      <c r="C92" s="15">
        <v>69.348834991455007</v>
      </c>
    </row>
    <row r="93" spans="1:3" x14ac:dyDescent="0.2">
      <c r="A93" s="1">
        <v>1000</v>
      </c>
      <c r="B93" s="1">
        <v>60</v>
      </c>
      <c r="C93" s="15">
        <v>69.279954195022498</v>
      </c>
    </row>
    <row r="94" spans="1:3" x14ac:dyDescent="0.2">
      <c r="A94" s="1">
        <v>1000</v>
      </c>
      <c r="B94" s="1">
        <v>65</v>
      </c>
      <c r="C94" s="15">
        <v>68.219422101974402</v>
      </c>
    </row>
    <row r="95" spans="1:3" x14ac:dyDescent="0.2">
      <c r="A95" s="1">
        <v>1000</v>
      </c>
      <c r="B95" s="1">
        <v>70</v>
      </c>
      <c r="C95" s="15">
        <v>68.216079711914006</v>
      </c>
    </row>
    <row r="96" spans="1:3" x14ac:dyDescent="0.2">
      <c r="A96" s="1">
        <v>1000</v>
      </c>
      <c r="B96" s="1">
        <v>75</v>
      </c>
      <c r="C96" s="15">
        <v>68.201777219772296</v>
      </c>
    </row>
    <row r="97" spans="1:3" x14ac:dyDescent="0.2">
      <c r="A97" s="1">
        <v>1000</v>
      </c>
      <c r="B97" s="1">
        <v>80</v>
      </c>
      <c r="C97" s="15">
        <v>68.242344141006399</v>
      </c>
    </row>
    <row r="98" spans="1:3" x14ac:dyDescent="0.2">
      <c r="A98" s="1">
        <v>1000</v>
      </c>
      <c r="B98" s="1">
        <v>85</v>
      </c>
      <c r="C98" s="15">
        <v>68.548993110656696</v>
      </c>
    </row>
    <row r="99" spans="1:3" x14ac:dyDescent="0.2">
      <c r="A99" s="1">
        <v>1000</v>
      </c>
      <c r="B99" s="1">
        <v>90</v>
      </c>
      <c r="C99" s="15">
        <v>68.390606164932194</v>
      </c>
    </row>
    <row r="100" spans="1:3" x14ac:dyDescent="0.2">
      <c r="A100" s="1">
        <v>1000</v>
      </c>
      <c r="B100" s="1">
        <v>95</v>
      </c>
      <c r="C100" s="15">
        <v>68.359994173049898</v>
      </c>
    </row>
    <row r="101" spans="1:3" x14ac:dyDescent="0.2">
      <c r="A101" s="1">
        <v>1000</v>
      </c>
      <c r="B101" s="1">
        <v>100</v>
      </c>
      <c r="C101" s="15">
        <v>68.220021009445105</v>
      </c>
    </row>
    <row r="102" spans="1:3" x14ac:dyDescent="0.2">
      <c r="A102" s="1">
        <v>1001</v>
      </c>
      <c r="B102" s="1">
        <v>5</v>
      </c>
      <c r="C102" s="15">
        <v>143.63481402397099</v>
      </c>
    </row>
    <row r="103" spans="1:3" x14ac:dyDescent="0.2">
      <c r="A103" s="1">
        <v>1001</v>
      </c>
      <c r="B103" s="1">
        <v>10</v>
      </c>
      <c r="C103" s="15">
        <v>90.613967895507798</v>
      </c>
    </row>
    <row r="104" spans="1:3" x14ac:dyDescent="0.2">
      <c r="A104" s="1">
        <v>1001</v>
      </c>
      <c r="B104" s="1">
        <v>15</v>
      </c>
      <c r="C104" s="15">
        <v>90.434140920638995</v>
      </c>
    </row>
    <row r="105" spans="1:3" x14ac:dyDescent="0.2">
      <c r="A105" s="1">
        <v>1001</v>
      </c>
      <c r="B105" s="1">
        <v>20</v>
      </c>
      <c r="C105" s="15">
        <v>73.768779039382906</v>
      </c>
    </row>
    <row r="106" spans="1:3" x14ac:dyDescent="0.2">
      <c r="A106" s="1">
        <v>1001</v>
      </c>
      <c r="B106" s="1">
        <v>25</v>
      </c>
      <c r="C106" s="15">
        <v>73.758724927902193</v>
      </c>
    </row>
    <row r="107" spans="1:3" x14ac:dyDescent="0.2">
      <c r="A107" s="1">
        <v>1001</v>
      </c>
      <c r="B107" s="1">
        <v>30</v>
      </c>
      <c r="C107" s="15">
        <v>73.824321031570406</v>
      </c>
    </row>
    <row r="108" spans="1:3" x14ac:dyDescent="0.2">
      <c r="A108" s="1">
        <v>1001</v>
      </c>
      <c r="B108" s="1">
        <v>35</v>
      </c>
      <c r="C108" s="15">
        <v>69.186019897460895</v>
      </c>
    </row>
    <row r="109" spans="1:3" x14ac:dyDescent="0.2">
      <c r="A109" s="1">
        <v>1001</v>
      </c>
      <c r="B109" s="1">
        <v>40</v>
      </c>
      <c r="C109" s="15">
        <v>69.181781053543006</v>
      </c>
    </row>
    <row r="110" spans="1:3" x14ac:dyDescent="0.2">
      <c r="A110" s="1">
        <v>1001</v>
      </c>
      <c r="B110" s="1">
        <v>45</v>
      </c>
      <c r="C110" s="15">
        <v>69.213329792022705</v>
      </c>
    </row>
    <row r="111" spans="1:3" x14ac:dyDescent="0.2">
      <c r="A111" s="1">
        <v>1001</v>
      </c>
      <c r="B111" s="1">
        <v>50</v>
      </c>
      <c r="C111" s="15">
        <v>69.184021949767995</v>
      </c>
    </row>
    <row r="112" spans="1:3" x14ac:dyDescent="0.2">
      <c r="A112" s="1">
        <v>1001</v>
      </c>
      <c r="B112" s="1">
        <v>55</v>
      </c>
      <c r="C112" s="15">
        <v>69.205867052078204</v>
      </c>
    </row>
    <row r="113" spans="1:3" x14ac:dyDescent="0.2">
      <c r="A113" s="1">
        <v>1001</v>
      </c>
      <c r="B113" s="1">
        <v>60</v>
      </c>
      <c r="C113" s="15">
        <v>69.2205197811126</v>
      </c>
    </row>
    <row r="114" spans="1:3" x14ac:dyDescent="0.2">
      <c r="A114" s="1">
        <v>1001</v>
      </c>
      <c r="B114" s="1">
        <v>65</v>
      </c>
      <c r="C114" s="15">
        <v>68.231552839279104</v>
      </c>
    </row>
    <row r="115" spans="1:3" x14ac:dyDescent="0.2">
      <c r="A115" s="1">
        <v>1001</v>
      </c>
      <c r="B115" s="1">
        <v>70</v>
      </c>
      <c r="C115" s="15">
        <v>68.225260972976599</v>
      </c>
    </row>
    <row r="116" spans="1:3" x14ac:dyDescent="0.2">
      <c r="A116" s="1">
        <v>1001</v>
      </c>
      <c r="B116" s="1">
        <v>75</v>
      </c>
      <c r="C116" s="15">
        <v>68.217174053192096</v>
      </c>
    </row>
    <row r="117" spans="1:3" x14ac:dyDescent="0.2">
      <c r="A117" s="1">
        <v>1001</v>
      </c>
      <c r="B117" s="1">
        <v>80</v>
      </c>
      <c r="C117" s="15">
        <v>68.314404010772705</v>
      </c>
    </row>
    <row r="118" spans="1:3" x14ac:dyDescent="0.2">
      <c r="A118" s="1">
        <v>1001</v>
      </c>
      <c r="B118" s="1">
        <v>85</v>
      </c>
      <c r="C118" s="15">
        <v>68.600065946578894</v>
      </c>
    </row>
    <row r="119" spans="1:3" x14ac:dyDescent="0.2">
      <c r="A119" s="1">
        <v>1001</v>
      </c>
      <c r="B119" s="1">
        <v>90</v>
      </c>
      <c r="C119" s="15">
        <v>68.665048837661701</v>
      </c>
    </row>
    <row r="120" spans="1:3" x14ac:dyDescent="0.2">
      <c r="A120" s="1">
        <v>1001</v>
      </c>
      <c r="B120" s="1">
        <v>95</v>
      </c>
      <c r="C120" s="15">
        <v>68.223066091537405</v>
      </c>
    </row>
    <row r="121" spans="1:3" x14ac:dyDescent="0.2">
      <c r="A121" s="1">
        <v>1001</v>
      </c>
      <c r="B121" s="1">
        <v>100</v>
      </c>
      <c r="C121" s="15">
        <v>68.216140985488806</v>
      </c>
    </row>
    <row r="122" spans="1:3" x14ac:dyDescent="0.2">
      <c r="A122" s="1">
        <v>1200</v>
      </c>
      <c r="B122" s="1">
        <v>5</v>
      </c>
      <c r="C122" s="15">
        <v>225.470577001571</v>
      </c>
    </row>
    <row r="123" spans="1:3" x14ac:dyDescent="0.2">
      <c r="A123" s="1">
        <v>1200</v>
      </c>
      <c r="B123" s="1">
        <v>10</v>
      </c>
      <c r="C123" s="15">
        <v>155.21839904785099</v>
      </c>
    </row>
    <row r="124" spans="1:3" x14ac:dyDescent="0.2">
      <c r="A124" s="1">
        <v>1200</v>
      </c>
      <c r="B124" s="1">
        <v>15</v>
      </c>
      <c r="C124" s="15">
        <v>155.107680082321</v>
      </c>
    </row>
    <row r="125" spans="1:3" x14ac:dyDescent="0.2">
      <c r="A125" s="1">
        <v>1200</v>
      </c>
      <c r="B125" s="1">
        <v>20</v>
      </c>
      <c r="C125" s="15">
        <v>116.74551820755001</v>
      </c>
    </row>
    <row r="126" spans="1:3" x14ac:dyDescent="0.2">
      <c r="A126" s="1">
        <v>1200</v>
      </c>
      <c r="B126" s="1">
        <v>25</v>
      </c>
      <c r="C126" s="15">
        <v>116.680459976196</v>
      </c>
    </row>
    <row r="127" spans="1:3" x14ac:dyDescent="0.2">
      <c r="A127" s="1">
        <v>1200</v>
      </c>
      <c r="B127" s="1">
        <v>30</v>
      </c>
      <c r="C127" s="15">
        <v>116.621048927307</v>
      </c>
    </row>
    <row r="128" spans="1:3" x14ac:dyDescent="0.2">
      <c r="A128" s="1">
        <v>1200</v>
      </c>
      <c r="B128" s="1">
        <v>35</v>
      </c>
      <c r="C128" s="15">
        <v>116.798241138458</v>
      </c>
    </row>
    <row r="129" spans="1:3" x14ac:dyDescent="0.2">
      <c r="A129" s="1">
        <v>1200</v>
      </c>
      <c r="B129" s="1">
        <v>40</v>
      </c>
      <c r="C129" s="15">
        <v>113.299003839492</v>
      </c>
    </row>
    <row r="130" spans="1:3" x14ac:dyDescent="0.2">
      <c r="A130" s="1">
        <v>1200</v>
      </c>
      <c r="B130" s="1">
        <v>45</v>
      </c>
      <c r="C130" s="15">
        <v>113.152210950851</v>
      </c>
    </row>
    <row r="131" spans="1:3" x14ac:dyDescent="0.2">
      <c r="A131" s="1">
        <v>1200</v>
      </c>
      <c r="B131" s="1">
        <v>50</v>
      </c>
      <c r="C131" s="15">
        <v>113.064244031906</v>
      </c>
    </row>
    <row r="132" spans="1:3" x14ac:dyDescent="0.2">
      <c r="A132" s="1">
        <v>1200</v>
      </c>
      <c r="B132" s="1">
        <v>55</v>
      </c>
      <c r="C132" s="15">
        <v>113.35934591293299</v>
      </c>
    </row>
    <row r="133" spans="1:3" x14ac:dyDescent="0.2">
      <c r="A133" s="1">
        <v>1200</v>
      </c>
      <c r="B133" s="1">
        <v>60</v>
      </c>
      <c r="C133" s="15">
        <v>113.472642898559</v>
      </c>
    </row>
    <row r="134" spans="1:3" x14ac:dyDescent="0.2">
      <c r="A134" s="1">
        <v>1200</v>
      </c>
      <c r="B134" s="1">
        <v>65</v>
      </c>
      <c r="C134" s="15">
        <v>112.902681112289</v>
      </c>
    </row>
    <row r="135" spans="1:3" x14ac:dyDescent="0.2">
      <c r="A135" s="1">
        <v>1200</v>
      </c>
      <c r="B135" s="1">
        <v>70</v>
      </c>
      <c r="C135" s="15">
        <v>113.153717994689</v>
      </c>
    </row>
    <row r="136" spans="1:3" x14ac:dyDescent="0.2">
      <c r="A136" s="1">
        <v>1200</v>
      </c>
      <c r="B136" s="1">
        <v>75</v>
      </c>
      <c r="C136" s="15">
        <v>113.686815977096</v>
      </c>
    </row>
    <row r="137" spans="1:3" x14ac:dyDescent="0.2">
      <c r="A137" s="1">
        <v>1200</v>
      </c>
      <c r="B137" s="1">
        <v>80</v>
      </c>
      <c r="C137" s="15">
        <v>113.475644826889</v>
      </c>
    </row>
    <row r="138" spans="1:3" x14ac:dyDescent="0.2">
      <c r="A138" s="1">
        <v>1200</v>
      </c>
      <c r="B138" s="1">
        <v>85</v>
      </c>
      <c r="C138" s="15">
        <v>113.25845408439601</v>
      </c>
    </row>
    <row r="139" spans="1:3" x14ac:dyDescent="0.2">
      <c r="A139" s="1">
        <v>1200</v>
      </c>
      <c r="B139" s="1">
        <v>90</v>
      </c>
      <c r="C139" s="15">
        <v>113.63268303871099</v>
      </c>
    </row>
    <row r="140" spans="1:3" x14ac:dyDescent="0.2">
      <c r="A140" s="1">
        <v>1200</v>
      </c>
      <c r="B140" s="1">
        <v>95</v>
      </c>
      <c r="C140" s="15">
        <v>114.013978004455</v>
      </c>
    </row>
    <row r="141" spans="1:3" x14ac:dyDescent="0.2">
      <c r="A141" s="1">
        <v>1200</v>
      </c>
      <c r="B141" s="1">
        <v>100</v>
      </c>
      <c r="C141" s="15">
        <v>113.569377899169</v>
      </c>
    </row>
    <row r="142" spans="1:3" x14ac:dyDescent="0.2">
      <c r="A142" s="1">
        <v>1201</v>
      </c>
      <c r="B142" s="1">
        <v>5</v>
      </c>
      <c r="C142" s="15">
        <v>224.24273824691701</v>
      </c>
    </row>
    <row r="143" spans="1:3" x14ac:dyDescent="0.2">
      <c r="A143" s="1">
        <v>1201</v>
      </c>
      <c r="B143" s="1">
        <v>10</v>
      </c>
      <c r="C143" s="15">
        <v>155.12656378745999</v>
      </c>
    </row>
    <row r="144" spans="1:3" x14ac:dyDescent="0.2">
      <c r="A144" s="1">
        <v>1201</v>
      </c>
      <c r="B144" s="1">
        <v>15</v>
      </c>
      <c r="C144" s="15">
        <v>155.09628081321699</v>
      </c>
    </row>
    <row r="145" spans="1:3" x14ac:dyDescent="0.2">
      <c r="A145" s="1">
        <v>1201</v>
      </c>
      <c r="B145" s="1">
        <v>20</v>
      </c>
      <c r="C145" s="15">
        <v>116.657510280609</v>
      </c>
    </row>
    <row r="146" spans="1:3" x14ac:dyDescent="0.2">
      <c r="A146" s="1">
        <v>1201</v>
      </c>
      <c r="B146" s="1">
        <v>25</v>
      </c>
      <c r="C146" s="15">
        <v>116.65386223793</v>
      </c>
    </row>
    <row r="147" spans="1:3" x14ac:dyDescent="0.2">
      <c r="A147" s="1">
        <v>1201</v>
      </c>
      <c r="B147" s="1">
        <v>30</v>
      </c>
      <c r="C147" s="15">
        <v>116.65999794006299</v>
      </c>
    </row>
    <row r="148" spans="1:3" x14ac:dyDescent="0.2">
      <c r="A148" s="1">
        <v>1201</v>
      </c>
      <c r="B148" s="1">
        <v>35</v>
      </c>
      <c r="C148" s="15">
        <v>116.764805078506</v>
      </c>
    </row>
    <row r="149" spans="1:3" x14ac:dyDescent="0.2">
      <c r="A149" s="1">
        <v>1201</v>
      </c>
      <c r="B149" s="1">
        <v>40</v>
      </c>
      <c r="C149" s="15">
        <v>112.973812103271</v>
      </c>
    </row>
    <row r="150" spans="1:3" x14ac:dyDescent="0.2">
      <c r="A150" s="1">
        <v>1201</v>
      </c>
      <c r="B150" s="1">
        <v>45</v>
      </c>
      <c r="C150" s="15">
        <v>112.80194830894401</v>
      </c>
    </row>
    <row r="151" spans="1:3" x14ac:dyDescent="0.2">
      <c r="A151" s="1">
        <v>1201</v>
      </c>
      <c r="B151" s="1">
        <v>50</v>
      </c>
      <c r="C151" s="15">
        <v>113.026562929153</v>
      </c>
    </row>
    <row r="152" spans="1:3" x14ac:dyDescent="0.2">
      <c r="A152" s="1">
        <v>1201</v>
      </c>
      <c r="B152" s="1">
        <v>55</v>
      </c>
      <c r="C152" s="15">
        <v>113.310928106307</v>
      </c>
    </row>
    <row r="153" spans="1:3" x14ac:dyDescent="0.2">
      <c r="A153" s="1">
        <v>1201</v>
      </c>
      <c r="B153" s="1">
        <v>60</v>
      </c>
      <c r="C153" s="15">
        <v>112.837183952331</v>
      </c>
    </row>
    <row r="154" spans="1:3" x14ac:dyDescent="0.2">
      <c r="A154" s="1">
        <v>1201</v>
      </c>
      <c r="B154" s="1">
        <v>65</v>
      </c>
      <c r="C154" s="15">
        <v>112.909355878829</v>
      </c>
    </row>
    <row r="155" spans="1:3" x14ac:dyDescent="0.2">
      <c r="A155" s="1">
        <v>1201</v>
      </c>
      <c r="B155" s="1">
        <v>70</v>
      </c>
      <c r="C155" s="15">
        <v>112.825046062469</v>
      </c>
    </row>
    <row r="156" spans="1:3" x14ac:dyDescent="0.2">
      <c r="A156" s="1">
        <v>1201</v>
      </c>
      <c r="B156" s="1">
        <v>75</v>
      </c>
      <c r="C156" s="15">
        <v>113.187258005142</v>
      </c>
    </row>
    <row r="157" spans="1:3" x14ac:dyDescent="0.2">
      <c r="A157" s="1">
        <v>1201</v>
      </c>
      <c r="B157" s="1">
        <v>80</v>
      </c>
      <c r="C157" s="15">
        <v>117.719612121582</v>
      </c>
    </row>
    <row r="158" spans="1:3" x14ac:dyDescent="0.2">
      <c r="A158" s="1">
        <v>1201</v>
      </c>
      <c r="B158" s="1">
        <v>85</v>
      </c>
      <c r="C158" s="15">
        <v>118.46087193488999</v>
      </c>
    </row>
    <row r="159" spans="1:3" x14ac:dyDescent="0.2">
      <c r="A159" s="1">
        <v>1201</v>
      </c>
      <c r="B159" s="1">
        <v>90</v>
      </c>
      <c r="C159" s="15">
        <v>117.90416693687401</v>
      </c>
    </row>
    <row r="160" spans="1:3" x14ac:dyDescent="0.2">
      <c r="A160" s="1">
        <v>1201</v>
      </c>
      <c r="B160" s="1">
        <v>95</v>
      </c>
      <c r="C160" s="15">
        <v>117.71107792854301</v>
      </c>
    </row>
    <row r="161" spans="1:3" x14ac:dyDescent="0.2">
      <c r="A161" s="1">
        <v>1201</v>
      </c>
      <c r="B161" s="1">
        <v>100</v>
      </c>
      <c r="C161" s="15">
        <v>118.65682816505399</v>
      </c>
    </row>
  </sheetData>
  <conditionalFormatting sqref="C122:C161">
    <cfRule type="top10" dxfId="11" priority="5" bottom="1" rank="1"/>
  </conditionalFormatting>
  <conditionalFormatting sqref="C122:C141">
    <cfRule type="top10" dxfId="10" priority="4" bottom="1" rank="1"/>
  </conditionalFormatting>
  <conditionalFormatting sqref="C102:C121">
    <cfRule type="top10" dxfId="9" priority="3" bottom="1" rank="1"/>
  </conditionalFormatting>
  <conditionalFormatting sqref="C82:C101">
    <cfRule type="top10" dxfId="8" priority="2" bottom="1" rank="1"/>
  </conditionalFormatting>
  <conditionalFormatting sqref="C62:C81">
    <cfRule type="top10" dxfId="7" priority="1" bottom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B287-32C9-5548-8ED1-BC6426FE4E7C}">
  <dimension ref="A1:K134"/>
  <sheetViews>
    <sheetView topLeftCell="A107" workbookViewId="0">
      <selection activeCell="A116" sqref="A116:C134"/>
    </sheetView>
  </sheetViews>
  <sheetFormatPr baseColWidth="10" defaultRowHeight="16" x14ac:dyDescent="0.2"/>
  <sheetData>
    <row r="1" spans="1:11" x14ac:dyDescent="0.2">
      <c r="A1" s="1" t="s">
        <v>9</v>
      </c>
      <c r="B1" s="1" t="s">
        <v>10</v>
      </c>
      <c r="C1" s="1" t="s">
        <v>11</v>
      </c>
      <c r="I1" s="1" t="s">
        <v>9</v>
      </c>
      <c r="J1" s="1" t="s">
        <v>10</v>
      </c>
      <c r="K1" s="1" t="s">
        <v>11</v>
      </c>
    </row>
    <row r="2" spans="1:11" x14ac:dyDescent="0.2">
      <c r="A2" s="2">
        <v>800</v>
      </c>
      <c r="B2" s="2">
        <v>10</v>
      </c>
      <c r="C2" s="2">
        <v>61.5630941390991</v>
      </c>
      <c r="I2" s="2">
        <v>800</v>
      </c>
      <c r="J2">
        <f>INDEX(B:B,MATCH(K2,C:C,0))</f>
        <v>50</v>
      </c>
      <c r="K2">
        <f>_xlfn.MINIFS(C:C,A:A,I2)</f>
        <v>29.143905162811201</v>
      </c>
    </row>
    <row r="3" spans="1:11" x14ac:dyDescent="0.2">
      <c r="A3" s="2">
        <v>800</v>
      </c>
      <c r="B3" s="2">
        <v>15</v>
      </c>
      <c r="C3" s="2">
        <v>38.216506958007798</v>
      </c>
      <c r="E3" t="s">
        <v>12</v>
      </c>
      <c r="I3" s="2">
        <v>1000</v>
      </c>
      <c r="J3">
        <f t="shared" ref="J3:J7" si="0">INDEX(B:B,MATCH(K3,C:C,0))</f>
        <v>70</v>
      </c>
      <c r="K3">
        <f t="shared" ref="K3:K7" si="1">_xlfn.MINIFS(C:C,A:A,I3)</f>
        <v>56.318773031234699</v>
      </c>
    </row>
    <row r="4" spans="1:11" x14ac:dyDescent="0.2">
      <c r="A4" s="2">
        <v>800</v>
      </c>
      <c r="B4" s="2">
        <v>20</v>
      </c>
      <c r="C4" s="2">
        <v>38.033164978027301</v>
      </c>
      <c r="I4" s="2">
        <v>1200</v>
      </c>
      <c r="J4">
        <f t="shared" si="0"/>
        <v>90</v>
      </c>
      <c r="K4">
        <f t="shared" si="1"/>
        <v>93.285736799240098</v>
      </c>
    </row>
    <row r="5" spans="1:11" x14ac:dyDescent="0.2">
      <c r="A5" s="2">
        <v>800</v>
      </c>
      <c r="B5" s="2">
        <v>25</v>
      </c>
      <c r="C5" s="2">
        <v>29.892982006072899</v>
      </c>
      <c r="I5" s="2">
        <v>1400</v>
      </c>
      <c r="J5">
        <f t="shared" si="0"/>
        <v>60</v>
      </c>
      <c r="K5">
        <f t="shared" si="1"/>
        <v>143.92823624610901</v>
      </c>
    </row>
    <row r="6" spans="1:11" x14ac:dyDescent="0.2">
      <c r="A6" s="2">
        <v>800</v>
      </c>
      <c r="B6" s="2">
        <v>30</v>
      </c>
      <c r="C6" s="2">
        <v>29.897201299667302</v>
      </c>
      <c r="I6" s="2">
        <v>1600</v>
      </c>
      <c r="J6">
        <f t="shared" si="0"/>
        <v>65</v>
      </c>
      <c r="K6">
        <f t="shared" si="1"/>
        <v>207.00809597969001</v>
      </c>
    </row>
    <row r="7" spans="1:11" x14ac:dyDescent="0.2">
      <c r="A7" s="2">
        <v>800</v>
      </c>
      <c r="B7" s="2">
        <v>35</v>
      </c>
      <c r="C7" s="2">
        <v>29.8859798908233</v>
      </c>
      <c r="I7" s="2">
        <v>1800</v>
      </c>
      <c r="J7">
        <f t="shared" si="0"/>
        <v>85</v>
      </c>
      <c r="K7">
        <f t="shared" si="1"/>
        <v>300.07281303405699</v>
      </c>
    </row>
    <row r="8" spans="1:11" x14ac:dyDescent="0.2">
      <c r="A8" s="2">
        <v>800</v>
      </c>
      <c r="B8" s="2">
        <v>40</v>
      </c>
      <c r="C8" s="2">
        <v>29.8990719318389</v>
      </c>
    </row>
    <row r="9" spans="1:11" x14ac:dyDescent="0.2">
      <c r="A9" s="2">
        <v>800</v>
      </c>
      <c r="B9" s="2">
        <v>45</v>
      </c>
      <c r="C9" s="2">
        <v>29.904535055160501</v>
      </c>
    </row>
    <row r="10" spans="1:11" x14ac:dyDescent="0.2">
      <c r="A10" s="2">
        <v>800</v>
      </c>
      <c r="B10" s="2">
        <v>50</v>
      </c>
      <c r="C10" s="2">
        <v>29.143905162811201</v>
      </c>
    </row>
    <row r="11" spans="1:11" x14ac:dyDescent="0.2">
      <c r="A11" s="2">
        <v>800</v>
      </c>
      <c r="B11" s="2">
        <v>55</v>
      </c>
      <c r="C11" s="2">
        <v>29.143962860107401</v>
      </c>
    </row>
    <row r="12" spans="1:11" x14ac:dyDescent="0.2">
      <c r="A12" s="2">
        <v>800</v>
      </c>
      <c r="B12" s="2">
        <v>60</v>
      </c>
      <c r="C12" s="2">
        <v>29.175668001174898</v>
      </c>
    </row>
    <row r="13" spans="1:11" x14ac:dyDescent="0.2">
      <c r="A13" s="2">
        <v>800</v>
      </c>
      <c r="B13" s="2">
        <v>65</v>
      </c>
      <c r="C13" s="2">
        <v>29.152354001998901</v>
      </c>
    </row>
    <row r="14" spans="1:11" x14ac:dyDescent="0.2">
      <c r="A14" s="2">
        <v>800</v>
      </c>
      <c r="B14" s="2">
        <v>70</v>
      </c>
      <c r="C14" s="2">
        <v>29.165526151657101</v>
      </c>
    </row>
    <row r="15" spans="1:11" x14ac:dyDescent="0.2">
      <c r="A15" s="2">
        <v>800</v>
      </c>
      <c r="B15" s="2">
        <v>75</v>
      </c>
      <c r="C15" s="2">
        <v>29.1564407348632</v>
      </c>
    </row>
    <row r="16" spans="1:11" x14ac:dyDescent="0.2">
      <c r="A16" s="2">
        <v>800</v>
      </c>
      <c r="B16" s="2">
        <v>80</v>
      </c>
      <c r="C16" s="2">
        <v>29.174438953399601</v>
      </c>
    </row>
    <row r="17" spans="1:3" x14ac:dyDescent="0.2">
      <c r="A17" s="2">
        <v>800</v>
      </c>
      <c r="B17" s="2">
        <v>85</v>
      </c>
      <c r="C17" s="2">
        <v>29.1593050956726</v>
      </c>
    </row>
    <row r="18" spans="1:3" x14ac:dyDescent="0.2">
      <c r="A18" s="2">
        <v>800</v>
      </c>
      <c r="B18" s="2">
        <v>90</v>
      </c>
      <c r="C18" s="2">
        <v>29.168621063232401</v>
      </c>
    </row>
    <row r="19" spans="1:3" x14ac:dyDescent="0.2">
      <c r="A19" s="2">
        <v>800</v>
      </c>
      <c r="B19" s="2">
        <v>95</v>
      </c>
      <c r="C19" s="2">
        <v>29.1673164367675</v>
      </c>
    </row>
    <row r="20" spans="1:3" x14ac:dyDescent="0.2">
      <c r="A20" s="2">
        <v>800</v>
      </c>
      <c r="B20" s="2">
        <v>100</v>
      </c>
      <c r="C20" s="2">
        <v>30.399781227111799</v>
      </c>
    </row>
    <row r="21" spans="1:3" x14ac:dyDescent="0.2">
      <c r="A21" s="2">
        <v>1000</v>
      </c>
      <c r="B21" s="2">
        <v>10</v>
      </c>
      <c r="C21" s="2">
        <v>83.2632057666778</v>
      </c>
    </row>
    <row r="22" spans="1:3" x14ac:dyDescent="0.2">
      <c r="A22" s="2">
        <v>1000</v>
      </c>
      <c r="B22" s="2">
        <v>15</v>
      </c>
      <c r="C22" s="2">
        <v>83.296873092651296</v>
      </c>
    </row>
    <row r="23" spans="1:3" x14ac:dyDescent="0.2">
      <c r="A23" s="2">
        <v>1000</v>
      </c>
      <c r="B23" s="2">
        <v>20</v>
      </c>
      <c r="C23" s="2">
        <v>64.672777891159001</v>
      </c>
    </row>
    <row r="24" spans="1:3" x14ac:dyDescent="0.2">
      <c r="A24" s="2">
        <v>1000</v>
      </c>
      <c r="B24" s="2">
        <v>25</v>
      </c>
      <c r="C24" s="2">
        <v>64.672163009643498</v>
      </c>
    </row>
    <row r="25" spans="1:3" x14ac:dyDescent="0.2">
      <c r="A25" s="2">
        <v>1000</v>
      </c>
      <c r="B25" s="2">
        <v>30</v>
      </c>
      <c r="C25" s="2">
        <v>64.671951055526705</v>
      </c>
    </row>
    <row r="26" spans="1:3" x14ac:dyDescent="0.2">
      <c r="A26" s="2">
        <v>1000</v>
      </c>
      <c r="B26" s="2">
        <v>35</v>
      </c>
      <c r="C26" s="2">
        <v>58.624088764190603</v>
      </c>
    </row>
    <row r="27" spans="1:3" x14ac:dyDescent="0.2">
      <c r="A27" s="2">
        <v>1000</v>
      </c>
      <c r="B27" s="2">
        <v>40</v>
      </c>
      <c r="C27" s="2">
        <v>58.651684045791598</v>
      </c>
    </row>
    <row r="28" spans="1:3" x14ac:dyDescent="0.2">
      <c r="A28" s="2">
        <v>1000</v>
      </c>
      <c r="B28" s="2">
        <v>45</v>
      </c>
      <c r="C28" s="2">
        <v>58.645042896270702</v>
      </c>
    </row>
    <row r="29" spans="1:3" x14ac:dyDescent="0.2">
      <c r="A29" s="2">
        <v>1000</v>
      </c>
      <c r="B29" s="2">
        <v>50</v>
      </c>
      <c r="C29" s="2">
        <v>58.6257259845733</v>
      </c>
    </row>
    <row r="30" spans="1:3" x14ac:dyDescent="0.2">
      <c r="A30" s="2">
        <v>1000</v>
      </c>
      <c r="B30" s="2">
        <v>55</v>
      </c>
      <c r="C30" s="2">
        <v>58.657270908355699</v>
      </c>
    </row>
    <row r="31" spans="1:3" x14ac:dyDescent="0.2">
      <c r="A31" s="2">
        <v>1000</v>
      </c>
      <c r="B31" s="2">
        <v>60</v>
      </c>
      <c r="C31" s="2">
        <v>58.6290669441223</v>
      </c>
    </row>
    <row r="32" spans="1:3" x14ac:dyDescent="0.2">
      <c r="A32" s="2">
        <v>1000</v>
      </c>
      <c r="B32" s="2">
        <v>65</v>
      </c>
      <c r="C32" s="2">
        <v>56.337421894073401</v>
      </c>
    </row>
    <row r="33" spans="1:3" x14ac:dyDescent="0.2">
      <c r="A33" s="2">
        <v>1000</v>
      </c>
      <c r="B33" s="2">
        <v>70</v>
      </c>
      <c r="C33" s="2">
        <v>56.318773031234699</v>
      </c>
    </row>
    <row r="34" spans="1:3" x14ac:dyDescent="0.2">
      <c r="A34" s="2">
        <v>1000</v>
      </c>
      <c r="B34" s="2">
        <v>75</v>
      </c>
      <c r="C34" s="2">
        <v>56.347440242767298</v>
      </c>
    </row>
    <row r="35" spans="1:3" x14ac:dyDescent="0.2">
      <c r="A35" s="2">
        <v>1000</v>
      </c>
      <c r="B35" s="2">
        <v>80</v>
      </c>
      <c r="C35" s="2">
        <v>56.343431711196899</v>
      </c>
    </row>
    <row r="36" spans="1:3" x14ac:dyDescent="0.2">
      <c r="A36" s="2">
        <v>1000</v>
      </c>
      <c r="B36" s="2">
        <v>85</v>
      </c>
      <c r="C36" s="2">
        <v>56.351236820220898</v>
      </c>
    </row>
    <row r="37" spans="1:3" x14ac:dyDescent="0.2">
      <c r="A37" s="2">
        <v>1000</v>
      </c>
      <c r="B37" s="2">
        <v>90</v>
      </c>
      <c r="C37" s="2">
        <v>56.366784095764103</v>
      </c>
    </row>
    <row r="38" spans="1:3" x14ac:dyDescent="0.2">
      <c r="A38" s="2">
        <v>1000</v>
      </c>
      <c r="B38" s="2">
        <v>95</v>
      </c>
      <c r="C38" s="2">
        <v>56.348330020904498</v>
      </c>
    </row>
    <row r="39" spans="1:3" x14ac:dyDescent="0.2">
      <c r="A39" s="2">
        <v>1000</v>
      </c>
      <c r="B39" s="2">
        <v>100</v>
      </c>
      <c r="C39" s="2">
        <v>56.334182262420597</v>
      </c>
    </row>
    <row r="40" spans="1:3" x14ac:dyDescent="0.2">
      <c r="A40" s="2">
        <v>1200</v>
      </c>
      <c r="B40" s="2">
        <v>10</v>
      </c>
      <c r="C40" s="2">
        <v>140.787039995193</v>
      </c>
    </row>
    <row r="41" spans="1:3" x14ac:dyDescent="0.2">
      <c r="A41" s="2">
        <v>1200</v>
      </c>
      <c r="B41" s="2">
        <v>15</v>
      </c>
      <c r="C41" s="2">
        <v>140.91381406784001</v>
      </c>
    </row>
    <row r="42" spans="1:3" x14ac:dyDescent="0.2">
      <c r="A42" s="2">
        <v>1200</v>
      </c>
      <c r="B42" s="2">
        <v>20</v>
      </c>
      <c r="C42" s="2">
        <v>101.627103090286</v>
      </c>
    </row>
    <row r="43" spans="1:3" x14ac:dyDescent="0.2">
      <c r="A43" s="2">
        <v>1200</v>
      </c>
      <c r="B43" s="2">
        <v>25</v>
      </c>
      <c r="C43" s="2">
        <v>101.531357049942</v>
      </c>
    </row>
    <row r="44" spans="1:3" x14ac:dyDescent="0.2">
      <c r="A44" s="2">
        <v>1200</v>
      </c>
      <c r="B44" s="2">
        <v>30</v>
      </c>
      <c r="C44" s="2">
        <v>101.50083899497901</v>
      </c>
    </row>
    <row r="45" spans="1:3" x14ac:dyDescent="0.2">
      <c r="A45" s="2">
        <v>1200</v>
      </c>
      <c r="B45" s="2">
        <v>35</v>
      </c>
      <c r="C45" s="2">
        <v>101.480625152587</v>
      </c>
    </row>
    <row r="46" spans="1:3" x14ac:dyDescent="0.2">
      <c r="A46" s="2">
        <v>1200</v>
      </c>
      <c r="B46" s="2">
        <v>40</v>
      </c>
      <c r="C46" s="2">
        <v>95.038497209548893</v>
      </c>
    </row>
    <row r="47" spans="1:3" x14ac:dyDescent="0.2">
      <c r="A47" s="2">
        <v>1200</v>
      </c>
      <c r="B47" s="2">
        <v>45</v>
      </c>
      <c r="C47" s="2">
        <v>95.070292949676499</v>
      </c>
    </row>
    <row r="48" spans="1:3" x14ac:dyDescent="0.2">
      <c r="A48" s="2">
        <v>1200</v>
      </c>
      <c r="B48" s="2">
        <v>50</v>
      </c>
      <c r="C48" s="2">
        <v>95.046226978302002</v>
      </c>
    </row>
    <row r="49" spans="1:3" x14ac:dyDescent="0.2">
      <c r="A49" s="2">
        <v>1200</v>
      </c>
      <c r="B49" s="2">
        <v>55</v>
      </c>
      <c r="C49" s="2">
        <v>95.080810070037799</v>
      </c>
    </row>
    <row r="50" spans="1:3" x14ac:dyDescent="0.2">
      <c r="A50" s="2">
        <v>1200</v>
      </c>
      <c r="B50" s="2">
        <v>60</v>
      </c>
      <c r="C50" s="2">
        <v>95.135597944259601</v>
      </c>
    </row>
    <row r="51" spans="1:3" x14ac:dyDescent="0.2">
      <c r="A51" s="2">
        <v>1200</v>
      </c>
      <c r="B51" s="2">
        <v>65</v>
      </c>
      <c r="C51" s="2">
        <v>95.122133970260606</v>
      </c>
    </row>
    <row r="52" spans="1:3" x14ac:dyDescent="0.2">
      <c r="A52" s="2">
        <v>1200</v>
      </c>
      <c r="B52" s="2">
        <v>70</v>
      </c>
      <c r="C52" s="2">
        <v>95.111006975173893</v>
      </c>
    </row>
    <row r="53" spans="1:3" x14ac:dyDescent="0.2">
      <c r="A53" s="2">
        <v>1200</v>
      </c>
      <c r="B53" s="2">
        <v>75</v>
      </c>
      <c r="C53" s="2">
        <v>93.369915008544893</v>
      </c>
    </row>
    <row r="54" spans="1:3" x14ac:dyDescent="0.2">
      <c r="A54" s="2">
        <v>1200</v>
      </c>
      <c r="B54" s="2">
        <v>80</v>
      </c>
      <c r="C54" s="2">
        <v>93.329891204833899</v>
      </c>
    </row>
    <row r="55" spans="1:3" x14ac:dyDescent="0.2">
      <c r="A55" s="2">
        <v>1200</v>
      </c>
      <c r="B55" s="2">
        <v>85</v>
      </c>
      <c r="C55" s="2">
        <v>93.331475019454899</v>
      </c>
    </row>
    <row r="56" spans="1:3" x14ac:dyDescent="0.2">
      <c r="A56" s="2">
        <v>1200</v>
      </c>
      <c r="B56" s="2">
        <v>90</v>
      </c>
      <c r="C56" s="2">
        <v>93.285736799240098</v>
      </c>
    </row>
    <row r="57" spans="1:3" x14ac:dyDescent="0.2">
      <c r="A57" s="2">
        <v>1200</v>
      </c>
      <c r="B57" s="2">
        <v>95</v>
      </c>
      <c r="C57" s="2">
        <v>93.299700021743703</v>
      </c>
    </row>
    <row r="58" spans="1:3" x14ac:dyDescent="0.2">
      <c r="A58" s="2">
        <v>1200</v>
      </c>
      <c r="B58" s="2">
        <v>100</v>
      </c>
      <c r="C58" s="2">
        <v>93.307783126830998</v>
      </c>
    </row>
    <row r="59" spans="1:3" x14ac:dyDescent="0.2">
      <c r="A59" s="2">
        <v>1400</v>
      </c>
      <c r="B59" s="2">
        <v>10</v>
      </c>
      <c r="C59" s="2">
        <v>315.75204300880398</v>
      </c>
    </row>
    <row r="60" spans="1:3" x14ac:dyDescent="0.2">
      <c r="A60" s="2">
        <v>1400</v>
      </c>
      <c r="B60" s="2">
        <v>15</v>
      </c>
      <c r="C60" s="2">
        <v>180.11901307106001</v>
      </c>
    </row>
    <row r="61" spans="1:3" x14ac:dyDescent="0.2">
      <c r="A61" s="2">
        <v>1400</v>
      </c>
      <c r="B61" s="2">
        <v>20</v>
      </c>
      <c r="C61" s="2">
        <v>179.90532779693601</v>
      </c>
    </row>
    <row r="62" spans="1:3" x14ac:dyDescent="0.2">
      <c r="A62" s="2">
        <v>1400</v>
      </c>
      <c r="B62" s="2">
        <v>25</v>
      </c>
      <c r="C62" s="2">
        <v>151.575703859329</v>
      </c>
    </row>
    <row r="63" spans="1:3" x14ac:dyDescent="0.2">
      <c r="A63" s="2">
        <v>1400</v>
      </c>
      <c r="B63" s="2">
        <v>30</v>
      </c>
      <c r="C63" s="2">
        <v>151.72732996940599</v>
      </c>
    </row>
    <row r="64" spans="1:3" x14ac:dyDescent="0.2">
      <c r="A64" s="2">
        <v>1400</v>
      </c>
      <c r="B64" s="2">
        <v>35</v>
      </c>
      <c r="C64" s="2">
        <v>151.28021812438899</v>
      </c>
    </row>
    <row r="65" spans="1:3" x14ac:dyDescent="0.2">
      <c r="A65" s="2">
        <v>1400</v>
      </c>
      <c r="B65" s="2">
        <v>40</v>
      </c>
      <c r="C65" s="2">
        <v>151.427090883255</v>
      </c>
    </row>
    <row r="66" spans="1:3" x14ac:dyDescent="0.2">
      <c r="A66" s="2">
        <v>1400</v>
      </c>
      <c r="B66" s="2">
        <v>45</v>
      </c>
      <c r="C66" s="2">
        <v>144.079620838165</v>
      </c>
    </row>
    <row r="67" spans="1:3" x14ac:dyDescent="0.2">
      <c r="A67" s="2">
        <v>1400</v>
      </c>
      <c r="B67" s="2">
        <v>50</v>
      </c>
      <c r="C67" s="2">
        <v>144.01505875587401</v>
      </c>
    </row>
    <row r="68" spans="1:3" x14ac:dyDescent="0.2">
      <c r="A68" s="2">
        <v>1400</v>
      </c>
      <c r="B68" s="2">
        <v>55</v>
      </c>
      <c r="C68" s="2">
        <v>144.18932199478101</v>
      </c>
    </row>
    <row r="69" spans="1:3" x14ac:dyDescent="0.2">
      <c r="A69" s="2">
        <v>1400</v>
      </c>
      <c r="B69" s="2">
        <v>60</v>
      </c>
      <c r="C69" s="2">
        <v>143.92823624610901</v>
      </c>
    </row>
    <row r="70" spans="1:3" x14ac:dyDescent="0.2">
      <c r="A70" s="2">
        <v>1400</v>
      </c>
      <c r="B70" s="2">
        <v>65</v>
      </c>
      <c r="C70" s="2">
        <v>144.335955142974</v>
      </c>
    </row>
    <row r="71" spans="1:3" x14ac:dyDescent="0.2">
      <c r="A71" s="2">
        <v>1400</v>
      </c>
      <c r="B71" s="2">
        <v>70</v>
      </c>
      <c r="C71" s="2">
        <v>144.303283929824</v>
      </c>
    </row>
    <row r="72" spans="1:3" x14ac:dyDescent="0.2">
      <c r="A72" s="2">
        <v>1400</v>
      </c>
      <c r="B72" s="2">
        <v>75</v>
      </c>
      <c r="C72" s="2">
        <v>144.21010088920499</v>
      </c>
    </row>
    <row r="73" spans="1:3" x14ac:dyDescent="0.2">
      <c r="A73" s="2">
        <v>1400</v>
      </c>
      <c r="B73" s="2">
        <v>80</v>
      </c>
      <c r="C73" s="2">
        <v>144.094209909439</v>
      </c>
    </row>
    <row r="74" spans="1:3" x14ac:dyDescent="0.2">
      <c r="A74" s="2">
        <v>1400</v>
      </c>
      <c r="B74" s="2">
        <v>85</v>
      </c>
      <c r="C74" s="2">
        <v>144.06036090850799</v>
      </c>
    </row>
    <row r="75" spans="1:3" x14ac:dyDescent="0.2">
      <c r="A75" s="2">
        <v>1400</v>
      </c>
      <c r="B75" s="2">
        <v>90</v>
      </c>
      <c r="C75" s="2">
        <v>148.58472609519899</v>
      </c>
    </row>
    <row r="76" spans="1:3" x14ac:dyDescent="0.2">
      <c r="A76" s="2">
        <v>1400</v>
      </c>
      <c r="B76" s="2">
        <v>95</v>
      </c>
      <c r="C76" s="2">
        <v>148.73857212066599</v>
      </c>
    </row>
    <row r="77" spans="1:3" x14ac:dyDescent="0.2">
      <c r="A77" s="2">
        <v>1400</v>
      </c>
      <c r="B77" s="2">
        <v>100</v>
      </c>
      <c r="C77" s="2">
        <v>148.60157704353301</v>
      </c>
    </row>
    <row r="78" spans="1:3" x14ac:dyDescent="0.2">
      <c r="A78" s="2">
        <v>1600</v>
      </c>
      <c r="B78" s="2">
        <v>10</v>
      </c>
      <c r="C78" s="2">
        <v>441.824310064315</v>
      </c>
    </row>
    <row r="79" spans="1:3" x14ac:dyDescent="0.2">
      <c r="A79" s="2">
        <v>1600</v>
      </c>
      <c r="B79" s="2">
        <v>15</v>
      </c>
      <c r="C79" s="2">
        <v>273.31646609306301</v>
      </c>
    </row>
    <row r="80" spans="1:3" x14ac:dyDescent="0.2">
      <c r="A80" s="2">
        <v>1600</v>
      </c>
      <c r="B80" s="2">
        <v>20</v>
      </c>
      <c r="C80" s="2">
        <v>274.11371326446499</v>
      </c>
    </row>
    <row r="81" spans="1:3" x14ac:dyDescent="0.2">
      <c r="A81" s="2">
        <v>1600</v>
      </c>
      <c r="B81" s="2">
        <v>25</v>
      </c>
      <c r="C81" s="2">
        <v>214.41466379165601</v>
      </c>
    </row>
    <row r="82" spans="1:3" x14ac:dyDescent="0.2">
      <c r="A82" s="2">
        <v>1600</v>
      </c>
      <c r="B82" s="2">
        <v>30</v>
      </c>
      <c r="C82" s="2">
        <v>214.41051697731001</v>
      </c>
    </row>
    <row r="83" spans="1:3" x14ac:dyDescent="0.2">
      <c r="A83" s="2">
        <v>1600</v>
      </c>
      <c r="B83" s="2">
        <v>35</v>
      </c>
      <c r="C83" s="2">
        <v>214.43423581123301</v>
      </c>
    </row>
    <row r="84" spans="1:3" x14ac:dyDescent="0.2">
      <c r="A84" s="2">
        <v>1600</v>
      </c>
      <c r="B84" s="2">
        <v>40</v>
      </c>
      <c r="C84" s="2">
        <v>214.54883980751001</v>
      </c>
    </row>
    <row r="85" spans="1:3" x14ac:dyDescent="0.2">
      <c r="A85" s="2">
        <v>1600</v>
      </c>
      <c r="B85" s="2">
        <v>45</v>
      </c>
      <c r="C85" s="2">
        <v>214.617262125015</v>
      </c>
    </row>
    <row r="86" spans="1:3" x14ac:dyDescent="0.2">
      <c r="A86" s="2">
        <v>1600</v>
      </c>
      <c r="B86" s="2">
        <v>50</v>
      </c>
      <c r="C86" s="2">
        <v>207.166986703872</v>
      </c>
    </row>
    <row r="87" spans="1:3" x14ac:dyDescent="0.2">
      <c r="A87" s="2">
        <v>1600</v>
      </c>
      <c r="B87" s="2">
        <v>55</v>
      </c>
      <c r="C87" s="2">
        <v>207.26804614067001</v>
      </c>
    </row>
    <row r="88" spans="1:3" x14ac:dyDescent="0.2">
      <c r="A88" s="2">
        <v>1600</v>
      </c>
      <c r="B88" s="2">
        <v>60</v>
      </c>
      <c r="C88" s="2">
        <v>207.12029790878199</v>
      </c>
    </row>
    <row r="89" spans="1:3" x14ac:dyDescent="0.2">
      <c r="A89" s="2">
        <v>1600</v>
      </c>
      <c r="B89" s="2">
        <v>65</v>
      </c>
      <c r="C89" s="2">
        <v>207.00809597969001</v>
      </c>
    </row>
    <row r="90" spans="1:3" x14ac:dyDescent="0.2">
      <c r="A90" s="2">
        <v>1600</v>
      </c>
      <c r="B90" s="2">
        <v>70</v>
      </c>
      <c r="C90" s="2">
        <v>207.22959733009299</v>
      </c>
    </row>
    <row r="91" spans="1:3" x14ac:dyDescent="0.2">
      <c r="A91" s="2">
        <v>1600</v>
      </c>
      <c r="B91" s="2">
        <v>75</v>
      </c>
      <c r="C91" s="2">
        <v>207.047657966613</v>
      </c>
    </row>
    <row r="92" spans="1:3" x14ac:dyDescent="0.2">
      <c r="A92" s="2">
        <v>1600</v>
      </c>
      <c r="B92" s="2">
        <v>80</v>
      </c>
      <c r="C92" s="2">
        <v>207.17857289314199</v>
      </c>
    </row>
    <row r="93" spans="1:3" x14ac:dyDescent="0.2">
      <c r="A93" s="2">
        <v>1600</v>
      </c>
      <c r="B93" s="2">
        <v>85</v>
      </c>
      <c r="C93" s="2">
        <v>207.100313186645</v>
      </c>
    </row>
    <row r="94" spans="1:3" x14ac:dyDescent="0.2">
      <c r="A94" s="2">
        <v>1600</v>
      </c>
      <c r="B94" s="2">
        <v>90</v>
      </c>
      <c r="C94" s="2">
        <v>207.16456913947999</v>
      </c>
    </row>
    <row r="95" spans="1:3" x14ac:dyDescent="0.2">
      <c r="A95" s="2">
        <v>1600</v>
      </c>
      <c r="B95" s="2">
        <v>95</v>
      </c>
      <c r="C95" s="2">
        <v>207.28478002548201</v>
      </c>
    </row>
    <row r="96" spans="1:3" x14ac:dyDescent="0.2">
      <c r="A96" s="2">
        <v>1600</v>
      </c>
      <c r="B96" s="2">
        <v>100</v>
      </c>
      <c r="C96" s="2">
        <v>216.10161781311001</v>
      </c>
    </row>
    <row r="97" spans="1:3" x14ac:dyDescent="0.2">
      <c r="A97" s="2">
        <v>1800</v>
      </c>
      <c r="B97" s="2">
        <v>10</v>
      </c>
      <c r="C97" s="2">
        <v>595.29590392112698</v>
      </c>
    </row>
    <row r="98" spans="1:3" x14ac:dyDescent="0.2">
      <c r="A98" s="2">
        <v>1800</v>
      </c>
      <c r="B98" s="2">
        <v>15</v>
      </c>
      <c r="C98" s="2">
        <v>395.14137005805901</v>
      </c>
    </row>
    <row r="99" spans="1:3" x14ac:dyDescent="0.2">
      <c r="A99" s="2">
        <v>1800</v>
      </c>
      <c r="B99" s="2">
        <v>20</v>
      </c>
      <c r="C99" s="2">
        <v>394.918931961059</v>
      </c>
    </row>
    <row r="100" spans="1:3" x14ac:dyDescent="0.2">
      <c r="A100" s="2">
        <v>1800</v>
      </c>
      <c r="B100" s="2">
        <v>25</v>
      </c>
      <c r="C100" s="2">
        <v>395.19871306419299</v>
      </c>
    </row>
    <row r="101" spans="1:3" x14ac:dyDescent="0.2">
      <c r="A101" s="2">
        <v>1800</v>
      </c>
      <c r="B101" s="2">
        <v>30</v>
      </c>
      <c r="C101" s="2">
        <v>321.75498175620999</v>
      </c>
    </row>
    <row r="102" spans="1:3" x14ac:dyDescent="0.2">
      <c r="A102" s="2">
        <v>1800</v>
      </c>
      <c r="B102" s="2">
        <v>35</v>
      </c>
      <c r="C102" s="2">
        <v>321.11682391166602</v>
      </c>
    </row>
    <row r="103" spans="1:3" x14ac:dyDescent="0.2">
      <c r="A103" s="2">
        <v>1800</v>
      </c>
      <c r="B103" s="2">
        <v>40</v>
      </c>
      <c r="C103" s="2">
        <v>321.059374094009</v>
      </c>
    </row>
    <row r="104" spans="1:3" x14ac:dyDescent="0.2">
      <c r="A104" s="2">
        <v>1800</v>
      </c>
      <c r="B104" s="2">
        <v>45</v>
      </c>
      <c r="C104" s="2">
        <v>320.984415054321</v>
      </c>
    </row>
    <row r="105" spans="1:3" x14ac:dyDescent="0.2">
      <c r="A105" s="2">
        <v>1800</v>
      </c>
      <c r="B105" s="2">
        <v>50</v>
      </c>
      <c r="C105" s="2">
        <v>321.11826300620999</v>
      </c>
    </row>
    <row r="106" spans="1:3" x14ac:dyDescent="0.2">
      <c r="A106" s="2">
        <v>1800</v>
      </c>
      <c r="B106" s="2">
        <v>55</v>
      </c>
      <c r="C106" s="2">
        <v>320.644444227218</v>
      </c>
    </row>
    <row r="107" spans="1:3" x14ac:dyDescent="0.2">
      <c r="A107" s="2">
        <v>1800</v>
      </c>
      <c r="B107" s="2">
        <v>60</v>
      </c>
      <c r="C107" s="2">
        <v>300.30551099777199</v>
      </c>
    </row>
    <row r="108" spans="1:3" x14ac:dyDescent="0.2">
      <c r="A108" s="2">
        <v>1800</v>
      </c>
      <c r="B108" s="2">
        <v>65</v>
      </c>
      <c r="C108" s="2">
        <v>300.19803071022</v>
      </c>
    </row>
    <row r="109" spans="1:3" x14ac:dyDescent="0.2">
      <c r="A109" s="2">
        <v>1800</v>
      </c>
      <c r="B109" s="2">
        <v>70</v>
      </c>
      <c r="C109" s="2">
        <v>300.29123711585999</v>
      </c>
    </row>
    <row r="110" spans="1:3" x14ac:dyDescent="0.2">
      <c r="A110" s="2">
        <v>1800</v>
      </c>
      <c r="B110" s="2">
        <v>75</v>
      </c>
      <c r="C110" s="2">
        <v>300.33273077011103</v>
      </c>
    </row>
    <row r="111" spans="1:3" x14ac:dyDescent="0.2">
      <c r="A111" s="2">
        <v>1800</v>
      </c>
      <c r="B111" s="2">
        <v>80</v>
      </c>
      <c r="C111" s="2">
        <v>300.23415899276699</v>
      </c>
    </row>
    <row r="112" spans="1:3" x14ac:dyDescent="0.2">
      <c r="A112" s="2">
        <v>1800</v>
      </c>
      <c r="B112" s="2">
        <v>85</v>
      </c>
      <c r="C112" s="2">
        <v>300.07281303405699</v>
      </c>
    </row>
    <row r="113" spans="1:3" x14ac:dyDescent="0.2">
      <c r="A113" s="2">
        <v>1800</v>
      </c>
      <c r="B113" s="2">
        <v>90</v>
      </c>
      <c r="C113" s="2">
        <v>300.48403692245398</v>
      </c>
    </row>
    <row r="114" spans="1:3" x14ac:dyDescent="0.2">
      <c r="A114" s="2">
        <v>1800</v>
      </c>
      <c r="B114" s="2">
        <v>95</v>
      </c>
      <c r="C114" s="2">
        <v>300.23951625823901</v>
      </c>
    </row>
    <row r="115" spans="1:3" x14ac:dyDescent="0.2">
      <c r="A115" s="2">
        <v>1800</v>
      </c>
      <c r="B115" s="2">
        <v>100</v>
      </c>
      <c r="C115" s="2">
        <v>300.15802597999499</v>
      </c>
    </row>
    <row r="116" spans="1:3" x14ac:dyDescent="0.2">
      <c r="A116" s="2">
        <v>2000</v>
      </c>
      <c r="B116" s="2">
        <v>10</v>
      </c>
      <c r="C116" s="2">
        <v>602.97704696655205</v>
      </c>
    </row>
    <row r="117" spans="1:3" x14ac:dyDescent="0.2">
      <c r="A117" s="2">
        <v>2000</v>
      </c>
      <c r="B117" s="2">
        <v>15</v>
      </c>
      <c r="C117" s="2">
        <v>605.32993292808499</v>
      </c>
    </row>
    <row r="118" spans="1:3" x14ac:dyDescent="0.2">
      <c r="A118" s="2">
        <v>2000</v>
      </c>
      <c r="B118" s="2">
        <v>20</v>
      </c>
      <c r="C118" s="2">
        <v>470.85595488548199</v>
      </c>
    </row>
    <row r="119" spans="1:3" x14ac:dyDescent="0.2">
      <c r="A119" s="2">
        <v>2000</v>
      </c>
      <c r="B119" s="2">
        <v>25</v>
      </c>
      <c r="C119" s="2">
        <v>470.33380198478699</v>
      </c>
    </row>
    <row r="120" spans="1:3" x14ac:dyDescent="0.2">
      <c r="A120" s="2">
        <v>2000</v>
      </c>
      <c r="B120" s="2">
        <v>30</v>
      </c>
      <c r="C120" s="2">
        <v>470.18506193160999</v>
      </c>
    </row>
    <row r="121" spans="1:3" x14ac:dyDescent="0.2">
      <c r="A121" s="2">
        <v>2000</v>
      </c>
      <c r="B121" s="2">
        <v>35</v>
      </c>
      <c r="C121" s="2">
        <v>420.88190674781799</v>
      </c>
    </row>
    <row r="122" spans="1:3" x14ac:dyDescent="0.2">
      <c r="A122" s="2">
        <v>2000</v>
      </c>
      <c r="B122" s="2">
        <v>40</v>
      </c>
      <c r="C122" s="2">
        <v>422.36311793327297</v>
      </c>
    </row>
    <row r="123" spans="1:3" x14ac:dyDescent="0.2">
      <c r="A123" s="2">
        <v>2000</v>
      </c>
      <c r="B123" s="2">
        <v>45</v>
      </c>
      <c r="C123" s="2">
        <v>423.12724876403797</v>
      </c>
    </row>
    <row r="124" spans="1:3" x14ac:dyDescent="0.2">
      <c r="A124" s="2">
        <v>2000</v>
      </c>
      <c r="B124" s="2">
        <v>50</v>
      </c>
      <c r="C124" s="2">
        <v>423.339430809021</v>
      </c>
    </row>
    <row r="125" spans="1:3" x14ac:dyDescent="0.2">
      <c r="A125" s="2">
        <v>2000</v>
      </c>
      <c r="B125" s="2">
        <v>55</v>
      </c>
      <c r="C125" s="2">
        <v>423.95376896858198</v>
      </c>
    </row>
    <row r="126" spans="1:3" x14ac:dyDescent="0.2">
      <c r="A126" s="2">
        <v>2000</v>
      </c>
      <c r="B126" s="2">
        <v>60</v>
      </c>
      <c r="C126" s="2">
        <v>424.05276179313603</v>
      </c>
    </row>
    <row r="127" spans="1:3" x14ac:dyDescent="0.2">
      <c r="A127" s="2">
        <v>2000</v>
      </c>
      <c r="B127" s="2">
        <v>65</v>
      </c>
      <c r="C127" s="2">
        <v>401.11830711364701</v>
      </c>
    </row>
    <row r="128" spans="1:3" x14ac:dyDescent="0.2">
      <c r="A128" s="2">
        <v>2000</v>
      </c>
      <c r="B128" s="2">
        <v>70</v>
      </c>
      <c r="C128" s="2">
        <v>401.18477106094298</v>
      </c>
    </row>
    <row r="129" spans="1:3" x14ac:dyDescent="0.2">
      <c r="A129" s="2">
        <v>2000</v>
      </c>
      <c r="B129" s="2">
        <v>75</v>
      </c>
      <c r="C129" s="2">
        <v>400.66841220855702</v>
      </c>
    </row>
    <row r="130" spans="1:3" x14ac:dyDescent="0.2">
      <c r="A130" s="2">
        <v>2000</v>
      </c>
      <c r="B130" s="2">
        <v>80</v>
      </c>
      <c r="C130" s="2">
        <v>400.90959477424599</v>
      </c>
    </row>
    <row r="131" spans="1:3" x14ac:dyDescent="0.2">
      <c r="A131" s="2">
        <v>2000</v>
      </c>
      <c r="B131" s="2">
        <v>85</v>
      </c>
      <c r="C131" s="2">
        <v>400.84918618202198</v>
      </c>
    </row>
    <row r="132" spans="1:3" x14ac:dyDescent="0.2">
      <c r="A132" s="2">
        <v>2000</v>
      </c>
      <c r="B132" s="2">
        <v>90</v>
      </c>
      <c r="C132" s="2">
        <v>400.96141386032099</v>
      </c>
    </row>
    <row r="133" spans="1:3" x14ac:dyDescent="0.2">
      <c r="A133" s="2">
        <v>2000</v>
      </c>
      <c r="B133" s="2">
        <v>95</v>
      </c>
      <c r="C133" s="2">
        <v>400.62508106231599</v>
      </c>
    </row>
    <row r="134" spans="1:3" x14ac:dyDescent="0.2">
      <c r="A134" s="2">
        <v>2000</v>
      </c>
      <c r="B134" s="2">
        <v>100</v>
      </c>
      <c r="C134" s="2">
        <v>401.03116607665999</v>
      </c>
    </row>
  </sheetData>
  <conditionalFormatting sqref="C2:C20">
    <cfRule type="top10" dxfId="6" priority="1" bottom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7F51-D511-4341-AF78-395B19B3A13E}">
  <dimension ref="A1:K111"/>
  <sheetViews>
    <sheetView workbookViewId="0">
      <selection activeCell="I1" sqref="I1:K7"/>
    </sheetView>
  </sheetViews>
  <sheetFormatPr baseColWidth="10" defaultRowHeight="16" x14ac:dyDescent="0.2"/>
  <cols>
    <col min="3" max="3" width="11.6640625" bestFit="1" customWidth="1"/>
  </cols>
  <sheetData>
    <row r="1" spans="1:11" x14ac:dyDescent="0.2">
      <c r="A1" s="1" t="s">
        <v>9</v>
      </c>
      <c r="B1" s="1" t="s">
        <v>10</v>
      </c>
      <c r="C1" s="1" t="s">
        <v>11</v>
      </c>
      <c r="I1" s="1" t="s">
        <v>9</v>
      </c>
      <c r="J1" s="1" t="s">
        <v>10</v>
      </c>
      <c r="K1" s="1" t="s">
        <v>11</v>
      </c>
    </row>
    <row r="2" spans="1:11" x14ac:dyDescent="0.2">
      <c r="A2" s="2">
        <v>800</v>
      </c>
      <c r="B2" s="2">
        <v>5</v>
      </c>
      <c r="C2" s="17">
        <v>95.369923114776597</v>
      </c>
      <c r="I2" s="2">
        <v>800</v>
      </c>
      <c r="J2">
        <f>INDEX(B:B,MATCH(K2,C:C,0))</f>
        <v>35</v>
      </c>
      <c r="K2">
        <f>_xlfn.MINIFS(C:C,A:A,I2)</f>
        <v>33.509897947311401</v>
      </c>
    </row>
    <row r="3" spans="1:11" x14ac:dyDescent="0.2">
      <c r="A3" s="2">
        <v>800</v>
      </c>
      <c r="B3" s="2">
        <v>10</v>
      </c>
      <c r="C3" s="17">
        <v>50.882078886032097</v>
      </c>
      <c r="E3" t="s">
        <v>14</v>
      </c>
      <c r="I3" s="2">
        <v>1000</v>
      </c>
      <c r="J3">
        <f t="shared" ref="J3:J7" si="0">INDEX(B:B,MATCH(K3,C:C,0))</f>
        <v>25</v>
      </c>
      <c r="K3">
        <f t="shared" ref="K3:K7" si="1">_xlfn.MINIFS(C:C,A:A,I3)</f>
        <v>63.3145139217376</v>
      </c>
    </row>
    <row r="4" spans="1:11" x14ac:dyDescent="0.2">
      <c r="A4" s="2">
        <v>800</v>
      </c>
      <c r="B4" s="2">
        <v>15</v>
      </c>
      <c r="C4" s="17">
        <v>35.777394056320098</v>
      </c>
      <c r="E4" t="s">
        <v>16</v>
      </c>
      <c r="I4" s="2">
        <v>1200</v>
      </c>
      <c r="J4">
        <f t="shared" si="0"/>
        <v>20</v>
      </c>
      <c r="K4">
        <f t="shared" si="1"/>
        <v>105.008898735046</v>
      </c>
    </row>
    <row r="5" spans="1:11" x14ac:dyDescent="0.2">
      <c r="A5" s="2">
        <v>800</v>
      </c>
      <c r="B5" s="2">
        <v>20</v>
      </c>
      <c r="C5" s="17">
        <v>35.704541921615601</v>
      </c>
      <c r="I5" s="2">
        <v>1400</v>
      </c>
      <c r="J5">
        <f t="shared" si="0"/>
        <v>35</v>
      </c>
      <c r="K5">
        <f t="shared" si="1"/>
        <v>161.95852732658301</v>
      </c>
    </row>
    <row r="6" spans="1:11" x14ac:dyDescent="0.2">
      <c r="A6" s="2">
        <v>800</v>
      </c>
      <c r="B6" s="2">
        <v>25</v>
      </c>
      <c r="C6" s="17">
        <v>33.533249139785703</v>
      </c>
      <c r="I6" s="2">
        <v>1600</v>
      </c>
      <c r="J6">
        <f t="shared" si="0"/>
        <v>25</v>
      </c>
      <c r="K6">
        <f t="shared" si="1"/>
        <v>235.17353391647299</v>
      </c>
    </row>
    <row r="7" spans="1:11" x14ac:dyDescent="0.2">
      <c r="A7" s="2">
        <v>800</v>
      </c>
      <c r="B7" s="2">
        <v>30</v>
      </c>
      <c r="C7" s="17">
        <v>33.561755895614603</v>
      </c>
      <c r="I7" s="2">
        <v>1800</v>
      </c>
      <c r="J7">
        <f t="shared" si="0"/>
        <v>40</v>
      </c>
      <c r="K7">
        <f t="shared" si="1"/>
        <v>360.75656104087801</v>
      </c>
    </row>
    <row r="8" spans="1:11" x14ac:dyDescent="0.2">
      <c r="A8" s="2">
        <v>800</v>
      </c>
      <c r="B8" s="2">
        <v>35</v>
      </c>
      <c r="C8" s="17">
        <v>33.509897947311401</v>
      </c>
    </row>
    <row r="9" spans="1:11" x14ac:dyDescent="0.2">
      <c r="A9" s="2">
        <v>800</v>
      </c>
      <c r="B9" s="2">
        <v>40</v>
      </c>
      <c r="C9" s="17">
        <v>33.776716947555499</v>
      </c>
    </row>
    <row r="10" spans="1:11" x14ac:dyDescent="0.2">
      <c r="A10" s="2">
        <v>800</v>
      </c>
      <c r="B10" s="2">
        <v>45</v>
      </c>
      <c r="C10" s="17">
        <v>33.642903089523301</v>
      </c>
    </row>
    <row r="11" spans="1:11" x14ac:dyDescent="0.2">
      <c r="A11" s="2">
        <v>800</v>
      </c>
      <c r="B11" s="2">
        <v>50</v>
      </c>
      <c r="C11" s="17">
        <v>35.586274147033599</v>
      </c>
    </row>
    <row r="12" spans="1:11" x14ac:dyDescent="0.2">
      <c r="A12" s="2">
        <v>800</v>
      </c>
      <c r="B12" s="2">
        <v>55</v>
      </c>
      <c r="C12" s="17">
        <v>35.630425214767399</v>
      </c>
    </row>
    <row r="13" spans="1:11" x14ac:dyDescent="0.2">
      <c r="A13" s="2">
        <v>800</v>
      </c>
      <c r="B13" s="2">
        <v>60</v>
      </c>
      <c r="C13" s="17">
        <v>35.609277248382497</v>
      </c>
    </row>
    <row r="14" spans="1:11" x14ac:dyDescent="0.2">
      <c r="A14" s="2">
        <v>800</v>
      </c>
      <c r="B14" s="2">
        <v>65</v>
      </c>
      <c r="C14" s="17">
        <v>35.615849018096903</v>
      </c>
    </row>
    <row r="15" spans="1:11" x14ac:dyDescent="0.2">
      <c r="A15" s="2">
        <v>800</v>
      </c>
      <c r="B15" s="2">
        <v>70</v>
      </c>
      <c r="C15" s="17">
        <v>35.590342760086003</v>
      </c>
    </row>
    <row r="16" spans="1:11" x14ac:dyDescent="0.2">
      <c r="A16" s="2">
        <v>800</v>
      </c>
      <c r="B16" s="2">
        <v>75</v>
      </c>
      <c r="C16" s="17">
        <v>35.566062927246001</v>
      </c>
    </row>
    <row r="17" spans="1:3" x14ac:dyDescent="0.2">
      <c r="A17" s="2">
        <v>800</v>
      </c>
      <c r="B17" s="2">
        <v>80</v>
      </c>
      <c r="C17" s="17">
        <v>35.604861021041799</v>
      </c>
    </row>
    <row r="18" spans="1:3" x14ac:dyDescent="0.2">
      <c r="A18" s="2">
        <v>800</v>
      </c>
      <c r="B18" s="2">
        <v>85</v>
      </c>
      <c r="C18" s="17">
        <v>35.7967979907989</v>
      </c>
    </row>
    <row r="19" spans="1:3" x14ac:dyDescent="0.2">
      <c r="A19" s="2">
        <v>800</v>
      </c>
      <c r="B19" s="2">
        <v>90</v>
      </c>
      <c r="C19" s="17">
        <v>39.253762960433903</v>
      </c>
    </row>
    <row r="20" spans="1:3" x14ac:dyDescent="0.2">
      <c r="A20" s="2">
        <v>800</v>
      </c>
      <c r="B20" s="2">
        <v>95</v>
      </c>
      <c r="C20" s="17">
        <v>35.6269528865814</v>
      </c>
    </row>
    <row r="21" spans="1:3" x14ac:dyDescent="0.2">
      <c r="A21" s="2">
        <v>800</v>
      </c>
      <c r="B21" s="2">
        <v>100</v>
      </c>
      <c r="C21" s="17">
        <v>39.345427989959703</v>
      </c>
    </row>
    <row r="22" spans="1:3" x14ac:dyDescent="0.2">
      <c r="A22" s="2">
        <v>1000</v>
      </c>
      <c r="B22" s="2">
        <v>5</v>
      </c>
      <c r="C22" s="17">
        <v>98.983561992645207</v>
      </c>
    </row>
    <row r="23" spans="1:3" x14ac:dyDescent="0.2">
      <c r="A23" s="2">
        <v>1000</v>
      </c>
      <c r="B23" s="2">
        <v>10</v>
      </c>
      <c r="C23" s="17">
        <v>72.715317964553805</v>
      </c>
    </row>
    <row r="24" spans="1:3" x14ac:dyDescent="0.2">
      <c r="A24" s="2">
        <v>1000</v>
      </c>
      <c r="B24" s="2">
        <v>15</v>
      </c>
      <c r="C24" s="17">
        <v>73.579264163970905</v>
      </c>
    </row>
    <row r="25" spans="1:3" x14ac:dyDescent="0.2">
      <c r="A25" s="2">
        <v>1000</v>
      </c>
      <c r="B25" s="2">
        <v>20</v>
      </c>
      <c r="C25" s="17">
        <v>64.1863338947296</v>
      </c>
    </row>
    <row r="26" spans="1:3" x14ac:dyDescent="0.2">
      <c r="A26" s="2">
        <v>1000</v>
      </c>
      <c r="B26" s="2">
        <v>25</v>
      </c>
      <c r="C26" s="17">
        <v>63.3145139217376</v>
      </c>
    </row>
    <row r="27" spans="1:3" x14ac:dyDescent="0.2">
      <c r="A27" s="2">
        <v>1000</v>
      </c>
      <c r="B27" s="2">
        <v>30</v>
      </c>
      <c r="C27" s="17">
        <v>63.693549156188901</v>
      </c>
    </row>
    <row r="28" spans="1:3" x14ac:dyDescent="0.2">
      <c r="A28" s="2">
        <v>1000</v>
      </c>
      <c r="B28" s="2">
        <v>35</v>
      </c>
      <c r="C28" s="17">
        <v>69.167975902557302</v>
      </c>
    </row>
    <row r="29" spans="1:3" x14ac:dyDescent="0.2">
      <c r="A29" s="2">
        <v>1000</v>
      </c>
      <c r="B29" s="2">
        <v>40</v>
      </c>
      <c r="C29" s="17">
        <v>69.212281942367497</v>
      </c>
    </row>
    <row r="30" spans="1:3" x14ac:dyDescent="0.2">
      <c r="A30" s="2">
        <v>1000</v>
      </c>
      <c r="B30" s="2">
        <v>45</v>
      </c>
      <c r="C30" s="17">
        <v>69.146023988723698</v>
      </c>
    </row>
    <row r="31" spans="1:3" x14ac:dyDescent="0.2">
      <c r="A31" s="2">
        <v>1000</v>
      </c>
      <c r="B31" s="2">
        <v>50</v>
      </c>
      <c r="C31" s="17">
        <v>69.516271114349294</v>
      </c>
    </row>
    <row r="32" spans="1:3" x14ac:dyDescent="0.2">
      <c r="A32" s="2">
        <v>1000</v>
      </c>
      <c r="B32" s="2">
        <v>55</v>
      </c>
      <c r="C32" s="17">
        <v>69.114500761032104</v>
      </c>
    </row>
    <row r="33" spans="1:3" x14ac:dyDescent="0.2">
      <c r="A33" s="2">
        <v>1000</v>
      </c>
      <c r="B33" s="2">
        <v>60</v>
      </c>
      <c r="C33" s="17">
        <v>68.870934009552002</v>
      </c>
    </row>
    <row r="34" spans="1:3" x14ac:dyDescent="0.2">
      <c r="A34" s="2">
        <v>1000</v>
      </c>
      <c r="B34" s="2">
        <v>65</v>
      </c>
      <c r="C34" s="17">
        <v>70.496181011199894</v>
      </c>
    </row>
    <row r="35" spans="1:3" x14ac:dyDescent="0.2">
      <c r="A35" s="2">
        <v>1000</v>
      </c>
      <c r="B35" s="2">
        <v>70</v>
      </c>
      <c r="C35" s="17">
        <v>70.821541070938096</v>
      </c>
    </row>
    <row r="36" spans="1:3" x14ac:dyDescent="0.2">
      <c r="A36" s="2">
        <v>1000</v>
      </c>
      <c r="B36" s="2">
        <v>75</v>
      </c>
      <c r="C36" s="17">
        <v>70.494394779205294</v>
      </c>
    </row>
    <row r="37" spans="1:3" x14ac:dyDescent="0.2">
      <c r="A37" s="2">
        <v>1000</v>
      </c>
      <c r="B37" s="2">
        <v>80</v>
      </c>
      <c r="C37" s="17">
        <v>70.317361116409302</v>
      </c>
    </row>
    <row r="38" spans="1:3" x14ac:dyDescent="0.2">
      <c r="A38" s="2">
        <v>1000</v>
      </c>
      <c r="B38" s="2">
        <v>85</v>
      </c>
      <c r="C38" s="17">
        <v>70.302538156509399</v>
      </c>
    </row>
    <row r="39" spans="1:3" x14ac:dyDescent="0.2">
      <c r="A39" s="2">
        <v>1000</v>
      </c>
      <c r="B39" s="2">
        <v>90</v>
      </c>
      <c r="C39" s="17">
        <v>70.397762060165405</v>
      </c>
    </row>
    <row r="40" spans="1:3" x14ac:dyDescent="0.2">
      <c r="A40" s="2">
        <v>1000</v>
      </c>
      <c r="B40" s="2">
        <v>95</v>
      </c>
      <c r="C40" s="17">
        <v>70.775091171264606</v>
      </c>
    </row>
    <row r="41" spans="1:3" x14ac:dyDescent="0.2">
      <c r="A41" s="2">
        <v>1000</v>
      </c>
      <c r="B41" s="2">
        <v>100</v>
      </c>
      <c r="C41" s="17">
        <v>70.516518831252995</v>
      </c>
    </row>
    <row r="42" spans="1:3" x14ac:dyDescent="0.2">
      <c r="A42" s="2">
        <v>1200</v>
      </c>
      <c r="B42" s="2">
        <v>5</v>
      </c>
      <c r="C42" s="17">
        <v>161.74989199638301</v>
      </c>
    </row>
    <row r="43" spans="1:3" x14ac:dyDescent="0.2">
      <c r="A43" s="2">
        <v>1200</v>
      </c>
      <c r="B43" s="2">
        <v>10</v>
      </c>
      <c r="C43" s="17">
        <v>127.144935846328</v>
      </c>
    </row>
    <row r="44" spans="1:3" x14ac:dyDescent="0.2">
      <c r="A44" s="2">
        <v>1200</v>
      </c>
      <c r="B44" s="2">
        <v>15</v>
      </c>
      <c r="C44" s="17">
        <v>126.707349061965</v>
      </c>
    </row>
    <row r="45" spans="1:3" x14ac:dyDescent="0.2">
      <c r="A45" s="2">
        <v>1200</v>
      </c>
      <c r="B45" s="2">
        <v>20</v>
      </c>
      <c r="C45" s="17">
        <v>105.008898735046</v>
      </c>
    </row>
    <row r="46" spans="1:3" x14ac:dyDescent="0.2">
      <c r="A46" s="2">
        <v>1200</v>
      </c>
      <c r="B46" s="2">
        <v>25</v>
      </c>
      <c r="C46" s="17">
        <v>105.71671795845</v>
      </c>
    </row>
    <row r="47" spans="1:3" x14ac:dyDescent="0.2">
      <c r="A47" s="2">
        <v>1200</v>
      </c>
      <c r="B47" s="2">
        <v>30</v>
      </c>
      <c r="C47" s="17">
        <v>105.51962685585001</v>
      </c>
    </row>
    <row r="48" spans="1:3" x14ac:dyDescent="0.2">
      <c r="A48" s="2">
        <v>1200</v>
      </c>
      <c r="B48" s="2">
        <v>35</v>
      </c>
      <c r="C48" s="17">
        <v>105.67336392402601</v>
      </c>
    </row>
    <row r="49" spans="1:3" x14ac:dyDescent="0.2">
      <c r="A49" s="2">
        <v>1200</v>
      </c>
      <c r="B49" s="2">
        <v>40</v>
      </c>
      <c r="C49" s="17">
        <v>112.75588798522899</v>
      </c>
    </row>
    <row r="50" spans="1:3" x14ac:dyDescent="0.2">
      <c r="A50" s="2">
        <v>1200</v>
      </c>
      <c r="B50" s="2">
        <v>45</v>
      </c>
      <c r="C50" s="17">
        <v>112.600702285766</v>
      </c>
    </row>
    <row r="51" spans="1:3" x14ac:dyDescent="0.2">
      <c r="A51" s="2">
        <v>1200</v>
      </c>
      <c r="B51" s="2">
        <v>50</v>
      </c>
      <c r="C51" s="17">
        <v>112.59833407402</v>
      </c>
    </row>
    <row r="52" spans="1:3" x14ac:dyDescent="0.2">
      <c r="A52" s="2">
        <v>1200</v>
      </c>
      <c r="B52" s="2">
        <v>55</v>
      </c>
      <c r="C52" s="17">
        <v>113.03597092628399</v>
      </c>
    </row>
    <row r="53" spans="1:3" x14ac:dyDescent="0.2">
      <c r="A53" s="2">
        <v>1200</v>
      </c>
      <c r="B53" s="2">
        <v>60</v>
      </c>
      <c r="C53" s="17">
        <v>112.69072890281601</v>
      </c>
    </row>
    <row r="54" spans="1:3" x14ac:dyDescent="0.2">
      <c r="A54" s="2">
        <v>1200</v>
      </c>
      <c r="B54" s="2">
        <v>65</v>
      </c>
      <c r="C54" s="17">
        <v>112.482437849044</v>
      </c>
    </row>
    <row r="55" spans="1:3" x14ac:dyDescent="0.2">
      <c r="A55" s="2">
        <v>1200</v>
      </c>
      <c r="B55" s="2">
        <v>70</v>
      </c>
      <c r="C55" s="17">
        <v>112.763492822647</v>
      </c>
    </row>
    <row r="56" spans="1:3" x14ac:dyDescent="0.2">
      <c r="A56" s="2">
        <v>1200</v>
      </c>
      <c r="B56" s="2">
        <v>75</v>
      </c>
      <c r="C56" s="17">
        <v>116.972352981567</v>
      </c>
    </row>
    <row r="57" spans="1:3" x14ac:dyDescent="0.2">
      <c r="A57" s="2">
        <v>1200</v>
      </c>
      <c r="B57" s="2">
        <v>80</v>
      </c>
      <c r="C57" s="17">
        <v>116.913614034652</v>
      </c>
    </row>
    <row r="58" spans="1:3" x14ac:dyDescent="0.2">
      <c r="A58" s="2">
        <v>1200</v>
      </c>
      <c r="B58" s="2">
        <v>85</v>
      </c>
      <c r="C58" s="17">
        <v>116.96021318435599</v>
      </c>
    </row>
    <row r="59" spans="1:3" x14ac:dyDescent="0.2">
      <c r="A59" s="2">
        <v>1200</v>
      </c>
      <c r="B59" s="2">
        <v>90</v>
      </c>
      <c r="C59" s="17">
        <v>117.282054901123</v>
      </c>
    </row>
    <row r="60" spans="1:3" x14ac:dyDescent="0.2">
      <c r="A60" s="2">
        <v>1200</v>
      </c>
      <c r="B60" s="2">
        <v>95</v>
      </c>
      <c r="C60" s="17">
        <v>117.271538257598</v>
      </c>
    </row>
    <row r="61" spans="1:3" x14ac:dyDescent="0.2">
      <c r="A61" s="2">
        <v>1200</v>
      </c>
      <c r="B61" s="2">
        <v>100</v>
      </c>
      <c r="C61" s="17">
        <v>117.26934218406601</v>
      </c>
    </row>
    <row r="62" spans="1:3" x14ac:dyDescent="0.2">
      <c r="A62" s="2">
        <v>1400</v>
      </c>
      <c r="B62" s="2">
        <v>5</v>
      </c>
      <c r="C62" s="17">
        <v>380.14380812644902</v>
      </c>
    </row>
    <row r="63" spans="1:3" x14ac:dyDescent="0.2">
      <c r="A63" s="2">
        <v>1400</v>
      </c>
      <c r="B63" s="2">
        <v>10</v>
      </c>
      <c r="C63" s="17">
        <v>248.77374505996701</v>
      </c>
    </row>
    <row r="64" spans="1:3" x14ac:dyDescent="0.2">
      <c r="A64" s="2">
        <v>1400</v>
      </c>
      <c r="B64" s="2">
        <v>15</v>
      </c>
      <c r="C64" s="17">
        <v>164.789285182952</v>
      </c>
    </row>
    <row r="65" spans="1:3" x14ac:dyDescent="0.2">
      <c r="A65" s="2">
        <v>1400</v>
      </c>
      <c r="B65" s="2">
        <v>20</v>
      </c>
      <c r="C65" s="17">
        <v>164.48563408851601</v>
      </c>
    </row>
    <row r="66" spans="1:3" x14ac:dyDescent="0.2">
      <c r="A66" s="2">
        <v>1400</v>
      </c>
      <c r="B66" s="2">
        <v>25</v>
      </c>
      <c r="C66" s="17">
        <v>163.683470249176</v>
      </c>
    </row>
    <row r="67" spans="1:3" x14ac:dyDescent="0.2">
      <c r="A67" s="2">
        <v>1400</v>
      </c>
      <c r="B67" s="2">
        <v>30</v>
      </c>
      <c r="C67" s="17">
        <v>161.98885512351899</v>
      </c>
    </row>
    <row r="68" spans="1:3" x14ac:dyDescent="0.2">
      <c r="A68" s="2">
        <v>1400</v>
      </c>
      <c r="B68" s="2">
        <v>35</v>
      </c>
      <c r="C68" s="17">
        <v>161.95852732658301</v>
      </c>
    </row>
    <row r="69" spans="1:3" x14ac:dyDescent="0.2">
      <c r="A69" s="2">
        <v>1400</v>
      </c>
      <c r="B69" s="2">
        <v>40</v>
      </c>
      <c r="C69" s="17">
        <v>163.78691387176499</v>
      </c>
    </row>
    <row r="70" spans="1:3" x14ac:dyDescent="0.2">
      <c r="A70" s="2">
        <v>1400</v>
      </c>
      <c r="B70" s="2">
        <v>45</v>
      </c>
      <c r="C70" s="17">
        <v>172.193726062774</v>
      </c>
    </row>
    <row r="71" spans="1:3" x14ac:dyDescent="0.2">
      <c r="A71" s="2">
        <v>1400</v>
      </c>
      <c r="B71" s="2">
        <v>50</v>
      </c>
      <c r="C71" s="17">
        <v>171.87229323387101</v>
      </c>
    </row>
    <row r="72" spans="1:3" x14ac:dyDescent="0.2">
      <c r="A72" s="2">
        <v>1400</v>
      </c>
      <c r="B72" s="2">
        <v>55</v>
      </c>
      <c r="C72" s="17">
        <v>172.23205304145799</v>
      </c>
    </row>
    <row r="73" spans="1:3" x14ac:dyDescent="0.2">
      <c r="A73" s="2">
        <v>1400</v>
      </c>
      <c r="B73" s="2">
        <v>60</v>
      </c>
      <c r="C73" s="17">
        <v>172.27138900756799</v>
      </c>
    </row>
    <row r="74" spans="1:3" x14ac:dyDescent="0.2">
      <c r="A74" s="2">
        <v>1400</v>
      </c>
      <c r="B74" s="2">
        <v>65</v>
      </c>
      <c r="C74" s="17">
        <v>172.290498018264</v>
      </c>
    </row>
    <row r="75" spans="1:3" x14ac:dyDescent="0.2">
      <c r="A75" s="2">
        <v>1400</v>
      </c>
      <c r="B75" s="2">
        <v>70</v>
      </c>
      <c r="C75" s="17">
        <v>171.993203878402</v>
      </c>
    </row>
    <row r="76" spans="1:3" x14ac:dyDescent="0.2">
      <c r="A76" s="2">
        <v>1400</v>
      </c>
      <c r="B76" s="2">
        <v>75</v>
      </c>
      <c r="C76" s="17">
        <v>171.87995004653899</v>
      </c>
    </row>
    <row r="77" spans="1:3" x14ac:dyDescent="0.2">
      <c r="A77" s="2">
        <v>1400</v>
      </c>
      <c r="B77" s="2">
        <v>80</v>
      </c>
      <c r="C77" s="17">
        <v>172.33651804924</v>
      </c>
    </row>
    <row r="78" spans="1:3" x14ac:dyDescent="0.2">
      <c r="A78" s="2">
        <v>1400</v>
      </c>
      <c r="B78" s="2">
        <v>85</v>
      </c>
      <c r="C78" s="17">
        <v>172.416352033615</v>
      </c>
    </row>
    <row r="79" spans="1:3" x14ac:dyDescent="0.2">
      <c r="A79" s="2">
        <v>1400</v>
      </c>
      <c r="B79" s="2">
        <v>90</v>
      </c>
      <c r="C79" s="17">
        <v>185.50572800636201</v>
      </c>
    </row>
    <row r="80" spans="1:3" x14ac:dyDescent="0.2">
      <c r="A80" s="2">
        <v>1400</v>
      </c>
      <c r="B80" s="2">
        <v>95</v>
      </c>
      <c r="C80" s="17">
        <v>185.24174404144199</v>
      </c>
    </row>
    <row r="81" spans="1:3" x14ac:dyDescent="0.2">
      <c r="A81" s="2">
        <v>1400</v>
      </c>
      <c r="B81" s="2">
        <v>100</v>
      </c>
      <c r="C81" s="17">
        <v>185.15409994125301</v>
      </c>
    </row>
    <row r="82" spans="1:3" x14ac:dyDescent="0.2">
      <c r="A82" s="2">
        <v>1600</v>
      </c>
      <c r="B82" s="2">
        <v>5</v>
      </c>
      <c r="C82" s="17">
        <v>669.178727865219</v>
      </c>
    </row>
    <row r="83" spans="1:3" x14ac:dyDescent="0.2">
      <c r="A83" s="2">
        <v>1600</v>
      </c>
      <c r="B83" s="2">
        <v>10</v>
      </c>
      <c r="C83" s="17">
        <v>355.11983013153002</v>
      </c>
    </row>
    <row r="84" spans="1:3" x14ac:dyDescent="0.2">
      <c r="A84" s="2">
        <v>1600</v>
      </c>
      <c r="B84" s="2">
        <v>15</v>
      </c>
      <c r="C84" s="17">
        <v>249.55887007713301</v>
      </c>
    </row>
    <row r="85" spans="1:3" x14ac:dyDescent="0.2">
      <c r="A85" s="2">
        <v>1600</v>
      </c>
      <c r="B85" s="2">
        <v>20</v>
      </c>
      <c r="C85" s="17">
        <v>249.53912687301599</v>
      </c>
    </row>
    <row r="86" spans="1:3" x14ac:dyDescent="0.2">
      <c r="A86" s="2">
        <v>1600</v>
      </c>
      <c r="B86" s="2">
        <v>25</v>
      </c>
      <c r="C86" s="17">
        <v>235.17353391647299</v>
      </c>
    </row>
    <row r="87" spans="1:3" x14ac:dyDescent="0.2">
      <c r="A87" s="2">
        <v>1600</v>
      </c>
      <c r="B87" s="2">
        <v>30</v>
      </c>
      <c r="C87" s="17">
        <v>235.34709000587401</v>
      </c>
    </row>
    <row r="88" spans="1:3" x14ac:dyDescent="0.2">
      <c r="A88" s="2">
        <v>1600</v>
      </c>
      <c r="B88" s="2">
        <v>35</v>
      </c>
      <c r="C88" s="17">
        <v>235.28089904785099</v>
      </c>
    </row>
    <row r="89" spans="1:3" x14ac:dyDescent="0.2">
      <c r="A89" s="2">
        <v>1600</v>
      </c>
      <c r="B89" s="2">
        <v>40</v>
      </c>
      <c r="C89" s="17">
        <v>235.55908083915699</v>
      </c>
    </row>
    <row r="90" spans="1:3" x14ac:dyDescent="0.2">
      <c r="A90" s="2">
        <v>1600</v>
      </c>
      <c r="B90" s="2">
        <v>45</v>
      </c>
      <c r="C90" s="17">
        <v>235.41359686851499</v>
      </c>
    </row>
    <row r="91" spans="1:3" x14ac:dyDescent="0.2">
      <c r="A91" s="2">
        <v>1600</v>
      </c>
      <c r="B91" s="2">
        <v>50</v>
      </c>
      <c r="C91" s="17">
        <v>249.26841998100201</v>
      </c>
    </row>
    <row r="92" spans="1:3" x14ac:dyDescent="0.2">
      <c r="A92" s="2">
        <v>1600</v>
      </c>
      <c r="B92" s="2">
        <v>55</v>
      </c>
      <c r="C92" s="17">
        <v>249.21382403373701</v>
      </c>
    </row>
    <row r="93" spans="1:3" x14ac:dyDescent="0.2">
      <c r="A93" s="2">
        <v>1600</v>
      </c>
      <c r="B93" s="2">
        <v>60</v>
      </c>
      <c r="C93" s="17">
        <v>249.208781957626</v>
      </c>
    </row>
    <row r="94" spans="1:3" x14ac:dyDescent="0.2">
      <c r="A94" s="2">
        <v>1600</v>
      </c>
      <c r="B94" s="2">
        <v>65</v>
      </c>
      <c r="C94" s="17">
        <v>249.119682788848</v>
      </c>
    </row>
    <row r="95" spans="1:3" x14ac:dyDescent="0.2">
      <c r="A95" s="2">
        <v>1600</v>
      </c>
      <c r="B95" s="2">
        <v>70</v>
      </c>
      <c r="C95" s="17">
        <v>249.31789922714199</v>
      </c>
    </row>
    <row r="96" spans="1:3" x14ac:dyDescent="0.2">
      <c r="A96" s="2">
        <v>1600</v>
      </c>
      <c r="B96" s="2">
        <v>75</v>
      </c>
      <c r="C96" s="17">
        <v>249.24539899825999</v>
      </c>
    </row>
    <row r="97" spans="1:3" x14ac:dyDescent="0.2">
      <c r="A97" s="2">
        <v>1600</v>
      </c>
      <c r="B97" s="2">
        <v>80</v>
      </c>
      <c r="C97" s="17">
        <v>249.710575103759</v>
      </c>
    </row>
    <row r="98" spans="1:3" x14ac:dyDescent="0.2">
      <c r="A98" s="2">
        <v>1600</v>
      </c>
      <c r="B98" s="2">
        <v>85</v>
      </c>
      <c r="C98" s="17">
        <v>249.2848508358</v>
      </c>
    </row>
    <row r="99" spans="1:3" x14ac:dyDescent="0.2">
      <c r="A99" s="2">
        <v>1600</v>
      </c>
      <c r="B99" s="2">
        <v>90</v>
      </c>
      <c r="C99" s="17">
        <v>249.32397198677</v>
      </c>
    </row>
    <row r="100" spans="1:3" x14ac:dyDescent="0.2">
      <c r="A100" s="2">
        <v>1600</v>
      </c>
      <c r="B100" s="2">
        <v>95</v>
      </c>
      <c r="C100" s="17">
        <v>249.35401916503901</v>
      </c>
    </row>
    <row r="101" spans="1:3" x14ac:dyDescent="0.2">
      <c r="A101" s="2">
        <v>1600</v>
      </c>
      <c r="B101" s="2">
        <v>100</v>
      </c>
      <c r="C101" s="17">
        <v>269.83095192909201</v>
      </c>
    </row>
    <row r="102" spans="1:3" x14ac:dyDescent="0.2">
      <c r="A102" s="2">
        <v>1800</v>
      </c>
      <c r="B102" s="2">
        <v>5</v>
      </c>
      <c r="C102" s="17">
        <v>1904.43077087402</v>
      </c>
    </row>
    <row r="103" spans="1:3" x14ac:dyDescent="0.2">
      <c r="A103" s="2">
        <v>1800</v>
      </c>
      <c r="B103" s="2">
        <v>10</v>
      </c>
      <c r="C103" s="17">
        <v>496.47808098793001</v>
      </c>
    </row>
    <row r="104" spans="1:3" x14ac:dyDescent="0.2">
      <c r="A104" s="2">
        <v>1800</v>
      </c>
      <c r="B104" s="2">
        <v>15</v>
      </c>
      <c r="C104" s="17">
        <v>363.87444090843201</v>
      </c>
    </row>
    <row r="105" spans="1:3" x14ac:dyDescent="0.2">
      <c r="A105" s="2">
        <v>1800</v>
      </c>
      <c r="B105" s="2">
        <v>20</v>
      </c>
      <c r="C105" s="17">
        <v>364.943629026412</v>
      </c>
    </row>
    <row r="106" spans="1:3" x14ac:dyDescent="0.2">
      <c r="A106" s="2">
        <v>1800</v>
      </c>
      <c r="B106" s="2">
        <v>25</v>
      </c>
      <c r="C106" s="17">
        <v>365.51243972778298</v>
      </c>
    </row>
    <row r="107" spans="1:3" x14ac:dyDescent="0.2">
      <c r="A107" s="2">
        <v>1800</v>
      </c>
      <c r="B107" s="2">
        <v>30</v>
      </c>
      <c r="C107" s="17">
        <v>362.02755188941899</v>
      </c>
    </row>
    <row r="108" spans="1:3" x14ac:dyDescent="0.2">
      <c r="A108" s="2">
        <v>1800</v>
      </c>
      <c r="B108" s="2">
        <v>35</v>
      </c>
      <c r="C108" s="17">
        <v>361.162940979003</v>
      </c>
    </row>
    <row r="109" spans="1:3" x14ac:dyDescent="0.2">
      <c r="A109" s="2">
        <v>1800</v>
      </c>
      <c r="B109" s="2">
        <v>40</v>
      </c>
      <c r="C109" s="17">
        <v>360.75656104087801</v>
      </c>
    </row>
    <row r="110" spans="1:3" x14ac:dyDescent="0.2">
      <c r="A110" s="2">
        <v>1800</v>
      </c>
      <c r="B110" s="2">
        <v>45</v>
      </c>
      <c r="C110" s="17">
        <v>400.95861816406199</v>
      </c>
    </row>
    <row r="111" spans="1:3" x14ac:dyDescent="0.2">
      <c r="A111" s="2">
        <v>1800</v>
      </c>
      <c r="B111" s="2">
        <v>50</v>
      </c>
      <c r="C111" s="17">
        <v>364.29577302932699</v>
      </c>
    </row>
  </sheetData>
  <conditionalFormatting sqref="C2:C41">
    <cfRule type="top10" dxfId="5" priority="2" bottom="1" rank="1"/>
  </conditionalFormatting>
  <conditionalFormatting sqref="C22:C41">
    <cfRule type="top10" dxfId="4" priority="1" bottom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032F-69C7-194B-8715-E4149714DB49}">
  <dimension ref="A1:K116"/>
  <sheetViews>
    <sheetView topLeftCell="A23" workbookViewId="0">
      <selection activeCell="C1" sqref="A1:C1"/>
    </sheetView>
  </sheetViews>
  <sheetFormatPr baseColWidth="10" defaultRowHeight="16" x14ac:dyDescent="0.2"/>
  <sheetData>
    <row r="1" spans="1:11" x14ac:dyDescent="0.2">
      <c r="A1" s="1" t="s">
        <v>9</v>
      </c>
      <c r="B1" s="1" t="s">
        <v>10</v>
      </c>
      <c r="C1" s="1" t="s">
        <v>11</v>
      </c>
      <c r="I1" s="1" t="s">
        <v>9</v>
      </c>
      <c r="J1" s="1"/>
    </row>
    <row r="2" spans="1:11" x14ac:dyDescent="0.2">
      <c r="A2">
        <v>1000</v>
      </c>
      <c r="B2">
        <v>10</v>
      </c>
      <c r="C2" s="20">
        <v>67.073564291000295</v>
      </c>
      <c r="E2" t="s">
        <v>14</v>
      </c>
      <c r="I2">
        <v>1000</v>
      </c>
      <c r="J2">
        <f>INDEX(B:B,MATCH(K2,C:C,0))</f>
        <v>90</v>
      </c>
      <c r="K2">
        <f>_xlfn.MINIFS(C:C,A:A,I2)</f>
        <v>53.676199913024902</v>
      </c>
    </row>
    <row r="3" spans="1:11" x14ac:dyDescent="0.2">
      <c r="A3">
        <v>1000</v>
      </c>
      <c r="B3">
        <v>15</v>
      </c>
      <c r="C3" s="20">
        <v>66.723334789276095</v>
      </c>
      <c r="E3" t="s">
        <v>15</v>
      </c>
      <c r="I3">
        <v>1250</v>
      </c>
      <c r="J3">
        <f t="shared" ref="J3:J6" si="0">INDEX(B:B,MATCH(K3,C:C,0))</f>
        <v>50</v>
      </c>
      <c r="K3">
        <f t="shared" ref="K3:K6" si="1">_xlfn.MINIFS(C:C,A:A,I3)</f>
        <v>102.05584526062</v>
      </c>
    </row>
    <row r="4" spans="1:11" x14ac:dyDescent="0.2">
      <c r="A4">
        <v>1000</v>
      </c>
      <c r="B4">
        <v>20</v>
      </c>
      <c r="C4" s="20">
        <v>54.743906736373901</v>
      </c>
      <c r="I4">
        <v>1500</v>
      </c>
      <c r="J4">
        <f t="shared" si="0"/>
        <v>80</v>
      </c>
      <c r="K4">
        <f t="shared" si="1"/>
        <v>162.28233790397601</v>
      </c>
    </row>
    <row r="5" spans="1:11" x14ac:dyDescent="0.2">
      <c r="A5">
        <v>1000</v>
      </c>
      <c r="B5">
        <v>25</v>
      </c>
      <c r="C5" s="20">
        <v>54.7824192047119</v>
      </c>
      <c r="I5">
        <v>1750</v>
      </c>
      <c r="J5">
        <f t="shared" si="0"/>
        <v>75</v>
      </c>
      <c r="K5">
        <f t="shared" si="1"/>
        <v>254.65986371040299</v>
      </c>
    </row>
    <row r="6" spans="1:11" x14ac:dyDescent="0.2">
      <c r="A6">
        <v>1000</v>
      </c>
      <c r="B6">
        <v>30</v>
      </c>
      <c r="C6" s="20">
        <v>54.736667871475198</v>
      </c>
      <c r="I6">
        <v>2000</v>
      </c>
      <c r="J6">
        <f t="shared" si="0"/>
        <v>110</v>
      </c>
      <c r="K6">
        <f t="shared" si="1"/>
        <v>375.84030485153198</v>
      </c>
    </row>
    <row r="7" spans="1:11" x14ac:dyDescent="0.2">
      <c r="A7">
        <v>1000</v>
      </c>
      <c r="B7">
        <v>35</v>
      </c>
      <c r="C7" s="20">
        <v>54.275751829147303</v>
      </c>
    </row>
    <row r="8" spans="1:11" x14ac:dyDescent="0.2">
      <c r="A8">
        <v>1000</v>
      </c>
      <c r="B8">
        <v>40</v>
      </c>
      <c r="C8" s="20">
        <v>54.321341991424497</v>
      </c>
    </row>
    <row r="9" spans="1:11" x14ac:dyDescent="0.2">
      <c r="A9">
        <v>1000</v>
      </c>
      <c r="B9">
        <v>45</v>
      </c>
      <c r="C9" s="20">
        <v>54.306367158889699</v>
      </c>
    </row>
    <row r="10" spans="1:11" x14ac:dyDescent="0.2">
      <c r="A10">
        <v>1000</v>
      </c>
      <c r="B10">
        <v>50</v>
      </c>
      <c r="C10" s="20">
        <v>54.272204875946002</v>
      </c>
    </row>
    <row r="11" spans="1:11" x14ac:dyDescent="0.2">
      <c r="A11">
        <v>1000</v>
      </c>
      <c r="B11">
        <v>55</v>
      </c>
      <c r="C11" s="20">
        <v>54.307381153106597</v>
      </c>
    </row>
    <row r="12" spans="1:11" x14ac:dyDescent="0.2">
      <c r="A12">
        <v>1000</v>
      </c>
      <c r="B12">
        <v>60</v>
      </c>
      <c r="C12" s="20">
        <v>54.3431301116943</v>
      </c>
    </row>
    <row r="13" spans="1:11" x14ac:dyDescent="0.2">
      <c r="A13">
        <v>1000</v>
      </c>
      <c r="B13">
        <v>65</v>
      </c>
      <c r="C13" s="20">
        <v>53.695666074752801</v>
      </c>
    </row>
    <row r="14" spans="1:11" x14ac:dyDescent="0.2">
      <c r="A14">
        <v>1000</v>
      </c>
      <c r="B14">
        <v>70</v>
      </c>
      <c r="C14" s="20">
        <v>53.742650985717702</v>
      </c>
    </row>
    <row r="15" spans="1:11" x14ac:dyDescent="0.2">
      <c r="A15">
        <v>1000</v>
      </c>
      <c r="B15">
        <v>75</v>
      </c>
      <c r="C15" s="20">
        <v>53.687680959701503</v>
      </c>
    </row>
    <row r="16" spans="1:11" x14ac:dyDescent="0.2">
      <c r="A16">
        <v>1000</v>
      </c>
      <c r="B16">
        <v>80</v>
      </c>
      <c r="C16" s="20">
        <v>53.709485054016099</v>
      </c>
    </row>
    <row r="17" spans="1:3" x14ac:dyDescent="0.2">
      <c r="A17">
        <v>1000</v>
      </c>
      <c r="B17">
        <v>85</v>
      </c>
      <c r="C17" s="20">
        <v>53.689890146255401</v>
      </c>
    </row>
    <row r="18" spans="1:3" x14ac:dyDescent="0.2">
      <c r="A18">
        <v>1000</v>
      </c>
      <c r="B18">
        <v>90</v>
      </c>
      <c r="C18" s="20">
        <v>53.676199913024902</v>
      </c>
    </row>
    <row r="19" spans="1:3" x14ac:dyDescent="0.2">
      <c r="A19">
        <v>1000</v>
      </c>
      <c r="B19">
        <v>95</v>
      </c>
      <c r="C19" s="20">
        <v>53.698922872543299</v>
      </c>
    </row>
    <row r="20" spans="1:3" x14ac:dyDescent="0.2">
      <c r="A20">
        <v>1000</v>
      </c>
      <c r="B20">
        <v>100</v>
      </c>
      <c r="C20" s="20">
        <v>53.6916663646698</v>
      </c>
    </row>
    <row r="21" spans="1:3" x14ac:dyDescent="0.2">
      <c r="A21">
        <v>1000</v>
      </c>
      <c r="B21">
        <v>105</v>
      </c>
      <c r="C21" s="20">
        <v>53.691965818405102</v>
      </c>
    </row>
    <row r="22" spans="1:3" x14ac:dyDescent="0.2">
      <c r="A22">
        <v>1000</v>
      </c>
      <c r="B22">
        <v>110</v>
      </c>
      <c r="C22" s="20">
        <v>53.689795017242403</v>
      </c>
    </row>
    <row r="23" spans="1:3" x14ac:dyDescent="0.2">
      <c r="A23">
        <v>1000</v>
      </c>
      <c r="B23">
        <v>115</v>
      </c>
      <c r="C23" s="20">
        <v>53.680145025253204</v>
      </c>
    </row>
    <row r="24" spans="1:3" x14ac:dyDescent="0.2">
      <c r="A24">
        <v>1000</v>
      </c>
      <c r="B24">
        <v>120</v>
      </c>
      <c r="C24" s="20">
        <v>53.681605815887401</v>
      </c>
    </row>
    <row r="25" spans="1:3" x14ac:dyDescent="0.2">
      <c r="A25">
        <v>1250</v>
      </c>
      <c r="B25">
        <v>10</v>
      </c>
      <c r="C25" s="20">
        <v>115.263059139251</v>
      </c>
    </row>
    <row r="26" spans="1:3" x14ac:dyDescent="0.2">
      <c r="A26">
        <v>1250</v>
      </c>
      <c r="B26">
        <v>15</v>
      </c>
      <c r="C26" s="20">
        <v>115.378180265426</v>
      </c>
    </row>
    <row r="27" spans="1:3" x14ac:dyDescent="0.2">
      <c r="A27">
        <v>1250</v>
      </c>
      <c r="B27">
        <v>20</v>
      </c>
      <c r="C27" s="20">
        <v>102.73845505714399</v>
      </c>
    </row>
    <row r="28" spans="1:3" x14ac:dyDescent="0.2">
      <c r="A28">
        <v>1250</v>
      </c>
      <c r="B28">
        <v>25</v>
      </c>
      <c r="C28" s="20">
        <v>102.684192895889</v>
      </c>
    </row>
    <row r="29" spans="1:3" x14ac:dyDescent="0.2">
      <c r="A29">
        <v>1250</v>
      </c>
      <c r="B29">
        <v>30</v>
      </c>
      <c r="C29" s="20">
        <v>102.67169618606501</v>
      </c>
    </row>
    <row r="30" spans="1:3" x14ac:dyDescent="0.2">
      <c r="A30">
        <v>1250</v>
      </c>
      <c r="B30">
        <v>35</v>
      </c>
      <c r="C30" s="20">
        <v>102.81414604187</v>
      </c>
    </row>
    <row r="31" spans="1:3" x14ac:dyDescent="0.2">
      <c r="A31">
        <v>1250</v>
      </c>
      <c r="B31">
        <v>40</v>
      </c>
      <c r="C31" s="20">
        <v>102.090641260147</v>
      </c>
    </row>
    <row r="32" spans="1:3" x14ac:dyDescent="0.2">
      <c r="A32">
        <v>1250</v>
      </c>
      <c r="B32">
        <v>45</v>
      </c>
      <c r="C32" s="20">
        <v>102.15521287918</v>
      </c>
    </row>
    <row r="33" spans="1:3" x14ac:dyDescent="0.2">
      <c r="A33">
        <v>1250</v>
      </c>
      <c r="B33">
        <v>50</v>
      </c>
      <c r="C33" s="20">
        <v>102.05584526062</v>
      </c>
    </row>
    <row r="34" spans="1:3" x14ac:dyDescent="0.2">
      <c r="A34">
        <v>1250</v>
      </c>
      <c r="B34">
        <v>55</v>
      </c>
      <c r="C34" s="20">
        <v>102.125560760498</v>
      </c>
    </row>
    <row r="35" spans="1:3" x14ac:dyDescent="0.2">
      <c r="A35">
        <v>1250</v>
      </c>
      <c r="B35">
        <v>60</v>
      </c>
      <c r="C35" s="20">
        <v>102.092185020446</v>
      </c>
    </row>
    <row r="36" spans="1:3" x14ac:dyDescent="0.2">
      <c r="A36">
        <v>1250</v>
      </c>
      <c r="B36">
        <v>65</v>
      </c>
      <c r="C36" s="20">
        <v>102.145527124404</v>
      </c>
    </row>
    <row r="37" spans="1:3" x14ac:dyDescent="0.2">
      <c r="A37">
        <v>1250</v>
      </c>
      <c r="B37">
        <v>70</v>
      </c>
      <c r="C37" s="20">
        <v>102.114390134811</v>
      </c>
    </row>
    <row r="38" spans="1:3" x14ac:dyDescent="0.2">
      <c r="A38">
        <v>1250</v>
      </c>
      <c r="B38">
        <v>75</v>
      </c>
      <c r="C38" s="20">
        <v>102.09763813018699</v>
      </c>
    </row>
    <row r="39" spans="1:3" x14ac:dyDescent="0.2">
      <c r="A39">
        <v>1250</v>
      </c>
      <c r="B39">
        <v>80</v>
      </c>
      <c r="C39" s="20">
        <v>103.297644853591</v>
      </c>
    </row>
    <row r="40" spans="1:3" x14ac:dyDescent="0.2">
      <c r="A40">
        <v>1250</v>
      </c>
      <c r="B40">
        <v>85</v>
      </c>
      <c r="C40" s="20">
        <v>103.310034036636</v>
      </c>
    </row>
    <row r="41" spans="1:3" x14ac:dyDescent="0.2">
      <c r="A41">
        <v>1250</v>
      </c>
      <c r="B41">
        <v>90</v>
      </c>
      <c r="C41" s="20">
        <v>103.326732873916</v>
      </c>
    </row>
    <row r="42" spans="1:3" x14ac:dyDescent="0.2">
      <c r="A42">
        <v>1250</v>
      </c>
      <c r="B42">
        <v>95</v>
      </c>
      <c r="C42" s="20">
        <v>103.297996044158</v>
      </c>
    </row>
    <row r="43" spans="1:3" x14ac:dyDescent="0.2">
      <c r="A43">
        <v>1250</v>
      </c>
      <c r="B43">
        <v>100</v>
      </c>
      <c r="C43" s="20">
        <v>103.30727982521</v>
      </c>
    </row>
    <row r="44" spans="1:3" x14ac:dyDescent="0.2">
      <c r="A44">
        <v>1250</v>
      </c>
      <c r="B44">
        <v>105</v>
      </c>
      <c r="C44" s="20">
        <v>103.35931110382</v>
      </c>
    </row>
    <row r="45" spans="1:3" x14ac:dyDescent="0.2">
      <c r="A45">
        <v>1250</v>
      </c>
      <c r="B45">
        <v>110</v>
      </c>
      <c r="C45" s="20">
        <v>103.43342590332</v>
      </c>
    </row>
    <row r="46" spans="1:3" x14ac:dyDescent="0.2">
      <c r="A46">
        <v>1250</v>
      </c>
      <c r="B46">
        <v>115</v>
      </c>
      <c r="C46" s="20">
        <v>103.310737133026</v>
      </c>
    </row>
    <row r="47" spans="1:3" x14ac:dyDescent="0.2">
      <c r="A47">
        <v>1250</v>
      </c>
      <c r="B47">
        <v>120</v>
      </c>
      <c r="C47" s="20">
        <v>103.320532083511</v>
      </c>
    </row>
    <row r="48" spans="1:3" x14ac:dyDescent="0.2">
      <c r="A48">
        <v>1500</v>
      </c>
      <c r="B48">
        <v>10</v>
      </c>
      <c r="C48" s="20">
        <v>239.75518226623501</v>
      </c>
    </row>
    <row r="49" spans="1:3" x14ac:dyDescent="0.2">
      <c r="A49">
        <v>1500</v>
      </c>
      <c r="B49">
        <v>15</v>
      </c>
      <c r="C49" s="20">
        <v>183.37967896461399</v>
      </c>
    </row>
    <row r="50" spans="1:3" x14ac:dyDescent="0.2">
      <c r="A50">
        <v>1500</v>
      </c>
      <c r="B50">
        <v>20</v>
      </c>
      <c r="C50" s="20">
        <v>183.528624773025</v>
      </c>
    </row>
    <row r="51" spans="1:3" x14ac:dyDescent="0.2">
      <c r="A51">
        <v>1500</v>
      </c>
      <c r="B51">
        <v>25</v>
      </c>
      <c r="C51" s="20">
        <v>170.39066600799501</v>
      </c>
    </row>
    <row r="52" spans="1:3" x14ac:dyDescent="0.2">
      <c r="A52">
        <v>1500</v>
      </c>
      <c r="B52">
        <v>30</v>
      </c>
      <c r="C52" s="20">
        <v>170.49269986152601</v>
      </c>
    </row>
    <row r="53" spans="1:3" x14ac:dyDescent="0.2">
      <c r="A53">
        <v>1500</v>
      </c>
      <c r="B53">
        <v>35</v>
      </c>
      <c r="C53" s="20">
        <v>170.53907990455599</v>
      </c>
    </row>
    <row r="54" spans="1:3" x14ac:dyDescent="0.2">
      <c r="A54">
        <v>1500</v>
      </c>
      <c r="B54">
        <v>40</v>
      </c>
      <c r="C54" s="20">
        <v>170.59579706192</v>
      </c>
    </row>
    <row r="55" spans="1:3" x14ac:dyDescent="0.2">
      <c r="A55">
        <v>1500</v>
      </c>
      <c r="B55">
        <v>45</v>
      </c>
      <c r="C55" s="20">
        <v>170.63611173629701</v>
      </c>
    </row>
    <row r="56" spans="1:3" x14ac:dyDescent="0.2">
      <c r="A56">
        <v>1500</v>
      </c>
      <c r="B56">
        <v>50</v>
      </c>
      <c r="C56" s="20">
        <v>162.43161797523399</v>
      </c>
    </row>
    <row r="57" spans="1:3" x14ac:dyDescent="0.2">
      <c r="A57">
        <v>1500</v>
      </c>
      <c r="B57">
        <v>55</v>
      </c>
      <c r="C57" s="20">
        <v>162.324836730957</v>
      </c>
    </row>
    <row r="58" spans="1:3" x14ac:dyDescent="0.2">
      <c r="A58">
        <v>1500</v>
      </c>
      <c r="B58">
        <v>60</v>
      </c>
      <c r="C58" s="20">
        <v>162.33789181709199</v>
      </c>
    </row>
    <row r="59" spans="1:3" x14ac:dyDescent="0.2">
      <c r="A59">
        <v>1500</v>
      </c>
      <c r="B59">
        <v>65</v>
      </c>
      <c r="C59" s="20">
        <v>162.31892585754301</v>
      </c>
    </row>
    <row r="60" spans="1:3" x14ac:dyDescent="0.2">
      <c r="A60">
        <v>1500</v>
      </c>
      <c r="B60">
        <v>70</v>
      </c>
      <c r="C60" s="20">
        <v>162.30596899986199</v>
      </c>
    </row>
    <row r="61" spans="1:3" x14ac:dyDescent="0.2">
      <c r="A61">
        <v>1500</v>
      </c>
      <c r="B61">
        <v>75</v>
      </c>
      <c r="C61" s="20">
        <v>162.324701786041</v>
      </c>
    </row>
    <row r="62" spans="1:3" x14ac:dyDescent="0.2">
      <c r="A62">
        <v>1500</v>
      </c>
      <c r="B62">
        <v>80</v>
      </c>
      <c r="C62" s="20">
        <v>162.28233790397601</v>
      </c>
    </row>
    <row r="63" spans="1:3" x14ac:dyDescent="0.2">
      <c r="A63">
        <v>1500</v>
      </c>
      <c r="B63">
        <v>85</v>
      </c>
      <c r="C63" s="20">
        <v>162.314975976943</v>
      </c>
    </row>
    <row r="64" spans="1:3" x14ac:dyDescent="0.2">
      <c r="A64">
        <v>1500</v>
      </c>
      <c r="B64">
        <v>90</v>
      </c>
      <c r="C64" s="20">
        <v>162.34057927131599</v>
      </c>
    </row>
    <row r="65" spans="1:3" x14ac:dyDescent="0.2">
      <c r="A65">
        <v>1500</v>
      </c>
      <c r="B65">
        <v>95</v>
      </c>
      <c r="C65" s="20">
        <v>171.689967870712</v>
      </c>
    </row>
    <row r="66" spans="1:3" x14ac:dyDescent="0.2">
      <c r="A66">
        <v>1500</v>
      </c>
      <c r="B66">
        <v>100</v>
      </c>
      <c r="C66" s="20">
        <v>171.42154812812799</v>
      </c>
    </row>
    <row r="67" spans="1:3" x14ac:dyDescent="0.2">
      <c r="A67">
        <v>1500</v>
      </c>
      <c r="B67">
        <v>105</v>
      </c>
      <c r="C67" s="20">
        <v>171.50196814537</v>
      </c>
    </row>
    <row r="68" spans="1:3" x14ac:dyDescent="0.2">
      <c r="A68">
        <v>1500</v>
      </c>
      <c r="B68">
        <v>110</v>
      </c>
      <c r="C68" s="20">
        <v>171.41742205619801</v>
      </c>
    </row>
    <row r="69" spans="1:3" x14ac:dyDescent="0.2">
      <c r="A69">
        <v>1500</v>
      </c>
      <c r="B69">
        <v>115</v>
      </c>
      <c r="C69" s="20">
        <v>171.404484987258</v>
      </c>
    </row>
    <row r="70" spans="1:3" x14ac:dyDescent="0.2">
      <c r="A70">
        <v>1500</v>
      </c>
      <c r="B70">
        <v>120</v>
      </c>
      <c r="C70" s="20">
        <v>171.440101861953</v>
      </c>
    </row>
    <row r="71" spans="1:3" x14ac:dyDescent="0.2">
      <c r="A71">
        <v>1750</v>
      </c>
      <c r="B71">
        <v>10</v>
      </c>
      <c r="C71" s="20">
        <v>341.183037996292</v>
      </c>
    </row>
    <row r="72" spans="1:3" x14ac:dyDescent="0.2">
      <c r="A72">
        <v>1750</v>
      </c>
      <c r="B72">
        <v>15</v>
      </c>
      <c r="C72" s="20">
        <v>272.38476228713898</v>
      </c>
    </row>
    <row r="73" spans="1:3" x14ac:dyDescent="0.2">
      <c r="A73">
        <v>1750</v>
      </c>
      <c r="B73">
        <v>20</v>
      </c>
      <c r="C73" s="20">
        <v>271.99085998535099</v>
      </c>
    </row>
    <row r="74" spans="1:3" x14ac:dyDescent="0.2">
      <c r="A74">
        <v>1750</v>
      </c>
      <c r="B74">
        <v>25</v>
      </c>
      <c r="C74" s="20">
        <v>273.12120604515002</v>
      </c>
    </row>
    <row r="75" spans="1:3" x14ac:dyDescent="0.2">
      <c r="A75">
        <v>1750</v>
      </c>
      <c r="B75">
        <v>30</v>
      </c>
      <c r="C75" s="20">
        <v>262.59204912185601</v>
      </c>
    </row>
    <row r="76" spans="1:3" x14ac:dyDescent="0.2">
      <c r="A76">
        <v>1750</v>
      </c>
      <c r="B76">
        <v>35</v>
      </c>
      <c r="C76" s="20">
        <v>262.07002091407702</v>
      </c>
    </row>
    <row r="77" spans="1:3" x14ac:dyDescent="0.2">
      <c r="A77">
        <v>1750</v>
      </c>
      <c r="B77">
        <v>40</v>
      </c>
      <c r="C77" s="20">
        <v>262.146685838699</v>
      </c>
    </row>
    <row r="78" spans="1:3" x14ac:dyDescent="0.2">
      <c r="A78">
        <v>1750</v>
      </c>
      <c r="B78">
        <v>45</v>
      </c>
      <c r="C78" s="20">
        <v>262.05281376838599</v>
      </c>
    </row>
    <row r="79" spans="1:3" x14ac:dyDescent="0.2">
      <c r="A79">
        <v>1750</v>
      </c>
      <c r="B79">
        <v>50</v>
      </c>
      <c r="C79" s="20">
        <v>262.11728405952402</v>
      </c>
    </row>
    <row r="80" spans="1:3" x14ac:dyDescent="0.2">
      <c r="A80">
        <v>1750</v>
      </c>
      <c r="B80">
        <v>55</v>
      </c>
      <c r="C80" s="20">
        <v>254.716185808181</v>
      </c>
    </row>
    <row r="81" spans="1:3" x14ac:dyDescent="0.2">
      <c r="A81">
        <v>1750</v>
      </c>
      <c r="B81">
        <v>60</v>
      </c>
      <c r="C81" s="20">
        <v>254.89883804321201</v>
      </c>
    </row>
    <row r="82" spans="1:3" x14ac:dyDescent="0.2">
      <c r="A82">
        <v>1750</v>
      </c>
      <c r="B82">
        <v>65</v>
      </c>
      <c r="C82" s="20">
        <v>254.73774480819699</v>
      </c>
    </row>
    <row r="83" spans="1:3" x14ac:dyDescent="0.2">
      <c r="A83">
        <v>1750</v>
      </c>
      <c r="B83">
        <v>70</v>
      </c>
      <c r="C83" s="20">
        <v>254.88903093338001</v>
      </c>
    </row>
    <row r="84" spans="1:3" x14ac:dyDescent="0.2">
      <c r="A84">
        <v>1750</v>
      </c>
      <c r="B84">
        <v>75</v>
      </c>
      <c r="C84" s="20">
        <v>254.65986371040299</v>
      </c>
    </row>
    <row r="85" spans="1:3" x14ac:dyDescent="0.2">
      <c r="A85">
        <v>1750</v>
      </c>
      <c r="B85">
        <v>80</v>
      </c>
      <c r="C85" s="20">
        <v>254.72888302803</v>
      </c>
    </row>
    <row r="86" spans="1:3" x14ac:dyDescent="0.2">
      <c r="A86">
        <v>1750</v>
      </c>
      <c r="B86">
        <v>85</v>
      </c>
      <c r="C86" s="20">
        <v>254.72210407257</v>
      </c>
    </row>
    <row r="87" spans="1:3" x14ac:dyDescent="0.2">
      <c r="A87">
        <v>1750</v>
      </c>
      <c r="B87">
        <v>90</v>
      </c>
      <c r="C87" s="20">
        <v>255.30460810661299</v>
      </c>
    </row>
    <row r="88" spans="1:3" x14ac:dyDescent="0.2">
      <c r="A88">
        <v>1750</v>
      </c>
      <c r="B88">
        <v>95</v>
      </c>
      <c r="C88" s="20">
        <v>254.90160107612601</v>
      </c>
    </row>
    <row r="89" spans="1:3" x14ac:dyDescent="0.2">
      <c r="A89">
        <v>1750</v>
      </c>
      <c r="B89">
        <v>100</v>
      </c>
      <c r="C89" s="20">
        <v>254.70082092285099</v>
      </c>
    </row>
    <row r="90" spans="1:3" x14ac:dyDescent="0.2">
      <c r="A90">
        <v>1750</v>
      </c>
      <c r="B90">
        <v>105</v>
      </c>
      <c r="C90" s="20">
        <v>254.738409996032</v>
      </c>
    </row>
    <row r="91" spans="1:3" x14ac:dyDescent="0.2">
      <c r="A91">
        <v>1750</v>
      </c>
      <c r="B91">
        <v>110</v>
      </c>
      <c r="C91" s="20">
        <v>271.31502223014797</v>
      </c>
    </row>
    <row r="92" spans="1:3" x14ac:dyDescent="0.2">
      <c r="A92">
        <v>1750</v>
      </c>
      <c r="B92">
        <v>115</v>
      </c>
      <c r="C92" s="20">
        <v>271.45632910728398</v>
      </c>
    </row>
    <row r="93" spans="1:3" x14ac:dyDescent="0.2">
      <c r="A93">
        <v>1750</v>
      </c>
      <c r="B93">
        <v>120</v>
      </c>
      <c r="C93" s="20">
        <v>271.22217202186499</v>
      </c>
    </row>
    <row r="94" spans="1:3" x14ac:dyDescent="0.2">
      <c r="A94">
        <v>2000</v>
      </c>
      <c r="B94">
        <v>10</v>
      </c>
      <c r="C94" s="20">
        <v>468.65742206573401</v>
      </c>
    </row>
    <row r="95" spans="1:3" x14ac:dyDescent="0.2">
      <c r="A95">
        <v>2000</v>
      </c>
      <c r="B95">
        <v>15</v>
      </c>
      <c r="C95" s="20">
        <v>470.87467193603499</v>
      </c>
    </row>
    <row r="96" spans="1:3" x14ac:dyDescent="0.2">
      <c r="A96">
        <v>2000</v>
      </c>
      <c r="B96">
        <v>20</v>
      </c>
      <c r="C96" s="20">
        <v>384.38974404334999</v>
      </c>
    </row>
    <row r="97" spans="1:3" x14ac:dyDescent="0.2">
      <c r="A97">
        <v>2000</v>
      </c>
      <c r="B97">
        <v>25</v>
      </c>
      <c r="C97" s="20">
        <v>382.68272495269701</v>
      </c>
    </row>
    <row r="98" spans="1:3" x14ac:dyDescent="0.2">
      <c r="A98">
        <v>2000</v>
      </c>
      <c r="B98">
        <v>30</v>
      </c>
      <c r="C98" s="20">
        <v>383.44999098777703</v>
      </c>
    </row>
    <row r="99" spans="1:3" x14ac:dyDescent="0.2">
      <c r="A99">
        <v>2000</v>
      </c>
      <c r="B99">
        <v>35</v>
      </c>
      <c r="C99" s="20">
        <v>382.05885267257599</v>
      </c>
    </row>
    <row r="100" spans="1:3" x14ac:dyDescent="0.2">
      <c r="A100">
        <v>2000</v>
      </c>
      <c r="B100">
        <v>40</v>
      </c>
      <c r="C100" s="20">
        <v>381.16940498352</v>
      </c>
    </row>
    <row r="101" spans="1:3" x14ac:dyDescent="0.2">
      <c r="A101">
        <v>2000</v>
      </c>
      <c r="B101">
        <v>45</v>
      </c>
      <c r="C101" s="20">
        <v>381.24155998229901</v>
      </c>
    </row>
    <row r="102" spans="1:3" x14ac:dyDescent="0.2">
      <c r="A102">
        <v>2000</v>
      </c>
      <c r="B102">
        <v>50</v>
      </c>
      <c r="C102" s="20">
        <v>381.234705924987</v>
      </c>
    </row>
    <row r="103" spans="1:3" x14ac:dyDescent="0.2">
      <c r="A103">
        <v>2000</v>
      </c>
      <c r="B103">
        <v>55</v>
      </c>
      <c r="C103" s="20">
        <v>381.24329710006702</v>
      </c>
    </row>
    <row r="104" spans="1:3" x14ac:dyDescent="0.2">
      <c r="A104">
        <v>2000</v>
      </c>
      <c r="B104">
        <v>60</v>
      </c>
      <c r="C104" s="20">
        <v>381.360677242279</v>
      </c>
    </row>
    <row r="105" spans="1:3" x14ac:dyDescent="0.2">
      <c r="A105">
        <v>2000</v>
      </c>
      <c r="B105">
        <v>65</v>
      </c>
      <c r="C105" s="20">
        <v>375.95262098312298</v>
      </c>
    </row>
    <row r="106" spans="1:3" x14ac:dyDescent="0.2">
      <c r="A106">
        <v>2000</v>
      </c>
      <c r="B106">
        <v>70</v>
      </c>
      <c r="C106" s="20">
        <v>376.16579508781399</v>
      </c>
    </row>
    <row r="107" spans="1:3" x14ac:dyDescent="0.2">
      <c r="A107">
        <v>2000</v>
      </c>
      <c r="B107">
        <v>75</v>
      </c>
      <c r="C107" s="20">
        <v>376.13097691535899</v>
      </c>
    </row>
    <row r="108" spans="1:3" x14ac:dyDescent="0.2">
      <c r="A108">
        <v>2000</v>
      </c>
      <c r="B108">
        <v>80</v>
      </c>
      <c r="C108" s="20">
        <v>376.115183830261</v>
      </c>
    </row>
    <row r="109" spans="1:3" x14ac:dyDescent="0.2">
      <c r="A109">
        <v>2000</v>
      </c>
      <c r="B109">
        <v>85</v>
      </c>
      <c r="C109" s="20">
        <v>375.88556480407698</v>
      </c>
    </row>
    <row r="110" spans="1:3" x14ac:dyDescent="0.2">
      <c r="A110">
        <v>2000</v>
      </c>
      <c r="B110">
        <v>90</v>
      </c>
      <c r="C110" s="20">
        <v>376.24901294708201</v>
      </c>
    </row>
    <row r="111" spans="1:3" x14ac:dyDescent="0.2">
      <c r="A111">
        <v>2000</v>
      </c>
      <c r="B111">
        <v>95</v>
      </c>
      <c r="C111" s="20">
        <v>376.38066601753201</v>
      </c>
    </row>
    <row r="112" spans="1:3" x14ac:dyDescent="0.2">
      <c r="A112">
        <v>2000</v>
      </c>
      <c r="B112">
        <v>100</v>
      </c>
      <c r="C112" s="20">
        <v>376.19696688651999</v>
      </c>
    </row>
    <row r="113" spans="1:3" x14ac:dyDescent="0.2">
      <c r="A113">
        <v>2000</v>
      </c>
      <c r="B113">
        <v>105</v>
      </c>
      <c r="C113" s="20">
        <v>376.69616007804802</v>
      </c>
    </row>
    <row r="114" spans="1:3" x14ac:dyDescent="0.2">
      <c r="A114">
        <v>2000</v>
      </c>
      <c r="B114">
        <v>110</v>
      </c>
      <c r="C114" s="20">
        <v>375.84030485153198</v>
      </c>
    </row>
    <row r="115" spans="1:3" x14ac:dyDescent="0.2">
      <c r="A115">
        <v>2000</v>
      </c>
      <c r="B115">
        <v>115</v>
      </c>
      <c r="C115" s="20">
        <v>377.07051301002502</v>
      </c>
    </row>
    <row r="116" spans="1:3" x14ac:dyDescent="0.2">
      <c r="A116">
        <v>2000</v>
      </c>
      <c r="B116">
        <v>120</v>
      </c>
      <c r="C116" s="20">
        <v>385.59375905990601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D2B1-6BC2-6A4F-8485-67ECB740FEAF}">
  <dimension ref="A1:AP231"/>
  <sheetViews>
    <sheetView showGridLines="0" topLeftCell="X142" zoomScale="101" workbookViewId="0">
      <selection activeCell="AN148" sqref="AN148:AP166"/>
    </sheetView>
  </sheetViews>
  <sheetFormatPr baseColWidth="10" defaultRowHeight="16" x14ac:dyDescent="0.2"/>
  <cols>
    <col min="1" max="2" width="10.83203125" style="2"/>
    <col min="3" max="3" width="11.6640625" style="2" bestFit="1" customWidth="1"/>
    <col min="6" max="7" width="10.83203125" style="2"/>
    <col min="8" max="8" width="11.6640625" bestFit="1" customWidth="1"/>
  </cols>
  <sheetData>
    <row r="1" spans="1:8" x14ac:dyDescent="0.2">
      <c r="A1" s="1" t="s">
        <v>9</v>
      </c>
      <c r="B1" s="1" t="s">
        <v>10</v>
      </c>
      <c r="C1" s="1" t="s">
        <v>11</v>
      </c>
      <c r="F1" s="1" t="s">
        <v>9</v>
      </c>
      <c r="G1" s="1"/>
    </row>
    <row r="2" spans="1:8" x14ac:dyDescent="0.2">
      <c r="A2" s="2">
        <v>500</v>
      </c>
      <c r="B2" s="2">
        <v>10</v>
      </c>
      <c r="C2" s="21">
        <v>9.1823310852050692</v>
      </c>
      <c r="F2" s="2">
        <v>500</v>
      </c>
      <c r="G2" s="2">
        <f>INDEX(B:B,MATCH(H2,C:C,0))</f>
        <v>25</v>
      </c>
      <c r="H2" s="19">
        <f>_xlfn.MINIFS(C:C,A:A,F2)</f>
        <v>7.5314588546752903</v>
      </c>
    </row>
    <row r="3" spans="1:8" x14ac:dyDescent="0.2">
      <c r="A3" s="2">
        <v>500</v>
      </c>
      <c r="B3" s="2">
        <v>15</v>
      </c>
      <c r="C3" s="21">
        <v>9.07480692863464</v>
      </c>
      <c r="F3" s="2">
        <v>1000</v>
      </c>
      <c r="G3" s="2">
        <f>INDEX(B:B,MATCH(H3,C:C,0))</f>
        <v>30</v>
      </c>
      <c r="H3" s="19">
        <f>_xlfn.MINIFS(C:C,A:A,F3)</f>
        <v>52.630815029144202</v>
      </c>
    </row>
    <row r="4" spans="1:8" x14ac:dyDescent="0.2">
      <c r="A4" s="2">
        <v>500</v>
      </c>
      <c r="B4" s="2">
        <v>16</v>
      </c>
      <c r="C4" s="21">
        <v>7.5885269641876203</v>
      </c>
      <c r="F4" s="2">
        <v>1500</v>
      </c>
      <c r="G4" s="2">
        <f>INDEX(B:B,MATCH(H4,C:C,0))</f>
        <v>49</v>
      </c>
      <c r="H4" s="19">
        <f>_xlfn.MINIFS(C:C,A:A,F4)</f>
        <v>159.35873413085901</v>
      </c>
    </row>
    <row r="5" spans="1:8" x14ac:dyDescent="0.2">
      <c r="A5" s="2">
        <v>500</v>
      </c>
      <c r="B5" s="2">
        <v>17</v>
      </c>
      <c r="C5" s="21">
        <v>7.7717931270599303</v>
      </c>
      <c r="F5" s="2">
        <v>2000</v>
      </c>
      <c r="G5" s="2">
        <f>INDEX(B:B,MATCH(H5,C:C,0))</f>
        <v>31</v>
      </c>
      <c r="H5" s="19">
        <f>_xlfn.MINIFS(C:C,A:A,F5)</f>
        <v>367.23455381393399</v>
      </c>
    </row>
    <row r="6" spans="1:8" x14ac:dyDescent="0.2">
      <c r="A6" s="2">
        <v>500</v>
      </c>
      <c r="B6" s="2">
        <v>18</v>
      </c>
      <c r="C6" s="21">
        <v>7.5529611110687203</v>
      </c>
      <c r="H6" s="19"/>
    </row>
    <row r="7" spans="1:8" x14ac:dyDescent="0.2">
      <c r="A7" s="2">
        <v>500</v>
      </c>
      <c r="B7" s="2">
        <v>19</v>
      </c>
      <c r="C7" s="21">
        <v>7.5568599700927699</v>
      </c>
      <c r="F7"/>
      <c r="G7"/>
    </row>
    <row r="8" spans="1:8" x14ac:dyDescent="0.2">
      <c r="A8" s="2">
        <v>500</v>
      </c>
      <c r="B8" s="2">
        <v>20</v>
      </c>
      <c r="C8" s="21">
        <v>7.5369307994842503</v>
      </c>
      <c r="F8"/>
      <c r="G8"/>
    </row>
    <row r="9" spans="1:8" x14ac:dyDescent="0.2">
      <c r="A9" s="2">
        <v>500</v>
      </c>
      <c r="B9" s="2">
        <v>21</v>
      </c>
      <c r="C9" s="21">
        <v>7.5540711879730198</v>
      </c>
      <c r="F9"/>
      <c r="G9"/>
    </row>
    <row r="10" spans="1:8" x14ac:dyDescent="0.2">
      <c r="A10" s="2">
        <v>500</v>
      </c>
      <c r="B10" s="2">
        <v>22</v>
      </c>
      <c r="C10" s="21">
        <v>7.5592749118804896</v>
      </c>
      <c r="F10"/>
      <c r="G10"/>
    </row>
    <row r="11" spans="1:8" x14ac:dyDescent="0.2">
      <c r="A11" s="2">
        <v>500</v>
      </c>
      <c r="B11" s="2">
        <v>23</v>
      </c>
      <c r="C11" s="21">
        <v>7.5514690876007</v>
      </c>
      <c r="F11"/>
      <c r="G11"/>
    </row>
    <row r="12" spans="1:8" x14ac:dyDescent="0.2">
      <c r="A12" s="2">
        <v>500</v>
      </c>
      <c r="B12" s="2">
        <v>24</v>
      </c>
      <c r="C12" s="21">
        <v>7.5549328327178902</v>
      </c>
      <c r="F12"/>
      <c r="G12"/>
    </row>
    <row r="13" spans="1:8" x14ac:dyDescent="0.2">
      <c r="A13" s="2">
        <v>500</v>
      </c>
      <c r="B13" s="2">
        <v>25</v>
      </c>
      <c r="C13" s="21">
        <v>7.5314588546752903</v>
      </c>
      <c r="F13"/>
      <c r="G13"/>
    </row>
    <row r="14" spans="1:8" x14ac:dyDescent="0.2">
      <c r="A14" s="2">
        <v>500</v>
      </c>
      <c r="B14" s="2">
        <v>26</v>
      </c>
      <c r="C14" s="21">
        <v>7.5574197769165004</v>
      </c>
      <c r="D14">
        <f t="shared" ref="D14:D18" si="0">D15*2</f>
        <v>2048</v>
      </c>
      <c r="E14">
        <v>2000</v>
      </c>
      <c r="F14">
        <v>1500</v>
      </c>
      <c r="G14">
        <f t="shared" ref="G14:G17" si="1">G15*2</f>
        <v>1504</v>
      </c>
    </row>
    <row r="15" spans="1:8" x14ac:dyDescent="0.2">
      <c r="A15" s="2">
        <v>500</v>
      </c>
      <c r="B15" s="2">
        <v>27</v>
      </c>
      <c r="C15" s="21">
        <v>7.5557272434234601</v>
      </c>
      <c r="D15">
        <f t="shared" si="0"/>
        <v>1024</v>
      </c>
      <c r="E15">
        <f>ROUNDUP(E14/2,0)</f>
        <v>1000</v>
      </c>
      <c r="F15">
        <f>ROUNDUP(F14/2,0)</f>
        <v>750</v>
      </c>
      <c r="G15">
        <f t="shared" si="1"/>
        <v>752</v>
      </c>
    </row>
    <row r="16" spans="1:8" x14ac:dyDescent="0.2">
      <c r="A16" s="2">
        <v>500</v>
      </c>
      <c r="B16" s="2">
        <v>28</v>
      </c>
      <c r="C16" s="21">
        <v>7.5543522834777797</v>
      </c>
      <c r="D16">
        <f t="shared" si="0"/>
        <v>512</v>
      </c>
      <c r="E16">
        <f t="shared" ref="E16:E17" si="2">ROUNDUP(E15/2,0)</f>
        <v>500</v>
      </c>
      <c r="F16">
        <f t="shared" ref="F16:F17" si="3">ROUNDUP(F15/2,0)</f>
        <v>375</v>
      </c>
      <c r="G16">
        <f t="shared" si="1"/>
        <v>376</v>
      </c>
    </row>
    <row r="17" spans="1:7" x14ac:dyDescent="0.2">
      <c r="A17" s="2">
        <v>500</v>
      </c>
      <c r="B17" s="2">
        <v>29</v>
      </c>
      <c r="C17" s="21">
        <v>7.5637528896331698</v>
      </c>
      <c r="D17">
        <f t="shared" si="0"/>
        <v>256</v>
      </c>
      <c r="E17">
        <f t="shared" si="2"/>
        <v>250</v>
      </c>
      <c r="F17">
        <f t="shared" si="3"/>
        <v>188</v>
      </c>
      <c r="G17">
        <f t="shared" si="1"/>
        <v>188</v>
      </c>
    </row>
    <row r="18" spans="1:7" x14ac:dyDescent="0.2">
      <c r="A18" s="2">
        <v>500</v>
      </c>
      <c r="B18" s="2">
        <v>30</v>
      </c>
      <c r="C18" s="21">
        <v>7.54874396324157</v>
      </c>
      <c r="D18">
        <f t="shared" si="0"/>
        <v>128</v>
      </c>
      <c r="E18">
        <f>ROUNDUP(E17/2,0)</f>
        <v>125</v>
      </c>
      <c r="F18">
        <f>ROUNDUP(F17/2,0)</f>
        <v>94</v>
      </c>
      <c r="G18">
        <f>G19*2</f>
        <v>94</v>
      </c>
    </row>
    <row r="19" spans="1:7" x14ac:dyDescent="0.2">
      <c r="A19" s="2">
        <v>500</v>
      </c>
      <c r="B19" s="2">
        <v>31</v>
      </c>
      <c r="C19" s="21">
        <v>7.5564839839935303</v>
      </c>
      <c r="D19">
        <f>D20*2</f>
        <v>64</v>
      </c>
      <c r="E19">
        <f t="shared" ref="E19:E20" si="4">ROUNDUP(E18/2,0)</f>
        <v>63</v>
      </c>
      <c r="F19">
        <f t="shared" ref="F19" si="5">ROUNDUP(F18/2,0)</f>
        <v>47</v>
      </c>
      <c r="G19">
        <f>F19</f>
        <v>47</v>
      </c>
    </row>
    <row r="20" spans="1:7" x14ac:dyDescent="0.2">
      <c r="A20" s="2">
        <v>500</v>
      </c>
      <c r="B20" s="2">
        <v>32</v>
      </c>
      <c r="C20" s="21">
        <v>7.6268670558929399</v>
      </c>
      <c r="D20">
        <f>E20</f>
        <v>32</v>
      </c>
      <c r="E20">
        <f t="shared" si="4"/>
        <v>32</v>
      </c>
      <c r="F20"/>
      <c r="G20"/>
    </row>
    <row r="21" spans="1:7" x14ac:dyDescent="0.2">
      <c r="A21" s="2">
        <v>500</v>
      </c>
      <c r="B21" s="2">
        <v>33</v>
      </c>
      <c r="C21" s="21">
        <v>7.6357858180999703</v>
      </c>
      <c r="F21"/>
      <c r="G21"/>
    </row>
    <row r="22" spans="1:7" x14ac:dyDescent="0.2">
      <c r="A22" s="2">
        <v>500</v>
      </c>
      <c r="B22" s="2">
        <v>34</v>
      </c>
      <c r="C22" s="21">
        <v>7.6256701946258501</v>
      </c>
      <c r="F22"/>
      <c r="G22"/>
    </row>
    <row r="23" spans="1:7" x14ac:dyDescent="0.2">
      <c r="A23" s="2">
        <v>500</v>
      </c>
      <c r="B23" s="2">
        <v>35</v>
      </c>
      <c r="C23" s="21">
        <v>7.5988988876342702</v>
      </c>
      <c r="F23"/>
      <c r="G23"/>
    </row>
    <row r="24" spans="1:7" x14ac:dyDescent="0.2">
      <c r="A24" s="2">
        <v>500</v>
      </c>
      <c r="B24" s="2">
        <v>36</v>
      </c>
      <c r="C24" s="21">
        <v>7.6264021396636901</v>
      </c>
      <c r="F24"/>
      <c r="G24"/>
    </row>
    <row r="25" spans="1:7" x14ac:dyDescent="0.2">
      <c r="A25" s="2">
        <v>500</v>
      </c>
      <c r="B25" s="2">
        <v>37</v>
      </c>
      <c r="C25" s="21">
        <v>7.6262679100036603</v>
      </c>
      <c r="F25"/>
      <c r="G25"/>
    </row>
    <row r="26" spans="1:7" x14ac:dyDescent="0.2">
      <c r="A26" s="2">
        <v>500</v>
      </c>
      <c r="B26" s="2">
        <v>38</v>
      </c>
      <c r="C26" s="21">
        <v>7.6200041770934996</v>
      </c>
      <c r="F26"/>
      <c r="G26"/>
    </row>
    <row r="27" spans="1:7" x14ac:dyDescent="0.2">
      <c r="A27" s="2">
        <v>500</v>
      </c>
      <c r="B27" s="2">
        <v>39</v>
      </c>
      <c r="C27" s="21">
        <v>7.6248850822448704</v>
      </c>
      <c r="F27"/>
      <c r="G27"/>
    </row>
    <row r="28" spans="1:7" x14ac:dyDescent="0.2">
      <c r="A28" s="2">
        <v>500</v>
      </c>
      <c r="B28" s="2">
        <v>40</v>
      </c>
      <c r="C28" s="21">
        <v>7.6073737144470197</v>
      </c>
      <c r="F28"/>
      <c r="G28"/>
    </row>
    <row r="29" spans="1:7" x14ac:dyDescent="0.2">
      <c r="A29" s="2">
        <v>500</v>
      </c>
      <c r="B29" s="2">
        <v>41</v>
      </c>
      <c r="C29" s="21">
        <v>7.6320371627807599</v>
      </c>
      <c r="F29"/>
      <c r="G29"/>
    </row>
    <row r="30" spans="1:7" x14ac:dyDescent="0.2">
      <c r="A30" s="2">
        <v>500</v>
      </c>
      <c r="B30" s="2">
        <v>42</v>
      </c>
      <c r="C30" s="21">
        <v>7.6331279277801496</v>
      </c>
      <c r="F30"/>
      <c r="G30"/>
    </row>
    <row r="31" spans="1:7" x14ac:dyDescent="0.2">
      <c r="A31" s="2">
        <v>500</v>
      </c>
      <c r="B31" s="2">
        <v>43</v>
      </c>
      <c r="C31" s="21">
        <v>7.62837481498718</v>
      </c>
      <c r="F31"/>
      <c r="G31"/>
    </row>
    <row r="32" spans="1:7" x14ac:dyDescent="0.2">
      <c r="A32" s="2">
        <v>500</v>
      </c>
      <c r="B32" s="2">
        <v>44</v>
      </c>
      <c r="C32" s="21">
        <v>7.6272780895233101</v>
      </c>
      <c r="F32"/>
      <c r="G32"/>
    </row>
    <row r="33" spans="1:7" x14ac:dyDescent="0.2">
      <c r="A33" s="2">
        <v>500</v>
      </c>
      <c r="B33" s="2">
        <v>45</v>
      </c>
      <c r="C33" s="21">
        <v>7.6101570129394496</v>
      </c>
      <c r="F33"/>
      <c r="G33"/>
    </row>
    <row r="34" spans="1:7" x14ac:dyDescent="0.2">
      <c r="A34" s="2">
        <v>500</v>
      </c>
      <c r="B34" s="2">
        <v>46</v>
      </c>
      <c r="C34" s="21">
        <v>7.62530088424682</v>
      </c>
      <c r="F34"/>
      <c r="G34"/>
    </row>
    <row r="35" spans="1:7" x14ac:dyDescent="0.2">
      <c r="A35" s="2">
        <v>500</v>
      </c>
      <c r="B35" s="2">
        <v>47</v>
      </c>
      <c r="C35" s="21">
        <v>7.6250009536743102</v>
      </c>
      <c r="F35"/>
      <c r="G35"/>
    </row>
    <row r="36" spans="1:7" x14ac:dyDescent="0.2">
      <c r="A36" s="2">
        <v>500</v>
      </c>
      <c r="B36" s="2">
        <v>48</v>
      </c>
      <c r="C36" s="21">
        <v>7.6359109878540004</v>
      </c>
      <c r="F36"/>
      <c r="G36"/>
    </row>
    <row r="37" spans="1:7" x14ac:dyDescent="0.2">
      <c r="A37" s="2">
        <v>500</v>
      </c>
      <c r="B37" s="2">
        <v>49</v>
      </c>
      <c r="C37" s="21">
        <v>7.6308388710021902</v>
      </c>
      <c r="F37"/>
      <c r="G37"/>
    </row>
    <row r="38" spans="1:7" x14ac:dyDescent="0.2">
      <c r="A38" s="2">
        <v>500</v>
      </c>
      <c r="B38" s="2">
        <v>50</v>
      </c>
      <c r="C38" s="21">
        <v>7.6047580242156902</v>
      </c>
      <c r="F38"/>
      <c r="G38"/>
    </row>
    <row r="39" spans="1:7" x14ac:dyDescent="0.2">
      <c r="A39" s="2">
        <v>500</v>
      </c>
      <c r="B39" s="2">
        <v>55</v>
      </c>
      <c r="C39" s="21">
        <v>7.6102399826049796</v>
      </c>
      <c r="F39"/>
      <c r="G39"/>
    </row>
    <row r="40" spans="1:7" x14ac:dyDescent="0.2">
      <c r="A40" s="2">
        <v>500</v>
      </c>
      <c r="B40" s="2">
        <v>60</v>
      </c>
      <c r="C40" s="21">
        <v>7.6127591133117596</v>
      </c>
      <c r="F40"/>
      <c r="G40"/>
    </row>
    <row r="41" spans="1:7" x14ac:dyDescent="0.2">
      <c r="A41" s="2">
        <v>500</v>
      </c>
      <c r="B41" s="2">
        <v>65</v>
      </c>
      <c r="C41" s="21">
        <v>7.5532689094543404</v>
      </c>
      <c r="F41"/>
      <c r="G41"/>
    </row>
    <row r="42" spans="1:7" x14ac:dyDescent="0.2">
      <c r="A42" s="2">
        <v>500</v>
      </c>
      <c r="B42" s="2">
        <v>70</v>
      </c>
      <c r="C42" s="21">
        <v>7.5467360019683802</v>
      </c>
      <c r="F42"/>
      <c r="G42"/>
    </row>
    <row r="43" spans="1:7" x14ac:dyDescent="0.2">
      <c r="A43" s="2">
        <v>500</v>
      </c>
      <c r="B43" s="2">
        <v>75</v>
      </c>
      <c r="C43" s="21">
        <v>7.5401830673217702</v>
      </c>
      <c r="F43"/>
      <c r="G43"/>
    </row>
    <row r="44" spans="1:7" x14ac:dyDescent="0.2">
      <c r="A44" s="2">
        <v>500</v>
      </c>
      <c r="B44" s="2">
        <v>80</v>
      </c>
      <c r="C44" s="21">
        <v>7.5425028800964302</v>
      </c>
      <c r="F44"/>
      <c r="G44"/>
    </row>
    <row r="45" spans="1:7" x14ac:dyDescent="0.2">
      <c r="A45" s="2">
        <v>500</v>
      </c>
      <c r="B45" s="2">
        <v>85</v>
      </c>
      <c r="C45" s="21">
        <v>7.5425395965576101</v>
      </c>
      <c r="F45"/>
      <c r="G45"/>
    </row>
    <row r="46" spans="1:7" x14ac:dyDescent="0.2">
      <c r="A46" s="2">
        <v>500</v>
      </c>
      <c r="B46" s="2">
        <v>90</v>
      </c>
      <c r="C46" s="21">
        <v>7.5423939228057799</v>
      </c>
      <c r="F46"/>
      <c r="G46"/>
    </row>
    <row r="47" spans="1:7" x14ac:dyDescent="0.2">
      <c r="A47" s="2">
        <v>500</v>
      </c>
      <c r="B47" s="2">
        <v>95</v>
      </c>
      <c r="C47" s="21">
        <v>7.5376601219177202</v>
      </c>
      <c r="F47"/>
      <c r="G47"/>
    </row>
    <row r="48" spans="1:7" x14ac:dyDescent="0.2">
      <c r="A48" s="2">
        <v>500</v>
      </c>
      <c r="B48" s="2">
        <v>100</v>
      </c>
      <c r="C48" s="21">
        <v>7.6537489891052202</v>
      </c>
      <c r="F48"/>
      <c r="G48"/>
    </row>
    <row r="49" spans="1:7" x14ac:dyDescent="0.2">
      <c r="A49" s="2">
        <v>500</v>
      </c>
      <c r="B49" s="2">
        <v>105</v>
      </c>
      <c r="C49" s="21">
        <v>7.6534929275512598</v>
      </c>
      <c r="F49"/>
      <c r="G49"/>
    </row>
    <row r="50" spans="1:7" x14ac:dyDescent="0.2">
      <c r="A50" s="2">
        <v>500</v>
      </c>
      <c r="B50" s="2">
        <v>110</v>
      </c>
      <c r="C50" s="21">
        <v>7.5707280635833696</v>
      </c>
      <c r="F50"/>
      <c r="G50"/>
    </row>
    <row r="51" spans="1:7" x14ac:dyDescent="0.2">
      <c r="A51" s="2">
        <v>500</v>
      </c>
      <c r="B51" s="2">
        <v>115</v>
      </c>
      <c r="C51" s="21">
        <v>7.5423431396484304</v>
      </c>
      <c r="F51"/>
      <c r="G51"/>
    </row>
    <row r="52" spans="1:7" x14ac:dyDescent="0.2">
      <c r="A52" s="2">
        <v>500</v>
      </c>
      <c r="B52" s="2">
        <v>120</v>
      </c>
      <c r="C52" s="21">
        <v>7.5390169620513898</v>
      </c>
      <c r="F52"/>
      <c r="G52"/>
    </row>
    <row r="53" spans="1:7" x14ac:dyDescent="0.2">
      <c r="A53" s="2">
        <v>500</v>
      </c>
      <c r="B53" s="2">
        <v>125</v>
      </c>
      <c r="C53" s="21">
        <v>7.8859720230102504</v>
      </c>
      <c r="F53"/>
      <c r="G53"/>
    </row>
    <row r="54" spans="1:7" x14ac:dyDescent="0.2">
      <c r="A54" s="2">
        <v>500</v>
      </c>
      <c r="B54" s="2">
        <v>130</v>
      </c>
      <c r="C54" s="21">
        <v>7.8805761337280202</v>
      </c>
      <c r="F54"/>
      <c r="G54"/>
    </row>
    <row r="55" spans="1:7" x14ac:dyDescent="0.2">
      <c r="A55" s="2">
        <v>500</v>
      </c>
      <c r="B55" s="2">
        <v>135</v>
      </c>
      <c r="C55" s="21">
        <v>7.8753287792205802</v>
      </c>
      <c r="F55"/>
      <c r="G55"/>
    </row>
    <row r="56" spans="1:7" x14ac:dyDescent="0.2">
      <c r="A56" s="2">
        <v>500</v>
      </c>
      <c r="B56" s="2">
        <v>140</v>
      </c>
      <c r="C56" s="21">
        <v>7.8838031291961599</v>
      </c>
      <c r="F56"/>
      <c r="G56"/>
    </row>
    <row r="57" spans="1:7" x14ac:dyDescent="0.2">
      <c r="A57" s="2">
        <v>500</v>
      </c>
      <c r="B57" s="2">
        <v>145</v>
      </c>
      <c r="C57" s="21">
        <v>7.8735260963439897</v>
      </c>
      <c r="F57"/>
      <c r="G57"/>
    </row>
    <row r="58" spans="1:7" x14ac:dyDescent="0.2">
      <c r="A58" s="2">
        <v>500</v>
      </c>
      <c r="B58" s="2">
        <v>150</v>
      </c>
      <c r="C58" s="21">
        <v>7.8775076866149902</v>
      </c>
      <c r="F58"/>
      <c r="G58"/>
    </row>
    <row r="59" spans="1:7" x14ac:dyDescent="0.2">
      <c r="A59" s="2">
        <v>1000</v>
      </c>
      <c r="B59" s="2">
        <v>10</v>
      </c>
      <c r="C59" s="21">
        <v>63.319440126419003</v>
      </c>
      <c r="F59"/>
      <c r="G59"/>
    </row>
    <row r="60" spans="1:7" x14ac:dyDescent="0.2">
      <c r="A60" s="2">
        <v>1000</v>
      </c>
      <c r="B60" s="2">
        <v>15</v>
      </c>
      <c r="C60" s="21">
        <v>63.320525169372502</v>
      </c>
      <c r="F60"/>
      <c r="G60"/>
    </row>
    <row r="61" spans="1:7" x14ac:dyDescent="0.2">
      <c r="A61" s="2">
        <v>1000</v>
      </c>
      <c r="B61" s="2">
        <v>16</v>
      </c>
      <c r="C61" s="21">
        <v>52.994242906570399</v>
      </c>
      <c r="F61"/>
      <c r="G61"/>
    </row>
    <row r="62" spans="1:7" x14ac:dyDescent="0.2">
      <c r="A62" s="2">
        <v>1000</v>
      </c>
      <c r="B62" s="2">
        <v>17</v>
      </c>
      <c r="C62" s="21">
        <v>53.048967838287297</v>
      </c>
      <c r="F62"/>
      <c r="G62"/>
    </row>
    <row r="63" spans="1:7" x14ac:dyDescent="0.2">
      <c r="A63" s="2">
        <v>1000</v>
      </c>
      <c r="B63" s="2">
        <v>18</v>
      </c>
      <c r="C63" s="21">
        <v>53.268403053283599</v>
      </c>
      <c r="F63"/>
      <c r="G63"/>
    </row>
    <row r="64" spans="1:7" x14ac:dyDescent="0.2">
      <c r="A64" s="2">
        <v>1000</v>
      </c>
      <c r="B64" s="2">
        <v>19</v>
      </c>
      <c r="C64" s="21">
        <v>53.064292907714801</v>
      </c>
      <c r="F64"/>
      <c r="G64"/>
    </row>
    <row r="65" spans="1:10" x14ac:dyDescent="0.2">
      <c r="A65" s="2">
        <v>1000</v>
      </c>
      <c r="B65" s="2">
        <v>20</v>
      </c>
      <c r="C65" s="21">
        <v>52.6565518379211</v>
      </c>
      <c r="F65"/>
      <c r="G65"/>
    </row>
    <row r="66" spans="1:10" x14ac:dyDescent="0.2">
      <c r="A66" s="2">
        <v>1000</v>
      </c>
      <c r="B66" s="2">
        <v>21</v>
      </c>
      <c r="C66" s="21">
        <v>53.111001729965203</v>
      </c>
      <c r="F66"/>
      <c r="G66"/>
    </row>
    <row r="67" spans="1:10" x14ac:dyDescent="0.2">
      <c r="A67" s="2">
        <v>1000</v>
      </c>
      <c r="B67" s="2">
        <v>22</v>
      </c>
      <c r="C67" s="21">
        <v>53.1549069881439</v>
      </c>
      <c r="F67"/>
      <c r="G67"/>
    </row>
    <row r="68" spans="1:10" x14ac:dyDescent="0.2">
      <c r="A68" s="2">
        <v>1000</v>
      </c>
      <c r="B68" s="2">
        <v>23</v>
      </c>
      <c r="C68" s="21">
        <v>53.177119970321598</v>
      </c>
      <c r="F68"/>
      <c r="G68"/>
    </row>
    <row r="69" spans="1:10" x14ac:dyDescent="0.2">
      <c r="A69" s="2">
        <v>1000</v>
      </c>
      <c r="B69" s="2">
        <v>24</v>
      </c>
      <c r="C69" s="21">
        <v>53.252050161361602</v>
      </c>
      <c r="F69"/>
      <c r="G69"/>
    </row>
    <row r="70" spans="1:10" x14ac:dyDescent="0.2">
      <c r="A70" s="2">
        <v>1000</v>
      </c>
      <c r="B70" s="2">
        <v>25</v>
      </c>
      <c r="C70" s="21">
        <v>52.644677877426098</v>
      </c>
      <c r="F70"/>
      <c r="G70"/>
    </row>
    <row r="71" spans="1:10" x14ac:dyDescent="0.2">
      <c r="A71" s="2">
        <v>1000</v>
      </c>
      <c r="B71" s="2">
        <v>26</v>
      </c>
      <c r="C71" s="21">
        <v>53.4620647430419</v>
      </c>
      <c r="F71"/>
      <c r="G71"/>
    </row>
    <row r="72" spans="1:10" x14ac:dyDescent="0.2">
      <c r="A72" s="2">
        <v>1000</v>
      </c>
      <c r="B72" s="2">
        <v>27</v>
      </c>
      <c r="C72" s="21">
        <v>53.272110939025801</v>
      </c>
      <c r="F72"/>
      <c r="G72"/>
    </row>
    <row r="73" spans="1:10" x14ac:dyDescent="0.2">
      <c r="A73" s="2">
        <v>1000</v>
      </c>
      <c r="B73" s="2">
        <v>28</v>
      </c>
      <c r="C73" s="21">
        <v>53.419503927230799</v>
      </c>
      <c r="F73"/>
      <c r="G73"/>
    </row>
    <row r="74" spans="1:10" x14ac:dyDescent="0.2">
      <c r="A74" s="2">
        <v>1000</v>
      </c>
      <c r="B74" s="2">
        <v>29</v>
      </c>
      <c r="C74" s="21">
        <v>53.384948968887301</v>
      </c>
      <c r="F74"/>
      <c r="G74"/>
    </row>
    <row r="75" spans="1:10" x14ac:dyDescent="0.2">
      <c r="A75" s="2">
        <v>1000</v>
      </c>
      <c r="B75" s="2">
        <v>30</v>
      </c>
      <c r="C75" s="21">
        <v>52.630815029144202</v>
      </c>
      <c r="F75"/>
      <c r="G75"/>
      <c r="J75" s="22"/>
    </row>
    <row r="76" spans="1:10" x14ac:dyDescent="0.2">
      <c r="A76" s="2">
        <v>1000</v>
      </c>
      <c r="B76" s="2">
        <v>31</v>
      </c>
      <c r="C76" s="21">
        <v>53.423136949539099</v>
      </c>
      <c r="F76"/>
      <c r="G76"/>
    </row>
    <row r="77" spans="1:10" x14ac:dyDescent="0.2">
      <c r="A77" s="2">
        <v>1000</v>
      </c>
      <c r="B77" s="2">
        <v>32</v>
      </c>
      <c r="C77" s="21">
        <v>53.493850946426299</v>
      </c>
      <c r="F77"/>
      <c r="G77"/>
    </row>
    <row r="78" spans="1:10" x14ac:dyDescent="0.2">
      <c r="A78" s="2">
        <v>1000</v>
      </c>
      <c r="B78" s="2">
        <v>33</v>
      </c>
      <c r="C78" s="21">
        <v>53.6231431961059</v>
      </c>
      <c r="F78"/>
      <c r="G78"/>
    </row>
    <row r="79" spans="1:10" x14ac:dyDescent="0.2">
      <c r="A79" s="2">
        <v>1000</v>
      </c>
      <c r="B79" s="2">
        <v>34</v>
      </c>
      <c r="C79" s="21">
        <v>53.518501996993997</v>
      </c>
      <c r="F79"/>
      <c r="G79"/>
    </row>
    <row r="80" spans="1:10" x14ac:dyDescent="0.2">
      <c r="A80" s="2">
        <v>1000</v>
      </c>
      <c r="B80" s="2">
        <v>35</v>
      </c>
      <c r="C80" s="21">
        <v>52.9104580879211</v>
      </c>
      <c r="F80"/>
      <c r="G80"/>
    </row>
    <row r="81" spans="1:7" x14ac:dyDescent="0.2">
      <c r="A81" s="2">
        <v>1000</v>
      </c>
      <c r="B81" s="2">
        <v>36</v>
      </c>
      <c r="C81" s="21">
        <v>53.555314302444401</v>
      </c>
      <c r="F81"/>
      <c r="G81"/>
    </row>
    <row r="82" spans="1:7" x14ac:dyDescent="0.2">
      <c r="A82" s="2">
        <v>1000</v>
      </c>
      <c r="B82" s="2">
        <v>37</v>
      </c>
      <c r="C82" s="21">
        <v>53.554553031921301</v>
      </c>
      <c r="F82"/>
      <c r="G82"/>
    </row>
    <row r="83" spans="1:7" x14ac:dyDescent="0.2">
      <c r="A83" s="2">
        <v>1000</v>
      </c>
      <c r="B83" s="2">
        <v>38</v>
      </c>
      <c r="C83" s="21">
        <v>53.618051052093499</v>
      </c>
      <c r="F83"/>
      <c r="G83"/>
    </row>
    <row r="84" spans="1:7" x14ac:dyDescent="0.2">
      <c r="A84" s="2">
        <v>1000</v>
      </c>
      <c r="B84" s="2">
        <v>39</v>
      </c>
      <c r="C84" s="21">
        <v>53.499295949935899</v>
      </c>
      <c r="F84"/>
      <c r="G84"/>
    </row>
    <row r="85" spans="1:7" x14ac:dyDescent="0.2">
      <c r="A85" s="2">
        <v>1000</v>
      </c>
      <c r="B85" s="2">
        <v>40</v>
      </c>
      <c r="C85" s="21">
        <v>52.938350677490199</v>
      </c>
      <c r="F85"/>
      <c r="G85"/>
    </row>
    <row r="86" spans="1:7" x14ac:dyDescent="0.2">
      <c r="A86" s="2">
        <v>1000</v>
      </c>
      <c r="B86" s="2">
        <v>41</v>
      </c>
      <c r="C86" s="21">
        <v>53.6324880123138</v>
      </c>
      <c r="F86"/>
      <c r="G86"/>
    </row>
    <row r="87" spans="1:7" x14ac:dyDescent="0.2">
      <c r="A87" s="2">
        <v>1000</v>
      </c>
      <c r="B87" s="2">
        <v>42</v>
      </c>
      <c r="C87" s="21">
        <v>53.761981010436998</v>
      </c>
      <c r="F87"/>
      <c r="G87"/>
    </row>
    <row r="88" spans="1:7" x14ac:dyDescent="0.2">
      <c r="A88" s="2">
        <v>1000</v>
      </c>
      <c r="B88" s="2">
        <v>43</v>
      </c>
      <c r="C88" s="21">
        <v>53.758979797363203</v>
      </c>
      <c r="F88"/>
      <c r="G88"/>
    </row>
    <row r="89" spans="1:7" x14ac:dyDescent="0.2">
      <c r="A89" s="2">
        <v>1000</v>
      </c>
      <c r="B89" s="2">
        <v>44</v>
      </c>
      <c r="C89" s="21">
        <v>53.744330883026102</v>
      </c>
      <c r="F89"/>
      <c r="G89"/>
    </row>
    <row r="90" spans="1:7" x14ac:dyDescent="0.2">
      <c r="A90" s="2">
        <v>1000</v>
      </c>
      <c r="B90" s="2">
        <v>45</v>
      </c>
      <c r="C90" s="21">
        <v>52.928986072540198</v>
      </c>
      <c r="F90"/>
      <c r="G90"/>
    </row>
    <row r="91" spans="1:7" x14ac:dyDescent="0.2">
      <c r="A91" s="2">
        <v>1000</v>
      </c>
      <c r="B91" s="2">
        <v>46</v>
      </c>
      <c r="C91" s="21">
        <v>53.7338931560516</v>
      </c>
      <c r="F91"/>
      <c r="G91"/>
    </row>
    <row r="92" spans="1:7" x14ac:dyDescent="0.2">
      <c r="A92" s="2">
        <v>1000</v>
      </c>
      <c r="B92" s="2">
        <v>47</v>
      </c>
      <c r="C92" s="21">
        <v>53.5526347160339</v>
      </c>
      <c r="F92"/>
      <c r="G92"/>
    </row>
    <row r="93" spans="1:7" x14ac:dyDescent="0.2">
      <c r="A93" s="2">
        <v>1000</v>
      </c>
      <c r="B93" s="2">
        <v>48</v>
      </c>
      <c r="C93" s="21">
        <v>53.200885057449298</v>
      </c>
      <c r="F93"/>
      <c r="G93"/>
    </row>
    <row r="94" spans="1:7" x14ac:dyDescent="0.2">
      <c r="A94" s="2">
        <v>1000</v>
      </c>
      <c r="B94" s="2">
        <v>49</v>
      </c>
      <c r="C94" s="21">
        <v>53.206054925918501</v>
      </c>
      <c r="F94"/>
      <c r="G94"/>
    </row>
    <row r="95" spans="1:7" x14ac:dyDescent="0.2">
      <c r="A95" s="2">
        <v>1000</v>
      </c>
      <c r="B95" s="2">
        <v>50</v>
      </c>
      <c r="C95" s="21">
        <v>52.925272226333597</v>
      </c>
      <c r="F95"/>
      <c r="G95"/>
    </row>
    <row r="96" spans="1:7" x14ac:dyDescent="0.2">
      <c r="A96" s="2">
        <v>1000</v>
      </c>
      <c r="B96" s="2">
        <v>55</v>
      </c>
      <c r="C96" s="21">
        <v>52.9299540519714</v>
      </c>
      <c r="F96"/>
      <c r="G96"/>
    </row>
    <row r="97" spans="1:7" x14ac:dyDescent="0.2">
      <c r="A97" s="2">
        <v>1000</v>
      </c>
      <c r="B97" s="2">
        <v>60</v>
      </c>
      <c r="C97" s="21">
        <v>52.944596767425502</v>
      </c>
      <c r="F97"/>
      <c r="G97"/>
    </row>
    <row r="98" spans="1:7" x14ac:dyDescent="0.2">
      <c r="A98" s="2">
        <v>1000</v>
      </c>
      <c r="B98" s="2">
        <v>65</v>
      </c>
      <c r="C98" s="21">
        <v>53.119573116302398</v>
      </c>
      <c r="F98"/>
      <c r="G98"/>
    </row>
    <row r="99" spans="1:7" x14ac:dyDescent="0.2">
      <c r="A99" s="2">
        <v>1000</v>
      </c>
      <c r="B99" s="2">
        <v>70</v>
      </c>
      <c r="C99" s="21">
        <v>53.0799238681793</v>
      </c>
      <c r="F99"/>
      <c r="G99"/>
    </row>
    <row r="100" spans="1:7" x14ac:dyDescent="0.2">
      <c r="A100" s="2">
        <v>1000</v>
      </c>
      <c r="B100" s="2">
        <v>75</v>
      </c>
      <c r="C100" s="21">
        <v>53.098196983337402</v>
      </c>
      <c r="F100"/>
      <c r="G100"/>
    </row>
    <row r="101" spans="1:7" x14ac:dyDescent="0.2">
      <c r="A101" s="2">
        <v>1000</v>
      </c>
      <c r="B101" s="2">
        <v>80</v>
      </c>
      <c r="C101" s="21">
        <v>53.093195915222097</v>
      </c>
      <c r="F101"/>
      <c r="G101"/>
    </row>
    <row r="102" spans="1:7" x14ac:dyDescent="0.2">
      <c r="A102" s="2">
        <v>1000</v>
      </c>
      <c r="B102" s="2">
        <v>85</v>
      </c>
      <c r="C102" s="21">
        <v>53.077987909317002</v>
      </c>
      <c r="F102"/>
      <c r="G102"/>
    </row>
    <row r="103" spans="1:7" x14ac:dyDescent="0.2">
      <c r="A103" s="2">
        <v>1000</v>
      </c>
      <c r="B103" s="2">
        <v>90</v>
      </c>
      <c r="C103" s="21">
        <v>52.963420867919901</v>
      </c>
      <c r="F103"/>
      <c r="G103"/>
    </row>
    <row r="104" spans="1:7" x14ac:dyDescent="0.2">
      <c r="A104" s="2">
        <v>1000</v>
      </c>
      <c r="B104" s="2">
        <v>95</v>
      </c>
      <c r="C104" s="21">
        <v>52.9582197666168</v>
      </c>
      <c r="F104"/>
      <c r="G104"/>
    </row>
    <row r="105" spans="1:7" x14ac:dyDescent="0.2">
      <c r="A105" s="2">
        <v>1000</v>
      </c>
      <c r="B105" s="2">
        <v>100</v>
      </c>
      <c r="C105" s="21">
        <v>52.954945087432797</v>
      </c>
      <c r="F105"/>
      <c r="G105"/>
    </row>
    <row r="106" spans="1:7" x14ac:dyDescent="0.2">
      <c r="A106" s="2">
        <v>1000</v>
      </c>
      <c r="B106" s="2">
        <v>105</v>
      </c>
      <c r="C106" s="21">
        <v>52.959769964218097</v>
      </c>
      <c r="F106"/>
      <c r="G106"/>
    </row>
    <row r="107" spans="1:7" x14ac:dyDescent="0.2">
      <c r="A107" s="2">
        <v>1000</v>
      </c>
      <c r="B107" s="2">
        <v>110</v>
      </c>
      <c r="C107" s="21">
        <v>52.950803041458101</v>
      </c>
      <c r="F107"/>
      <c r="G107"/>
    </row>
    <row r="108" spans="1:7" x14ac:dyDescent="0.2">
      <c r="A108" s="2">
        <v>1000</v>
      </c>
      <c r="B108" s="2">
        <v>115</v>
      </c>
      <c r="C108" s="21">
        <v>52.961368083953801</v>
      </c>
      <c r="F108"/>
      <c r="G108"/>
    </row>
    <row r="109" spans="1:7" x14ac:dyDescent="0.2">
      <c r="A109" s="2">
        <v>1000</v>
      </c>
      <c r="B109" s="2">
        <v>120</v>
      </c>
      <c r="C109" s="21">
        <v>52.9603078365325</v>
      </c>
      <c r="F109"/>
      <c r="G109"/>
    </row>
    <row r="110" spans="1:7" x14ac:dyDescent="0.2">
      <c r="A110" s="2">
        <v>1000</v>
      </c>
      <c r="B110" s="2">
        <v>125</v>
      </c>
      <c r="C110" s="21">
        <v>55.472808837890597</v>
      </c>
      <c r="F110"/>
      <c r="G110"/>
    </row>
    <row r="111" spans="1:7" x14ac:dyDescent="0.2">
      <c r="A111" s="2">
        <v>1000</v>
      </c>
      <c r="B111" s="2">
        <v>130</v>
      </c>
      <c r="C111" s="21">
        <v>55.471557855606001</v>
      </c>
      <c r="F111"/>
      <c r="G111"/>
    </row>
    <row r="112" spans="1:7" x14ac:dyDescent="0.2">
      <c r="A112" s="2">
        <v>1000</v>
      </c>
      <c r="B112" s="2">
        <v>135</v>
      </c>
      <c r="C112" s="21">
        <v>55.478037118911701</v>
      </c>
      <c r="F112"/>
      <c r="G112"/>
    </row>
    <row r="113" spans="1:7" x14ac:dyDescent="0.2">
      <c r="A113" s="2">
        <v>1000</v>
      </c>
      <c r="B113" s="2">
        <v>140</v>
      </c>
      <c r="C113" s="21">
        <v>55.487011194229098</v>
      </c>
      <c r="F113"/>
      <c r="G113"/>
    </row>
    <row r="114" spans="1:7" x14ac:dyDescent="0.2">
      <c r="A114" s="2">
        <v>1000</v>
      </c>
      <c r="B114" s="2">
        <v>145</v>
      </c>
      <c r="C114" s="21">
        <v>55.516765832901001</v>
      </c>
      <c r="F114"/>
      <c r="G114"/>
    </row>
    <row r="115" spans="1:7" x14ac:dyDescent="0.2">
      <c r="A115" s="2">
        <v>1000</v>
      </c>
      <c r="B115" s="2">
        <v>150</v>
      </c>
      <c r="C115" s="21">
        <v>55.478684186935403</v>
      </c>
      <c r="F115"/>
      <c r="G115"/>
    </row>
    <row r="116" spans="1:7" x14ac:dyDescent="0.2">
      <c r="A116" s="2">
        <v>1500</v>
      </c>
      <c r="B116" s="2">
        <v>10</v>
      </c>
      <c r="C116" s="21">
        <v>229.251271963119</v>
      </c>
      <c r="F116"/>
      <c r="G116"/>
    </row>
    <row r="117" spans="1:7" x14ac:dyDescent="0.2">
      <c r="A117" s="2">
        <v>1500</v>
      </c>
      <c r="B117" s="2">
        <v>15</v>
      </c>
      <c r="C117" s="21">
        <v>175.83140683174099</v>
      </c>
      <c r="F117"/>
      <c r="G117"/>
    </row>
    <row r="118" spans="1:7" x14ac:dyDescent="0.2">
      <c r="A118" s="2">
        <v>1500</v>
      </c>
      <c r="B118" s="2">
        <v>16</v>
      </c>
      <c r="C118" s="21">
        <v>176.01003384590101</v>
      </c>
      <c r="F118"/>
      <c r="G118"/>
    </row>
    <row r="119" spans="1:7" x14ac:dyDescent="0.2">
      <c r="A119" s="2">
        <v>1500</v>
      </c>
      <c r="B119" s="2">
        <v>17</v>
      </c>
      <c r="C119" s="21">
        <v>176.5254509449</v>
      </c>
      <c r="F119"/>
      <c r="G119"/>
    </row>
    <row r="120" spans="1:7" x14ac:dyDescent="0.2">
      <c r="A120" s="2">
        <v>1500</v>
      </c>
      <c r="B120" s="2">
        <v>18</v>
      </c>
      <c r="C120" s="21">
        <v>177.15145921707099</v>
      </c>
      <c r="F120"/>
      <c r="G120"/>
    </row>
    <row r="121" spans="1:7" x14ac:dyDescent="0.2">
      <c r="A121" s="2">
        <v>1500</v>
      </c>
      <c r="B121" s="2">
        <v>19</v>
      </c>
      <c r="C121" s="21">
        <v>178.26516699790901</v>
      </c>
      <c r="F121"/>
      <c r="G121"/>
    </row>
    <row r="122" spans="1:7" x14ac:dyDescent="0.2">
      <c r="A122" s="2">
        <v>1500</v>
      </c>
      <c r="B122" s="2">
        <v>20</v>
      </c>
      <c r="C122" s="21">
        <v>175.877119064331</v>
      </c>
      <c r="F122"/>
      <c r="G122"/>
    </row>
    <row r="123" spans="1:7" x14ac:dyDescent="0.2">
      <c r="A123" s="2">
        <v>1500</v>
      </c>
      <c r="B123" s="2">
        <v>21</v>
      </c>
      <c r="C123" s="21">
        <v>177.15057206153801</v>
      </c>
      <c r="F123"/>
      <c r="G123"/>
    </row>
    <row r="124" spans="1:7" x14ac:dyDescent="0.2">
      <c r="A124" s="2">
        <v>1500</v>
      </c>
      <c r="B124" s="2">
        <v>22</v>
      </c>
      <c r="C124" s="21">
        <v>175.316898107528</v>
      </c>
      <c r="F124"/>
      <c r="G124"/>
    </row>
    <row r="125" spans="1:7" x14ac:dyDescent="0.2">
      <c r="A125" s="2">
        <v>1500</v>
      </c>
      <c r="B125" s="2">
        <v>23</v>
      </c>
      <c r="C125" s="21">
        <v>174.98175716400101</v>
      </c>
      <c r="F125"/>
      <c r="G125"/>
    </row>
    <row r="126" spans="1:7" x14ac:dyDescent="0.2">
      <c r="A126" s="2">
        <v>1500</v>
      </c>
      <c r="B126" s="2">
        <v>24</v>
      </c>
      <c r="C126" s="21">
        <v>165.63971614837601</v>
      </c>
      <c r="F126"/>
      <c r="G126"/>
    </row>
    <row r="127" spans="1:7" x14ac:dyDescent="0.2">
      <c r="A127" s="2">
        <v>1500</v>
      </c>
      <c r="B127" s="2">
        <v>25</v>
      </c>
      <c r="C127" s="21">
        <v>165.373330831527</v>
      </c>
      <c r="F127"/>
      <c r="G127"/>
    </row>
    <row r="128" spans="1:7" x14ac:dyDescent="0.2">
      <c r="A128" s="2">
        <v>1500</v>
      </c>
      <c r="B128" s="2">
        <v>26</v>
      </c>
      <c r="C128" s="21">
        <v>165.794612884521</v>
      </c>
      <c r="F128"/>
      <c r="G128"/>
    </row>
    <row r="129" spans="1:7" x14ac:dyDescent="0.2">
      <c r="A129" s="2">
        <v>1500</v>
      </c>
      <c r="B129" s="2">
        <v>27</v>
      </c>
      <c r="C129" s="21">
        <v>165.728496789932</v>
      </c>
      <c r="F129"/>
      <c r="G129"/>
    </row>
    <row r="130" spans="1:7" x14ac:dyDescent="0.2">
      <c r="A130" s="2">
        <v>1500</v>
      </c>
      <c r="B130" s="2">
        <v>28</v>
      </c>
      <c r="C130" s="21">
        <v>165.90556001663199</v>
      </c>
      <c r="F130"/>
      <c r="G130"/>
    </row>
    <row r="131" spans="1:7" x14ac:dyDescent="0.2">
      <c r="A131" s="2">
        <v>1500</v>
      </c>
      <c r="B131" s="2">
        <v>29</v>
      </c>
      <c r="C131" s="21">
        <v>166.21947002410801</v>
      </c>
      <c r="F131"/>
      <c r="G131"/>
    </row>
    <row r="132" spans="1:7" x14ac:dyDescent="0.2">
      <c r="A132" s="2">
        <v>1500</v>
      </c>
      <c r="B132" s="2">
        <v>30</v>
      </c>
      <c r="C132" s="21">
        <v>164.94901704788199</v>
      </c>
      <c r="F132"/>
      <c r="G132"/>
    </row>
    <row r="133" spans="1:7" x14ac:dyDescent="0.2">
      <c r="A133" s="2">
        <v>1500</v>
      </c>
      <c r="B133" s="2">
        <v>31</v>
      </c>
      <c r="C133" s="21">
        <v>165.99838018417299</v>
      </c>
      <c r="F133"/>
      <c r="G133"/>
    </row>
    <row r="134" spans="1:7" x14ac:dyDescent="0.2">
      <c r="A134" s="2">
        <v>1500</v>
      </c>
      <c r="B134" s="2">
        <v>32</v>
      </c>
      <c r="C134" s="21">
        <v>166.23689913749601</v>
      </c>
      <c r="F134"/>
      <c r="G134"/>
    </row>
    <row r="135" spans="1:7" x14ac:dyDescent="0.2">
      <c r="A135" s="2">
        <v>1500</v>
      </c>
      <c r="B135" s="2">
        <v>33</v>
      </c>
      <c r="C135" s="21">
        <v>166.43391394615099</v>
      </c>
      <c r="F135"/>
      <c r="G135"/>
    </row>
    <row r="136" spans="1:7" x14ac:dyDescent="0.2">
      <c r="A136" s="2">
        <v>1500</v>
      </c>
      <c r="B136" s="2">
        <v>34</v>
      </c>
      <c r="C136" s="21">
        <v>167.27341389655999</v>
      </c>
      <c r="F136"/>
      <c r="G136"/>
    </row>
    <row r="137" spans="1:7" x14ac:dyDescent="0.2">
      <c r="A137" s="2">
        <v>1500</v>
      </c>
      <c r="B137" s="2">
        <v>35</v>
      </c>
      <c r="C137" s="21">
        <v>166.377930641174</v>
      </c>
      <c r="F137"/>
      <c r="G137"/>
    </row>
    <row r="138" spans="1:7" x14ac:dyDescent="0.2">
      <c r="A138" s="2">
        <v>1500</v>
      </c>
      <c r="B138" s="2">
        <v>36</v>
      </c>
      <c r="C138" s="21">
        <v>165.60814309120099</v>
      </c>
      <c r="F138"/>
      <c r="G138"/>
    </row>
    <row r="139" spans="1:7" x14ac:dyDescent="0.2">
      <c r="A139" s="2">
        <v>1500</v>
      </c>
      <c r="B139" s="2">
        <v>37</v>
      </c>
      <c r="C139" s="21">
        <v>165.64361095428399</v>
      </c>
      <c r="F139"/>
      <c r="G139"/>
    </row>
    <row r="140" spans="1:7" x14ac:dyDescent="0.2">
      <c r="A140" s="2">
        <v>1500</v>
      </c>
      <c r="B140" s="2">
        <v>38</v>
      </c>
      <c r="C140" s="21">
        <v>165.63603997230501</v>
      </c>
      <c r="F140"/>
      <c r="G140"/>
    </row>
    <row r="141" spans="1:7" x14ac:dyDescent="0.2">
      <c r="A141" s="2">
        <v>1500</v>
      </c>
      <c r="B141" s="2">
        <v>39</v>
      </c>
      <c r="C141" s="21">
        <v>165.740748167037</v>
      </c>
      <c r="F141"/>
      <c r="G141"/>
    </row>
    <row r="142" spans="1:7" x14ac:dyDescent="0.2">
      <c r="A142" s="2">
        <v>1500</v>
      </c>
      <c r="B142" s="2">
        <v>40</v>
      </c>
      <c r="C142" s="21">
        <v>164.93304896354601</v>
      </c>
      <c r="F142"/>
      <c r="G142"/>
    </row>
    <row r="143" spans="1:7" x14ac:dyDescent="0.2">
      <c r="A143" s="2">
        <v>1500</v>
      </c>
      <c r="B143" s="2">
        <v>41</v>
      </c>
      <c r="C143" s="21">
        <v>165.825987100601</v>
      </c>
      <c r="F143"/>
      <c r="G143"/>
    </row>
    <row r="144" spans="1:7" x14ac:dyDescent="0.2">
      <c r="A144" s="2">
        <v>1500</v>
      </c>
      <c r="B144" s="2">
        <v>42</v>
      </c>
      <c r="C144" s="21">
        <v>166.00099492072999</v>
      </c>
      <c r="F144"/>
      <c r="G144"/>
    </row>
    <row r="145" spans="1:42" x14ac:dyDescent="0.2">
      <c r="A145" s="2">
        <v>1500</v>
      </c>
      <c r="B145" s="2">
        <v>43</v>
      </c>
      <c r="C145" s="21">
        <v>165.537674903869</v>
      </c>
      <c r="F145"/>
      <c r="G145"/>
    </row>
    <row r="146" spans="1:42" x14ac:dyDescent="0.2">
      <c r="A146" s="2">
        <v>1500</v>
      </c>
      <c r="B146" s="2">
        <v>44</v>
      </c>
      <c r="C146" s="21">
        <v>165.7138838768</v>
      </c>
      <c r="F146"/>
      <c r="G146"/>
    </row>
    <row r="147" spans="1:42" x14ac:dyDescent="0.2">
      <c r="A147" s="2">
        <v>1500</v>
      </c>
      <c r="B147" s="2">
        <v>45</v>
      </c>
      <c r="C147" s="21">
        <v>165.063907861709</v>
      </c>
      <c r="F147"/>
      <c r="G147"/>
    </row>
    <row r="148" spans="1:42" x14ac:dyDescent="0.2">
      <c r="A148" s="2">
        <v>1500</v>
      </c>
      <c r="B148" s="2">
        <v>46</v>
      </c>
      <c r="C148" s="21">
        <v>165.41206812858499</v>
      </c>
      <c r="F148"/>
      <c r="G148"/>
      <c r="AN148">
        <v>2000</v>
      </c>
      <c r="AO148">
        <v>10</v>
      </c>
      <c r="AP148">
        <v>602.97704696655205</v>
      </c>
    </row>
    <row r="149" spans="1:42" x14ac:dyDescent="0.2">
      <c r="A149" s="2">
        <v>1500</v>
      </c>
      <c r="B149" s="2">
        <v>47</v>
      </c>
      <c r="C149" s="21">
        <v>159.361819028854</v>
      </c>
      <c r="F149"/>
      <c r="G149"/>
      <c r="AN149">
        <v>2000</v>
      </c>
      <c r="AO149">
        <v>15</v>
      </c>
      <c r="AP149">
        <v>605.32993292808499</v>
      </c>
    </row>
    <row r="150" spans="1:42" x14ac:dyDescent="0.2">
      <c r="A150" s="2">
        <v>1500</v>
      </c>
      <c r="B150" s="2">
        <v>48</v>
      </c>
      <c r="C150" s="21">
        <v>159.425972938537</v>
      </c>
      <c r="F150"/>
      <c r="G150"/>
      <c r="AN150">
        <v>2000</v>
      </c>
      <c r="AO150">
        <v>20</v>
      </c>
      <c r="AP150">
        <v>470.85595488548199</v>
      </c>
    </row>
    <row r="151" spans="1:42" x14ac:dyDescent="0.2">
      <c r="A151" s="2">
        <v>1500</v>
      </c>
      <c r="B151" s="2">
        <v>49</v>
      </c>
      <c r="C151" s="21">
        <v>159.35873413085901</v>
      </c>
      <c r="F151"/>
      <c r="G151"/>
      <c r="AN151">
        <v>2000</v>
      </c>
      <c r="AO151">
        <v>25</v>
      </c>
      <c r="AP151">
        <v>470.33380198478699</v>
      </c>
    </row>
    <row r="152" spans="1:42" x14ac:dyDescent="0.2">
      <c r="A152" s="2">
        <v>1500</v>
      </c>
      <c r="B152" s="2">
        <v>50</v>
      </c>
      <c r="C152" s="21">
        <v>159.64108896255399</v>
      </c>
      <c r="F152"/>
      <c r="G152"/>
      <c r="AN152">
        <v>2000</v>
      </c>
      <c r="AO152">
        <v>30</v>
      </c>
      <c r="AP152">
        <v>470.18506193160999</v>
      </c>
    </row>
    <row r="153" spans="1:42" x14ac:dyDescent="0.2">
      <c r="A153" s="2">
        <v>1500</v>
      </c>
      <c r="B153" s="2">
        <v>55</v>
      </c>
      <c r="C153" s="21">
        <v>159.71372699737501</v>
      </c>
      <c r="F153"/>
      <c r="G153"/>
      <c r="AN153">
        <v>2000</v>
      </c>
      <c r="AO153">
        <v>35</v>
      </c>
      <c r="AP153">
        <v>420.88190674781799</v>
      </c>
    </row>
    <row r="154" spans="1:42" x14ac:dyDescent="0.2">
      <c r="A154" s="2">
        <v>1500</v>
      </c>
      <c r="B154" s="2">
        <v>60</v>
      </c>
      <c r="C154" s="21">
        <v>159.88193988800001</v>
      </c>
      <c r="F154"/>
      <c r="G154"/>
      <c r="AN154">
        <v>2000</v>
      </c>
      <c r="AO154">
        <v>40</v>
      </c>
      <c r="AP154">
        <v>422.36311793327297</v>
      </c>
    </row>
    <row r="155" spans="1:42" x14ac:dyDescent="0.2">
      <c r="A155" s="2">
        <v>1500</v>
      </c>
      <c r="B155" s="2">
        <v>65</v>
      </c>
      <c r="C155" s="21">
        <v>159.88707900047299</v>
      </c>
      <c r="F155"/>
      <c r="G155"/>
      <c r="AN155">
        <v>2000</v>
      </c>
      <c r="AO155">
        <v>45</v>
      </c>
      <c r="AP155">
        <v>423.12724876403797</v>
      </c>
    </row>
    <row r="156" spans="1:42" x14ac:dyDescent="0.2">
      <c r="A156" s="2">
        <v>1500</v>
      </c>
      <c r="B156" s="2">
        <v>70</v>
      </c>
      <c r="C156" s="21">
        <v>160.00656104087801</v>
      </c>
      <c r="F156"/>
      <c r="G156"/>
      <c r="AN156">
        <v>2000</v>
      </c>
      <c r="AO156">
        <v>50</v>
      </c>
      <c r="AP156">
        <v>423.339430809021</v>
      </c>
    </row>
    <row r="157" spans="1:42" x14ac:dyDescent="0.2">
      <c r="A157" s="2">
        <v>1500</v>
      </c>
      <c r="B157" s="2">
        <v>75</v>
      </c>
      <c r="C157" s="21">
        <v>159.88270497322</v>
      </c>
      <c r="F157"/>
      <c r="G157"/>
      <c r="AN157">
        <v>2000</v>
      </c>
      <c r="AO157">
        <v>55</v>
      </c>
      <c r="AP157">
        <v>423.95376896858198</v>
      </c>
    </row>
    <row r="158" spans="1:42" x14ac:dyDescent="0.2">
      <c r="A158" s="2">
        <v>1500</v>
      </c>
      <c r="B158" s="2">
        <v>80</v>
      </c>
      <c r="C158" s="21">
        <v>159.47163128852799</v>
      </c>
      <c r="F158"/>
      <c r="G158"/>
      <c r="AN158">
        <v>2000</v>
      </c>
      <c r="AO158">
        <v>60</v>
      </c>
      <c r="AP158">
        <v>424.05276179313603</v>
      </c>
    </row>
    <row r="159" spans="1:42" x14ac:dyDescent="0.2">
      <c r="A159" s="2">
        <v>1500</v>
      </c>
      <c r="B159" s="2">
        <v>85</v>
      </c>
      <c r="C159" s="21">
        <v>159.522229194641</v>
      </c>
      <c r="F159"/>
      <c r="G159"/>
      <c r="AN159">
        <v>2000</v>
      </c>
      <c r="AO159">
        <v>65</v>
      </c>
      <c r="AP159">
        <v>401.11830711364701</v>
      </c>
    </row>
    <row r="160" spans="1:42" x14ac:dyDescent="0.2">
      <c r="A160" s="2">
        <v>1500</v>
      </c>
      <c r="B160" s="2">
        <v>90</v>
      </c>
      <c r="C160" s="21">
        <v>159.375717163085</v>
      </c>
      <c r="F160"/>
      <c r="G160"/>
      <c r="AN160">
        <v>2000</v>
      </c>
      <c r="AO160">
        <v>70</v>
      </c>
      <c r="AP160">
        <v>401.18477106094298</v>
      </c>
    </row>
    <row r="161" spans="1:42" x14ac:dyDescent="0.2">
      <c r="A161" s="2">
        <v>1500</v>
      </c>
      <c r="B161" s="2">
        <v>95</v>
      </c>
      <c r="C161" s="21">
        <v>170.50304698944001</v>
      </c>
      <c r="F161"/>
      <c r="G161"/>
      <c r="AN161">
        <v>2000</v>
      </c>
      <c r="AO161">
        <v>75</v>
      </c>
      <c r="AP161">
        <v>400.66841220855702</v>
      </c>
    </row>
    <row r="162" spans="1:42" x14ac:dyDescent="0.2">
      <c r="A162" s="2">
        <v>1500</v>
      </c>
      <c r="B162" s="2">
        <v>100</v>
      </c>
      <c r="C162" s="21">
        <v>170.85180997848499</v>
      </c>
      <c r="F162"/>
      <c r="G162"/>
      <c r="AN162">
        <v>2000</v>
      </c>
      <c r="AO162">
        <v>80</v>
      </c>
      <c r="AP162">
        <v>400.90959477424599</v>
      </c>
    </row>
    <row r="163" spans="1:42" x14ac:dyDescent="0.2">
      <c r="A163" s="2">
        <v>1500</v>
      </c>
      <c r="B163" s="2">
        <v>105</v>
      </c>
      <c r="C163" s="21">
        <v>170.82754802703801</v>
      </c>
      <c r="F163"/>
      <c r="G163"/>
      <c r="AN163">
        <v>2000</v>
      </c>
      <c r="AO163">
        <v>85</v>
      </c>
      <c r="AP163">
        <v>400.84918618202198</v>
      </c>
    </row>
    <row r="164" spans="1:42" x14ac:dyDescent="0.2">
      <c r="A164" s="2">
        <v>1500</v>
      </c>
      <c r="B164" s="2">
        <v>110</v>
      </c>
      <c r="C164" s="21">
        <v>171.03171086311301</v>
      </c>
      <c r="F164"/>
      <c r="G164"/>
      <c r="AN164">
        <v>2000</v>
      </c>
      <c r="AO164">
        <v>90</v>
      </c>
      <c r="AP164">
        <v>400.96141386032099</v>
      </c>
    </row>
    <row r="165" spans="1:42" x14ac:dyDescent="0.2">
      <c r="A165" s="2">
        <v>1500</v>
      </c>
      <c r="B165" s="2">
        <v>115</v>
      </c>
      <c r="C165" s="21">
        <v>170.56034111976601</v>
      </c>
      <c r="F165"/>
      <c r="G165"/>
      <c r="AN165">
        <v>2000</v>
      </c>
      <c r="AO165">
        <v>95</v>
      </c>
      <c r="AP165">
        <v>400.62508106231599</v>
      </c>
    </row>
    <row r="166" spans="1:42" x14ac:dyDescent="0.2">
      <c r="A166" s="2">
        <v>1500</v>
      </c>
      <c r="B166" s="2">
        <v>120</v>
      </c>
      <c r="C166" s="21">
        <v>170.317910909652</v>
      </c>
      <c r="F166"/>
      <c r="G166"/>
      <c r="AN166">
        <v>2000</v>
      </c>
      <c r="AO166">
        <v>100</v>
      </c>
      <c r="AP166">
        <v>401.03116607665999</v>
      </c>
    </row>
    <row r="167" spans="1:42" x14ac:dyDescent="0.2">
      <c r="A167" s="2">
        <v>1500</v>
      </c>
      <c r="B167" s="2">
        <v>125</v>
      </c>
      <c r="C167" s="21">
        <v>171.494169950485</v>
      </c>
      <c r="F167"/>
      <c r="G167"/>
    </row>
    <row r="168" spans="1:42" x14ac:dyDescent="0.2">
      <c r="A168" s="2">
        <v>1500</v>
      </c>
      <c r="B168" s="2">
        <v>130</v>
      </c>
      <c r="C168" s="21">
        <v>173.056549072265</v>
      </c>
      <c r="F168"/>
      <c r="G168"/>
    </row>
    <row r="169" spans="1:42" x14ac:dyDescent="0.2">
      <c r="A169" s="2">
        <v>1500</v>
      </c>
      <c r="B169" s="2">
        <v>135</v>
      </c>
      <c r="C169" s="21">
        <v>170.907887935638</v>
      </c>
      <c r="F169"/>
      <c r="G169"/>
    </row>
    <row r="170" spans="1:42" x14ac:dyDescent="0.2">
      <c r="A170" s="2">
        <v>1500</v>
      </c>
      <c r="B170" s="2">
        <v>140</v>
      </c>
      <c r="C170" s="21">
        <v>170.32875895500101</v>
      </c>
      <c r="F170"/>
      <c r="G170"/>
    </row>
    <row r="171" spans="1:42" x14ac:dyDescent="0.2">
      <c r="A171" s="2">
        <v>1500</v>
      </c>
      <c r="B171" s="2">
        <v>145</v>
      </c>
      <c r="C171" s="21">
        <v>170.31326484680099</v>
      </c>
      <c r="F171"/>
      <c r="G171"/>
    </row>
    <row r="172" spans="1:42" x14ac:dyDescent="0.2">
      <c r="A172" s="2">
        <v>1500</v>
      </c>
      <c r="B172" s="2">
        <v>150</v>
      </c>
      <c r="C172" s="21">
        <v>170.35588026046699</v>
      </c>
      <c r="F172"/>
      <c r="G172"/>
    </row>
    <row r="173" spans="1:42" x14ac:dyDescent="0.2">
      <c r="A173" s="2">
        <v>2000</v>
      </c>
      <c r="B173" s="2">
        <v>10</v>
      </c>
      <c r="C173" s="21">
        <v>446.47731685638399</v>
      </c>
      <c r="F173"/>
      <c r="G173"/>
    </row>
    <row r="174" spans="1:42" x14ac:dyDescent="0.2">
      <c r="A174" s="2">
        <v>2000</v>
      </c>
      <c r="B174" s="2">
        <v>15</v>
      </c>
      <c r="C174" s="21">
        <v>444.026936054229</v>
      </c>
      <c r="F174"/>
      <c r="G174"/>
    </row>
    <row r="175" spans="1:42" x14ac:dyDescent="0.2">
      <c r="A175" s="2">
        <v>2000</v>
      </c>
      <c r="B175" s="2">
        <v>16</v>
      </c>
      <c r="C175" s="21">
        <v>368.27106285095198</v>
      </c>
      <c r="F175"/>
      <c r="G175"/>
    </row>
    <row r="176" spans="1:42" x14ac:dyDescent="0.2">
      <c r="A176" s="2">
        <v>2000</v>
      </c>
      <c r="B176" s="2">
        <v>17</v>
      </c>
      <c r="C176" s="21">
        <v>367.56308913230799</v>
      </c>
      <c r="F176"/>
      <c r="G176"/>
    </row>
    <row r="177" spans="1:7" x14ac:dyDescent="0.2">
      <c r="A177" s="2">
        <v>2000</v>
      </c>
      <c r="B177" s="2">
        <v>18</v>
      </c>
      <c r="C177" s="21">
        <v>367.41004323959299</v>
      </c>
      <c r="F177"/>
      <c r="G177"/>
    </row>
    <row r="178" spans="1:7" x14ac:dyDescent="0.2">
      <c r="A178" s="2">
        <v>2000</v>
      </c>
      <c r="B178" s="2">
        <v>19</v>
      </c>
      <c r="C178" s="21">
        <v>367.88937282562199</v>
      </c>
      <c r="F178"/>
      <c r="G178"/>
    </row>
    <row r="179" spans="1:7" x14ac:dyDescent="0.2">
      <c r="A179" s="2">
        <v>2000</v>
      </c>
      <c r="B179" s="2">
        <v>20</v>
      </c>
      <c r="C179" s="21">
        <v>370.19188094139099</v>
      </c>
      <c r="F179"/>
      <c r="G179"/>
    </row>
    <row r="180" spans="1:7" x14ac:dyDescent="0.2">
      <c r="A180" s="2">
        <v>2000</v>
      </c>
      <c r="B180" s="2">
        <v>21</v>
      </c>
      <c r="C180" s="21">
        <v>368.02339196205099</v>
      </c>
      <c r="F180"/>
      <c r="G180"/>
    </row>
    <row r="181" spans="1:7" x14ac:dyDescent="0.2">
      <c r="A181" s="2">
        <v>2000</v>
      </c>
      <c r="B181" s="2">
        <v>22</v>
      </c>
      <c r="C181" s="21">
        <v>367.60993289947498</v>
      </c>
      <c r="F181"/>
      <c r="G181"/>
    </row>
    <row r="182" spans="1:7" x14ac:dyDescent="0.2">
      <c r="A182" s="2">
        <v>2000</v>
      </c>
      <c r="B182" s="2">
        <v>23</v>
      </c>
      <c r="C182" s="21">
        <v>367.784098863601</v>
      </c>
      <c r="F182"/>
      <c r="G182"/>
    </row>
    <row r="183" spans="1:7" x14ac:dyDescent="0.2">
      <c r="A183" s="2">
        <v>2000</v>
      </c>
      <c r="B183" s="2">
        <v>24</v>
      </c>
      <c r="C183" s="21">
        <v>369.35878396034201</v>
      </c>
      <c r="F183"/>
      <c r="G183"/>
    </row>
    <row r="184" spans="1:7" x14ac:dyDescent="0.2">
      <c r="A184" s="2">
        <v>2000</v>
      </c>
      <c r="B184" s="2">
        <v>25</v>
      </c>
      <c r="C184" s="21">
        <v>370.94855690002402</v>
      </c>
      <c r="F184"/>
      <c r="G184"/>
    </row>
    <row r="185" spans="1:7" x14ac:dyDescent="0.2">
      <c r="A185" s="2">
        <v>2000</v>
      </c>
      <c r="B185" s="2">
        <v>26</v>
      </c>
      <c r="C185" s="21">
        <v>367.337774276733</v>
      </c>
      <c r="F185"/>
      <c r="G185"/>
    </row>
    <row r="186" spans="1:7" x14ac:dyDescent="0.2">
      <c r="A186" s="2">
        <v>2000</v>
      </c>
      <c r="B186" s="2">
        <v>27</v>
      </c>
      <c r="C186" s="21">
        <v>367.85195612907398</v>
      </c>
      <c r="F186"/>
      <c r="G186"/>
    </row>
    <row r="187" spans="1:7" x14ac:dyDescent="0.2">
      <c r="A187" s="2">
        <v>2000</v>
      </c>
      <c r="B187" s="2">
        <v>28</v>
      </c>
      <c r="C187" s="21">
        <v>369.12115287780699</v>
      </c>
      <c r="F187"/>
      <c r="G187"/>
    </row>
    <row r="188" spans="1:7" x14ac:dyDescent="0.2">
      <c r="A188" s="2">
        <v>2000</v>
      </c>
      <c r="B188" s="2">
        <v>29</v>
      </c>
      <c r="C188" s="21">
        <v>367.44088912010102</v>
      </c>
      <c r="F188"/>
      <c r="G188"/>
    </row>
    <row r="189" spans="1:7" x14ac:dyDescent="0.2">
      <c r="A189" s="2">
        <v>2000</v>
      </c>
      <c r="B189" s="2">
        <v>30</v>
      </c>
      <c r="C189" s="21">
        <v>370.38416624069202</v>
      </c>
      <c r="F189"/>
      <c r="G189"/>
    </row>
    <row r="190" spans="1:7" x14ac:dyDescent="0.2">
      <c r="A190" s="2">
        <v>2000</v>
      </c>
      <c r="B190" s="2">
        <v>31</v>
      </c>
      <c r="C190" s="21">
        <v>367.23455381393399</v>
      </c>
      <c r="F190"/>
      <c r="G190"/>
    </row>
    <row r="191" spans="1:7" x14ac:dyDescent="0.2">
      <c r="A191" s="2">
        <v>2000</v>
      </c>
      <c r="B191" s="2">
        <v>32</v>
      </c>
      <c r="C191" s="21">
        <v>374.42525506019501</v>
      </c>
      <c r="F191"/>
      <c r="G191"/>
    </row>
    <row r="192" spans="1:7" x14ac:dyDescent="0.2">
      <c r="A192" s="2">
        <v>2000</v>
      </c>
      <c r="B192" s="2">
        <v>33</v>
      </c>
      <c r="C192" s="21">
        <v>373.04473090171803</v>
      </c>
      <c r="F192"/>
      <c r="G192"/>
    </row>
    <row r="193" spans="1:7" x14ac:dyDescent="0.2">
      <c r="A193" s="2">
        <v>2000</v>
      </c>
      <c r="B193" s="2">
        <v>34</v>
      </c>
      <c r="C193" s="21">
        <v>372.46285390853802</v>
      </c>
      <c r="F193"/>
      <c r="G193"/>
    </row>
    <row r="194" spans="1:7" x14ac:dyDescent="0.2">
      <c r="A194" s="2">
        <v>2000</v>
      </c>
      <c r="B194" s="2">
        <v>35</v>
      </c>
      <c r="C194" s="21">
        <v>371.31703281402503</v>
      </c>
      <c r="F194"/>
      <c r="G194"/>
    </row>
    <row r="195" spans="1:7" x14ac:dyDescent="0.2">
      <c r="A195" s="2">
        <v>2000</v>
      </c>
      <c r="B195" s="2">
        <v>36</v>
      </c>
      <c r="C195" s="21">
        <v>372.702493906021</v>
      </c>
      <c r="F195"/>
      <c r="G195"/>
    </row>
    <row r="196" spans="1:7" x14ac:dyDescent="0.2">
      <c r="A196" s="2">
        <v>2000</v>
      </c>
      <c r="B196" s="2">
        <v>37</v>
      </c>
      <c r="C196" s="21">
        <v>373.30270481109602</v>
      </c>
      <c r="F196"/>
      <c r="G196"/>
    </row>
    <row r="197" spans="1:7" x14ac:dyDescent="0.2">
      <c r="A197" s="2">
        <v>2000</v>
      </c>
      <c r="B197" s="2">
        <v>38</v>
      </c>
      <c r="C197" s="21">
        <v>372.53669500350901</v>
      </c>
      <c r="F197"/>
      <c r="G197"/>
    </row>
    <row r="198" spans="1:7" x14ac:dyDescent="0.2">
      <c r="A198" s="2">
        <v>2000</v>
      </c>
      <c r="B198" s="2">
        <v>39</v>
      </c>
      <c r="C198" s="21">
        <v>372.49867010116498</v>
      </c>
      <c r="F198"/>
      <c r="G198"/>
    </row>
    <row r="199" spans="1:7" x14ac:dyDescent="0.2">
      <c r="A199" s="2">
        <v>2000</v>
      </c>
      <c r="B199" s="2">
        <v>40</v>
      </c>
      <c r="C199" s="21">
        <v>371.91831707954401</v>
      </c>
      <c r="F199"/>
      <c r="G199"/>
    </row>
    <row r="200" spans="1:7" x14ac:dyDescent="0.2">
      <c r="A200" s="2">
        <v>2000</v>
      </c>
      <c r="B200" s="2">
        <v>41</v>
      </c>
      <c r="C200" s="21">
        <v>373.46104907989502</v>
      </c>
      <c r="F200"/>
      <c r="G200"/>
    </row>
    <row r="201" spans="1:7" x14ac:dyDescent="0.2">
      <c r="A201" s="2">
        <v>2000</v>
      </c>
      <c r="B201" s="2">
        <v>42</v>
      </c>
      <c r="C201" s="21">
        <v>373.59463691711397</v>
      </c>
      <c r="F201"/>
      <c r="G201"/>
    </row>
    <row r="202" spans="1:7" x14ac:dyDescent="0.2">
      <c r="A202" s="2">
        <v>2000</v>
      </c>
      <c r="B202" s="2">
        <v>43</v>
      </c>
      <c r="C202" s="21">
        <v>373.27442979812599</v>
      </c>
      <c r="F202"/>
      <c r="G202"/>
    </row>
    <row r="203" spans="1:7" x14ac:dyDescent="0.2">
      <c r="A203" s="2">
        <v>2000</v>
      </c>
      <c r="B203" s="2">
        <v>44</v>
      </c>
      <c r="C203" s="21">
        <v>374.47132205963101</v>
      </c>
      <c r="F203"/>
      <c r="G203"/>
    </row>
    <row r="204" spans="1:7" x14ac:dyDescent="0.2">
      <c r="A204" s="2">
        <v>2000</v>
      </c>
      <c r="B204" s="2">
        <v>45</v>
      </c>
      <c r="C204" s="21">
        <v>373.81023478507899</v>
      </c>
      <c r="F204"/>
      <c r="G204"/>
    </row>
    <row r="205" spans="1:7" x14ac:dyDescent="0.2">
      <c r="A205" s="2">
        <v>2000</v>
      </c>
      <c r="B205" s="2">
        <v>44</v>
      </c>
      <c r="C205" s="21">
        <v>374.47132205963101</v>
      </c>
      <c r="F205"/>
      <c r="G205"/>
    </row>
    <row r="206" spans="1:7" x14ac:dyDescent="0.2">
      <c r="A206" s="2">
        <v>2000</v>
      </c>
      <c r="B206" s="2">
        <v>46</v>
      </c>
      <c r="C206" s="21">
        <v>375.99810290336598</v>
      </c>
      <c r="F206"/>
      <c r="G206"/>
    </row>
    <row r="207" spans="1:7" x14ac:dyDescent="0.2">
      <c r="A207" s="2">
        <v>2000</v>
      </c>
      <c r="B207" s="2">
        <v>47</v>
      </c>
      <c r="C207" s="21">
        <v>374.53221583366297</v>
      </c>
      <c r="F207"/>
      <c r="G207"/>
    </row>
    <row r="208" spans="1:7" x14ac:dyDescent="0.2">
      <c r="A208" s="2">
        <v>2000</v>
      </c>
      <c r="B208" s="2">
        <v>48</v>
      </c>
      <c r="C208" s="21">
        <v>373.672981023788</v>
      </c>
      <c r="F208"/>
      <c r="G208"/>
    </row>
    <row r="209" spans="1:7" x14ac:dyDescent="0.2">
      <c r="A209" s="2">
        <v>2000</v>
      </c>
      <c r="B209" s="2">
        <v>49</v>
      </c>
      <c r="C209" s="21">
        <v>373.582601070404</v>
      </c>
      <c r="F209"/>
      <c r="G209"/>
    </row>
    <row r="210" spans="1:7" x14ac:dyDescent="0.2">
      <c r="A210" s="2">
        <v>2000</v>
      </c>
      <c r="B210" s="2">
        <v>50</v>
      </c>
      <c r="C210" s="21">
        <v>371.63192296028097</v>
      </c>
      <c r="F210"/>
      <c r="G210"/>
    </row>
    <row r="211" spans="1:7" x14ac:dyDescent="0.2">
      <c r="A211" s="2">
        <v>2000</v>
      </c>
      <c r="B211" s="2">
        <v>55</v>
      </c>
      <c r="C211" s="21">
        <v>371.71152997016901</v>
      </c>
      <c r="F211"/>
      <c r="G211"/>
    </row>
    <row r="212" spans="1:7" x14ac:dyDescent="0.2">
      <c r="A212" s="2">
        <v>2000</v>
      </c>
      <c r="B212" s="2">
        <v>60</v>
      </c>
      <c r="C212" s="21">
        <v>372.65103268623301</v>
      </c>
      <c r="F212"/>
      <c r="G212"/>
    </row>
    <row r="213" spans="1:7" x14ac:dyDescent="0.2">
      <c r="A213" s="2">
        <v>2000</v>
      </c>
      <c r="B213" s="2">
        <v>65</v>
      </c>
      <c r="C213" s="21">
        <v>371.56116795539799</v>
      </c>
      <c r="F213"/>
      <c r="G213"/>
    </row>
    <row r="214" spans="1:7" x14ac:dyDescent="0.2">
      <c r="A214" s="2">
        <v>2000</v>
      </c>
      <c r="B214" s="2">
        <v>70</v>
      </c>
      <c r="C214" s="21">
        <v>371.14415168762201</v>
      </c>
      <c r="F214"/>
      <c r="G214"/>
    </row>
    <row r="215" spans="1:7" x14ac:dyDescent="0.2">
      <c r="A215" s="2">
        <v>2000</v>
      </c>
      <c r="B215" s="2">
        <v>75</v>
      </c>
      <c r="C215" s="21">
        <v>371.784237146377</v>
      </c>
      <c r="F215"/>
      <c r="G215"/>
    </row>
    <row r="216" spans="1:7" x14ac:dyDescent="0.2">
      <c r="A216" s="2">
        <v>2000</v>
      </c>
      <c r="B216" s="2">
        <v>80</v>
      </c>
      <c r="C216" s="21">
        <v>372.13853001594498</v>
      </c>
      <c r="F216"/>
      <c r="G216"/>
    </row>
    <row r="217" spans="1:7" x14ac:dyDescent="0.2">
      <c r="A217" s="2">
        <v>2000</v>
      </c>
      <c r="B217" s="2">
        <v>85</v>
      </c>
      <c r="C217" s="21">
        <v>371.91183090209898</v>
      </c>
      <c r="F217"/>
      <c r="G217"/>
    </row>
    <row r="218" spans="1:7" x14ac:dyDescent="0.2">
      <c r="A218" s="2">
        <v>2000</v>
      </c>
      <c r="B218" s="2">
        <v>90</v>
      </c>
      <c r="C218" s="21">
        <v>371.05136895179697</v>
      </c>
      <c r="F218"/>
      <c r="G218"/>
    </row>
    <row r="219" spans="1:7" x14ac:dyDescent="0.2">
      <c r="A219" s="2">
        <v>2000</v>
      </c>
      <c r="B219" s="2">
        <v>95</v>
      </c>
      <c r="C219" s="21">
        <v>371.71887397766102</v>
      </c>
      <c r="F219"/>
      <c r="G219"/>
    </row>
    <row r="220" spans="1:7" x14ac:dyDescent="0.2">
      <c r="A220" s="2">
        <v>2000</v>
      </c>
      <c r="B220" s="2">
        <v>100</v>
      </c>
      <c r="C220" s="21">
        <v>372.58101582527098</v>
      </c>
      <c r="F220"/>
      <c r="G220"/>
    </row>
    <row r="221" spans="1:7" x14ac:dyDescent="0.2">
      <c r="A221" s="2">
        <v>2000</v>
      </c>
      <c r="B221" s="2">
        <v>105</v>
      </c>
      <c r="C221" s="21">
        <v>372.26979708671502</v>
      </c>
      <c r="F221"/>
      <c r="G221"/>
    </row>
    <row r="222" spans="1:7" x14ac:dyDescent="0.2">
      <c r="A222" s="2">
        <v>2000</v>
      </c>
      <c r="B222" s="2">
        <v>110</v>
      </c>
      <c r="C222" s="21">
        <v>372.41541814803998</v>
      </c>
      <c r="F222"/>
      <c r="G222"/>
    </row>
    <row r="223" spans="1:7" x14ac:dyDescent="0.2">
      <c r="A223" s="2">
        <v>2000</v>
      </c>
      <c r="B223" s="2">
        <v>115</v>
      </c>
      <c r="C223" s="21">
        <v>371.21401619911097</v>
      </c>
      <c r="F223"/>
      <c r="G223"/>
    </row>
    <row r="224" spans="1:7" x14ac:dyDescent="0.2">
      <c r="A224" s="2">
        <v>2000</v>
      </c>
      <c r="B224" s="2">
        <v>120</v>
      </c>
      <c r="C224" s="21">
        <v>373.44596791267298</v>
      </c>
      <c r="F224"/>
      <c r="G224"/>
    </row>
    <row r="225" spans="1:7" x14ac:dyDescent="0.2">
      <c r="A225" s="2">
        <v>2000</v>
      </c>
      <c r="B225" s="2">
        <v>125</v>
      </c>
      <c r="C225" s="21">
        <v>397.375830888748</v>
      </c>
      <c r="F225"/>
      <c r="G225"/>
    </row>
    <row r="226" spans="1:7" x14ac:dyDescent="0.2">
      <c r="A226" s="2">
        <v>2000</v>
      </c>
      <c r="B226" s="2">
        <v>130</v>
      </c>
      <c r="C226" s="21">
        <v>397.12493586540199</v>
      </c>
      <c r="F226"/>
      <c r="G226"/>
    </row>
    <row r="227" spans="1:7" x14ac:dyDescent="0.2">
      <c r="A227" s="2">
        <v>2000</v>
      </c>
      <c r="B227" s="2">
        <v>135</v>
      </c>
      <c r="C227" s="21">
        <v>398.739845275878</v>
      </c>
      <c r="F227"/>
      <c r="G227"/>
    </row>
    <row r="228" spans="1:7" x14ac:dyDescent="0.2">
      <c r="A228" s="2">
        <v>2000</v>
      </c>
      <c r="B228" s="2">
        <v>140</v>
      </c>
      <c r="C228" s="21">
        <v>394.02889084815899</v>
      </c>
      <c r="F228"/>
      <c r="G228"/>
    </row>
    <row r="229" spans="1:7" x14ac:dyDescent="0.2">
      <c r="A229" s="2">
        <v>2000</v>
      </c>
      <c r="B229" s="2">
        <v>145</v>
      </c>
      <c r="C229" s="21">
        <v>394.834770917892</v>
      </c>
      <c r="F229"/>
      <c r="G229"/>
    </row>
    <row r="230" spans="1:7" x14ac:dyDescent="0.2">
      <c r="A230" s="2">
        <v>2000</v>
      </c>
      <c r="B230" s="2">
        <v>150</v>
      </c>
      <c r="C230" s="21">
        <v>396.19832181930502</v>
      </c>
      <c r="F230"/>
      <c r="G230"/>
    </row>
    <row r="231" spans="1:7" x14ac:dyDescent="0.2">
      <c r="C231" s="21"/>
      <c r="F231"/>
      <c r="G231"/>
    </row>
  </sheetData>
  <autoFilter ref="A1:C230" xr:uid="{7CA3D2B1-6BC2-6A4F-8485-67ECB740FEAF}">
    <sortState xmlns:xlrd2="http://schemas.microsoft.com/office/spreadsheetml/2017/richdata2" ref="A2:C230">
      <sortCondition ref="A1:A230"/>
    </sortState>
  </autoFilter>
  <conditionalFormatting sqref="C2:C30">
    <cfRule type="top10" dxfId="3" priority="4" percent="1" bottom="1" rank="10"/>
  </conditionalFormatting>
  <conditionalFormatting sqref="C31:C59">
    <cfRule type="top10" dxfId="2" priority="3" percent="1" bottom="1" rank="10"/>
  </conditionalFormatting>
  <conditionalFormatting sqref="C60:C88">
    <cfRule type="top10" dxfId="1" priority="2" percent="1" bottom="1" rank="10"/>
  </conditionalFormatting>
  <conditionalFormatting sqref="C89:C117">
    <cfRule type="top10" dxfId="0" priority="1" percent="1" bottom="1" rank="10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4A9-2049-5844-91C2-6C761D33E0C1}">
  <dimension ref="A2:D40"/>
  <sheetViews>
    <sheetView showGridLines="0" topLeftCell="D1" workbookViewId="0">
      <selection activeCell="E9" sqref="E9"/>
    </sheetView>
  </sheetViews>
  <sheetFormatPr baseColWidth="10" defaultRowHeight="16" x14ac:dyDescent="0.2"/>
  <sheetData>
    <row r="2" spans="1:4" x14ac:dyDescent="0.2">
      <c r="C2" t="s">
        <v>32</v>
      </c>
      <c r="D2" t="s">
        <v>33</v>
      </c>
    </row>
    <row r="3" spans="1:4" x14ac:dyDescent="0.2">
      <c r="A3" s="2">
        <v>1000</v>
      </c>
      <c r="B3" s="2">
        <v>10</v>
      </c>
      <c r="C3" s="23">
        <v>83.2632057666778</v>
      </c>
      <c r="D3" s="20">
        <f>INDEX('v5'!$C$59:$C$115,MATCH(Morton_vs_Conv!B3,'v5'!$B$59:$B$115,0))</f>
        <v>63.319440126419003</v>
      </c>
    </row>
    <row r="4" spans="1:4" x14ac:dyDescent="0.2">
      <c r="A4" s="2">
        <v>1000</v>
      </c>
      <c r="B4" s="2">
        <v>15</v>
      </c>
      <c r="C4" s="23">
        <v>83.296873092651296</v>
      </c>
      <c r="D4" s="20">
        <f>INDEX('v5'!$C$59:$C$115,MATCH(Morton_vs_Conv!B4,'v5'!$B$59:$B$115,0))</f>
        <v>63.320525169372502</v>
      </c>
    </row>
    <row r="5" spans="1:4" x14ac:dyDescent="0.2">
      <c r="A5" s="2">
        <v>1000</v>
      </c>
      <c r="B5" s="2">
        <v>20</v>
      </c>
      <c r="C5" s="23">
        <v>64.672777891159001</v>
      </c>
      <c r="D5" s="20">
        <f>INDEX('v5'!$C$59:$C$115,MATCH(Morton_vs_Conv!B5,'v5'!$B$59:$B$115,0))</f>
        <v>52.6565518379211</v>
      </c>
    </row>
    <row r="6" spans="1:4" x14ac:dyDescent="0.2">
      <c r="A6" s="2">
        <v>1000</v>
      </c>
      <c r="B6" s="2">
        <v>25</v>
      </c>
      <c r="C6" s="23">
        <v>64.672163009643498</v>
      </c>
      <c r="D6" s="20">
        <f>INDEX('v5'!$C$59:$C$115,MATCH(Morton_vs_Conv!B6,'v5'!$B$59:$B$115,0))</f>
        <v>52.644677877426098</v>
      </c>
    </row>
    <row r="7" spans="1:4" x14ac:dyDescent="0.2">
      <c r="A7" s="2">
        <v>1000</v>
      </c>
      <c r="B7" s="2">
        <v>30</v>
      </c>
      <c r="C7" s="23">
        <v>64.671951055526705</v>
      </c>
      <c r="D7" s="20">
        <f>INDEX('v5'!$C$59:$C$115,MATCH(Morton_vs_Conv!B7,'v5'!$B$59:$B$115,0))</f>
        <v>52.630815029144202</v>
      </c>
    </row>
    <row r="8" spans="1:4" x14ac:dyDescent="0.2">
      <c r="A8" s="2">
        <v>1000</v>
      </c>
      <c r="B8" s="2">
        <v>35</v>
      </c>
      <c r="C8" s="23">
        <v>58.624088764190603</v>
      </c>
      <c r="D8" s="20">
        <f>INDEX('v5'!$C$59:$C$115,MATCH(Morton_vs_Conv!B8,'v5'!$B$59:$B$115,0))</f>
        <v>52.9104580879211</v>
      </c>
    </row>
    <row r="9" spans="1:4" x14ac:dyDescent="0.2">
      <c r="A9" s="2">
        <v>1000</v>
      </c>
      <c r="B9" s="2">
        <v>40</v>
      </c>
      <c r="C9" s="23">
        <v>58.651684045791598</v>
      </c>
      <c r="D9" s="20">
        <f>INDEX('v5'!$C$59:$C$115,MATCH(Morton_vs_Conv!B9,'v5'!$B$59:$B$115,0))</f>
        <v>52.938350677490199</v>
      </c>
    </row>
    <row r="10" spans="1:4" x14ac:dyDescent="0.2">
      <c r="A10" s="2">
        <v>1000</v>
      </c>
      <c r="B10" s="2">
        <v>45</v>
      </c>
      <c r="C10" s="23">
        <v>58.645042896270702</v>
      </c>
      <c r="D10" s="20">
        <f>INDEX('v5'!$C$59:$C$115,MATCH(Morton_vs_Conv!B10,'v5'!$B$59:$B$115,0))</f>
        <v>52.928986072540198</v>
      </c>
    </row>
    <row r="11" spans="1:4" x14ac:dyDescent="0.2">
      <c r="A11" s="2">
        <v>1000</v>
      </c>
      <c r="B11" s="2">
        <v>50</v>
      </c>
      <c r="C11" s="23">
        <v>58.6257259845733</v>
      </c>
      <c r="D11" s="20">
        <f>INDEX('v5'!$C$59:$C$115,MATCH(Morton_vs_Conv!B11,'v5'!$B$59:$B$115,0))</f>
        <v>52.925272226333597</v>
      </c>
    </row>
    <row r="12" spans="1:4" x14ac:dyDescent="0.2">
      <c r="A12" s="2">
        <v>1000</v>
      </c>
      <c r="B12" s="2">
        <v>55</v>
      </c>
      <c r="C12" s="23">
        <v>58.657270908355699</v>
      </c>
      <c r="D12" s="20">
        <f>INDEX('v5'!$C$59:$C$115,MATCH(Morton_vs_Conv!B12,'v5'!$B$59:$B$115,0))</f>
        <v>52.9299540519714</v>
      </c>
    </row>
    <row r="13" spans="1:4" x14ac:dyDescent="0.2">
      <c r="A13" s="2">
        <v>1000</v>
      </c>
      <c r="B13" s="2">
        <v>60</v>
      </c>
      <c r="C13" s="23">
        <v>58.6290669441223</v>
      </c>
      <c r="D13" s="20">
        <f>INDEX('v5'!$C$59:$C$115,MATCH(Morton_vs_Conv!B13,'v5'!$B$59:$B$115,0))</f>
        <v>52.944596767425502</v>
      </c>
    </row>
    <row r="14" spans="1:4" x14ac:dyDescent="0.2">
      <c r="A14" s="2">
        <v>1000</v>
      </c>
      <c r="B14" s="2">
        <v>65</v>
      </c>
      <c r="C14" s="23">
        <v>56.337421894073401</v>
      </c>
      <c r="D14" s="20">
        <f>INDEX('v5'!$C$59:$C$115,MATCH(Morton_vs_Conv!B14,'v5'!$B$59:$B$115,0))</f>
        <v>53.119573116302398</v>
      </c>
    </row>
    <row r="15" spans="1:4" x14ac:dyDescent="0.2">
      <c r="A15" s="2">
        <v>1000</v>
      </c>
      <c r="B15" s="2">
        <v>70</v>
      </c>
      <c r="C15" s="23">
        <v>56.318773031234699</v>
      </c>
      <c r="D15" s="20">
        <f>INDEX('v5'!$C$59:$C$115,MATCH(Morton_vs_Conv!B15,'v5'!$B$59:$B$115,0))</f>
        <v>53.0799238681793</v>
      </c>
    </row>
    <row r="16" spans="1:4" x14ac:dyDescent="0.2">
      <c r="A16" s="2">
        <v>1000</v>
      </c>
      <c r="B16" s="2">
        <v>75</v>
      </c>
      <c r="C16" s="23">
        <v>56.347440242767298</v>
      </c>
      <c r="D16" s="20">
        <f>INDEX('v5'!$C$59:$C$115,MATCH(Morton_vs_Conv!B16,'v5'!$B$59:$B$115,0))</f>
        <v>53.098196983337402</v>
      </c>
    </row>
    <row r="17" spans="1:4" x14ac:dyDescent="0.2">
      <c r="A17" s="2">
        <v>1000</v>
      </c>
      <c r="B17" s="2">
        <v>80</v>
      </c>
      <c r="C17" s="23">
        <v>56.343431711196899</v>
      </c>
      <c r="D17" s="20">
        <f>INDEX('v5'!$C$59:$C$115,MATCH(Morton_vs_Conv!B17,'v5'!$B$59:$B$115,0))</f>
        <v>53.093195915222097</v>
      </c>
    </row>
    <row r="18" spans="1:4" x14ac:dyDescent="0.2">
      <c r="A18" s="2">
        <v>1000</v>
      </c>
      <c r="B18" s="2">
        <v>85</v>
      </c>
      <c r="C18" s="23">
        <v>56.351236820220898</v>
      </c>
      <c r="D18" s="20">
        <f>INDEX('v5'!$C$59:$C$115,MATCH(Morton_vs_Conv!B18,'v5'!$B$59:$B$115,0))</f>
        <v>53.077987909317002</v>
      </c>
    </row>
    <row r="19" spans="1:4" x14ac:dyDescent="0.2">
      <c r="A19" s="2">
        <v>1000</v>
      </c>
      <c r="B19" s="2">
        <v>90</v>
      </c>
      <c r="C19" s="23">
        <v>56.366784095764103</v>
      </c>
      <c r="D19" s="20">
        <f>INDEX('v5'!$C$59:$C$115,MATCH(Morton_vs_Conv!B19,'v5'!$B$59:$B$115,0))</f>
        <v>52.963420867919901</v>
      </c>
    </row>
    <row r="20" spans="1:4" x14ac:dyDescent="0.2">
      <c r="A20" s="2">
        <v>1000</v>
      </c>
      <c r="B20" s="2">
        <v>95</v>
      </c>
      <c r="C20" s="23">
        <v>56.348330020904498</v>
      </c>
      <c r="D20" s="20">
        <f>INDEX('v5'!$C$59:$C$115,MATCH(Morton_vs_Conv!B20,'v5'!$B$59:$B$115,0))</f>
        <v>52.9582197666168</v>
      </c>
    </row>
    <row r="21" spans="1:4" x14ac:dyDescent="0.2">
      <c r="A21" s="2">
        <v>1000</v>
      </c>
      <c r="B21" s="2">
        <v>100</v>
      </c>
      <c r="C21" s="23">
        <v>56.334182262420597</v>
      </c>
      <c r="D21" s="20">
        <f>INDEX('v5'!$C$59:$C$115,MATCH(Morton_vs_Conv!B21,'v5'!$B$59:$B$115,0))</f>
        <v>52.954945087432797</v>
      </c>
    </row>
    <row r="22" spans="1:4" x14ac:dyDescent="0.2">
      <c r="A22" s="2">
        <v>2000</v>
      </c>
      <c r="B22" s="2">
        <v>10</v>
      </c>
      <c r="C22" s="23">
        <v>602.97704696655205</v>
      </c>
      <c r="D22" s="20">
        <f>INDEX('v5'!$C$173:$C$230,MATCH(Morton_vs_Conv!B22,'v5'!$B$173:$B$230,0))</f>
        <v>446.47731685638399</v>
      </c>
    </row>
    <row r="23" spans="1:4" x14ac:dyDescent="0.2">
      <c r="A23" s="2">
        <v>2000</v>
      </c>
      <c r="B23" s="2">
        <v>15</v>
      </c>
      <c r="C23" s="23">
        <v>605.32993292808499</v>
      </c>
      <c r="D23" s="20">
        <f>INDEX('v5'!$C$173:$C$230,MATCH(Morton_vs_Conv!B23,'v5'!$B$173:$B$230,0))</f>
        <v>444.026936054229</v>
      </c>
    </row>
    <row r="24" spans="1:4" x14ac:dyDescent="0.2">
      <c r="A24" s="2">
        <v>2000</v>
      </c>
      <c r="B24" s="2">
        <v>20</v>
      </c>
      <c r="C24" s="23">
        <v>470.85595488548199</v>
      </c>
      <c r="D24" s="20">
        <f>INDEX('v5'!$C$173:$C$230,MATCH(Morton_vs_Conv!B24,'v5'!$B$173:$B$230,0))</f>
        <v>370.19188094139099</v>
      </c>
    </row>
    <row r="25" spans="1:4" x14ac:dyDescent="0.2">
      <c r="A25" s="2">
        <v>2000</v>
      </c>
      <c r="B25" s="2">
        <v>25</v>
      </c>
      <c r="C25" s="23">
        <v>470.33380198478699</v>
      </c>
      <c r="D25" s="20">
        <f>INDEX('v5'!$C$173:$C$230,MATCH(Morton_vs_Conv!B25,'v5'!$B$173:$B$230,0))</f>
        <v>370.94855690002402</v>
      </c>
    </row>
    <row r="26" spans="1:4" x14ac:dyDescent="0.2">
      <c r="A26" s="2">
        <v>2000</v>
      </c>
      <c r="B26" s="2">
        <v>30</v>
      </c>
      <c r="C26" s="23">
        <v>470.18506193160999</v>
      </c>
      <c r="D26" s="20">
        <f>INDEX('v5'!$C$173:$C$230,MATCH(Morton_vs_Conv!B26,'v5'!$B$173:$B$230,0))</f>
        <v>370.38416624069202</v>
      </c>
    </row>
    <row r="27" spans="1:4" x14ac:dyDescent="0.2">
      <c r="A27" s="2">
        <v>2000</v>
      </c>
      <c r="B27" s="2">
        <v>35</v>
      </c>
      <c r="C27" s="23">
        <v>420.88190674781799</v>
      </c>
      <c r="D27" s="20">
        <f>INDEX('v5'!$C$173:$C$230,MATCH(Morton_vs_Conv!B27,'v5'!$B$173:$B$230,0))</f>
        <v>371.31703281402503</v>
      </c>
    </row>
    <row r="28" spans="1:4" x14ac:dyDescent="0.2">
      <c r="A28" s="2">
        <v>2000</v>
      </c>
      <c r="B28" s="2">
        <v>40</v>
      </c>
      <c r="C28" s="23">
        <v>422.36311793327297</v>
      </c>
      <c r="D28" s="20">
        <f>INDEX('v5'!$C$173:$C$230,MATCH(Morton_vs_Conv!B28,'v5'!$B$173:$B$230,0))</f>
        <v>371.91831707954401</v>
      </c>
    </row>
    <row r="29" spans="1:4" x14ac:dyDescent="0.2">
      <c r="A29" s="2">
        <v>2000</v>
      </c>
      <c r="B29" s="2">
        <v>45</v>
      </c>
      <c r="C29" s="23">
        <v>423.12724876403797</v>
      </c>
      <c r="D29" s="20">
        <f>INDEX('v5'!$C$173:$C$230,MATCH(Morton_vs_Conv!B29,'v5'!$B$173:$B$230,0))</f>
        <v>373.81023478507899</v>
      </c>
    </row>
    <row r="30" spans="1:4" x14ac:dyDescent="0.2">
      <c r="A30" s="2">
        <v>2000</v>
      </c>
      <c r="B30" s="2">
        <v>50</v>
      </c>
      <c r="C30" s="23">
        <v>423.339430809021</v>
      </c>
      <c r="D30" s="20">
        <f>INDEX('v5'!$C$173:$C$230,MATCH(Morton_vs_Conv!B30,'v5'!$B$173:$B$230,0))</f>
        <v>371.63192296028097</v>
      </c>
    </row>
    <row r="31" spans="1:4" x14ac:dyDescent="0.2">
      <c r="A31" s="2">
        <v>2000</v>
      </c>
      <c r="B31" s="2">
        <v>55</v>
      </c>
      <c r="C31" s="23">
        <v>423.95376896858198</v>
      </c>
      <c r="D31" s="20">
        <f>INDEX('v5'!$C$173:$C$230,MATCH(Morton_vs_Conv!B31,'v5'!$B$173:$B$230,0))</f>
        <v>371.71152997016901</v>
      </c>
    </row>
    <row r="32" spans="1:4" x14ac:dyDescent="0.2">
      <c r="A32" s="2">
        <v>2000</v>
      </c>
      <c r="B32" s="2">
        <v>60</v>
      </c>
      <c r="C32" s="23">
        <v>424.05276179313603</v>
      </c>
      <c r="D32" s="20">
        <f>INDEX('v5'!$C$173:$C$230,MATCH(Morton_vs_Conv!B32,'v5'!$B$173:$B$230,0))</f>
        <v>372.65103268623301</v>
      </c>
    </row>
    <row r="33" spans="1:4" x14ac:dyDescent="0.2">
      <c r="A33" s="2">
        <v>2000</v>
      </c>
      <c r="B33" s="2">
        <v>65</v>
      </c>
      <c r="C33" s="23">
        <v>401.11830711364701</v>
      </c>
      <c r="D33" s="20">
        <f>INDEX('v5'!$C$173:$C$230,MATCH(Morton_vs_Conv!B33,'v5'!$B$173:$B$230,0))</f>
        <v>371.56116795539799</v>
      </c>
    </row>
    <row r="34" spans="1:4" x14ac:dyDescent="0.2">
      <c r="A34" s="2">
        <v>2000</v>
      </c>
      <c r="B34" s="2">
        <v>70</v>
      </c>
      <c r="C34" s="23">
        <v>401.18477106094298</v>
      </c>
      <c r="D34" s="20">
        <f>INDEX('v5'!$C$173:$C$230,MATCH(Morton_vs_Conv!B34,'v5'!$B$173:$B$230,0))</f>
        <v>371.14415168762201</v>
      </c>
    </row>
    <row r="35" spans="1:4" x14ac:dyDescent="0.2">
      <c r="A35" s="2">
        <v>2000</v>
      </c>
      <c r="B35" s="2">
        <v>75</v>
      </c>
      <c r="C35" s="23">
        <v>400.66841220855702</v>
      </c>
      <c r="D35" s="20">
        <f>INDEX('v5'!$C$173:$C$230,MATCH(Morton_vs_Conv!B35,'v5'!$B$173:$B$230,0))</f>
        <v>371.784237146377</v>
      </c>
    </row>
    <row r="36" spans="1:4" x14ac:dyDescent="0.2">
      <c r="A36" s="2">
        <v>2000</v>
      </c>
      <c r="B36" s="2">
        <v>80</v>
      </c>
      <c r="C36" s="23">
        <v>400.90959477424599</v>
      </c>
      <c r="D36" s="20">
        <f>INDEX('v5'!$C$173:$C$230,MATCH(Morton_vs_Conv!B36,'v5'!$B$173:$B$230,0))</f>
        <v>372.13853001594498</v>
      </c>
    </row>
    <row r="37" spans="1:4" x14ac:dyDescent="0.2">
      <c r="A37" s="2">
        <v>2000</v>
      </c>
      <c r="B37" s="2">
        <v>85</v>
      </c>
      <c r="C37" s="23">
        <v>400.84918618202198</v>
      </c>
      <c r="D37" s="20">
        <f>INDEX('v5'!$C$173:$C$230,MATCH(Morton_vs_Conv!B37,'v5'!$B$173:$B$230,0))</f>
        <v>371.91183090209898</v>
      </c>
    </row>
    <row r="38" spans="1:4" x14ac:dyDescent="0.2">
      <c r="A38" s="2">
        <v>2000</v>
      </c>
      <c r="B38" s="2">
        <v>90</v>
      </c>
      <c r="C38" s="23">
        <v>400.96141386032099</v>
      </c>
      <c r="D38" s="20">
        <f>INDEX('v5'!$C$173:$C$230,MATCH(Morton_vs_Conv!B38,'v5'!$B$173:$B$230,0))</f>
        <v>371.05136895179697</v>
      </c>
    </row>
    <row r="39" spans="1:4" x14ac:dyDescent="0.2">
      <c r="A39" s="2">
        <v>2000</v>
      </c>
      <c r="B39" s="2">
        <v>95</v>
      </c>
      <c r="C39" s="23">
        <v>400.62508106231599</v>
      </c>
      <c r="D39" s="20">
        <f>INDEX('v5'!$C$173:$C$230,MATCH(Morton_vs_Conv!B39,'v5'!$B$173:$B$230,0))</f>
        <v>371.71887397766102</v>
      </c>
    </row>
    <row r="40" spans="1:4" x14ac:dyDescent="0.2">
      <c r="A40" s="2">
        <v>2000</v>
      </c>
      <c r="B40" s="2">
        <v>100</v>
      </c>
      <c r="C40" s="23">
        <v>401.03116607665999</v>
      </c>
      <c r="D40" s="20">
        <f>INDEX('v5'!$C$173:$C$230,MATCH(Morton_vs_Conv!B40,'v5'!$B$173:$B$230,0))</f>
        <v>372.58101582527098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9B8-5F5A-8A47-8BE4-5120D71A5C3A}">
  <dimension ref="A1:AG177"/>
  <sheetViews>
    <sheetView topLeftCell="A126" zoomScale="65" zoomScaleNormal="65" workbookViewId="0">
      <selection activeCell="A145" sqref="A145:AG177"/>
    </sheetView>
  </sheetViews>
  <sheetFormatPr baseColWidth="10" defaultRowHeight="16" x14ac:dyDescent="0.2"/>
  <sheetData>
    <row r="1" spans="1:33" x14ac:dyDescent="0.2">
      <c r="A1" s="1">
        <v>2</v>
      </c>
      <c r="B1" s="1">
        <v>0</v>
      </c>
      <c r="C1" s="1">
        <v>2</v>
      </c>
      <c r="D1" s="1">
        <v>1</v>
      </c>
      <c r="E1" s="1">
        <v>1</v>
      </c>
      <c r="F1" s="1">
        <v>0</v>
      </c>
      <c r="G1" s="1">
        <v>0</v>
      </c>
      <c r="H1" s="1">
        <v>0</v>
      </c>
      <c r="I1" s="1">
        <v>2</v>
      </c>
      <c r="J1" s="1">
        <v>2</v>
      </c>
      <c r="K1" s="1">
        <v>2</v>
      </c>
      <c r="L1" s="1">
        <v>0</v>
      </c>
      <c r="M1" s="1">
        <v>0</v>
      </c>
      <c r="N1" s="1">
        <v>0</v>
      </c>
      <c r="O1" s="1">
        <v>1</v>
      </c>
      <c r="P1" s="1">
        <v>2</v>
      </c>
      <c r="Q1" s="1">
        <v>2</v>
      </c>
      <c r="R1" s="1">
        <v>0</v>
      </c>
      <c r="S1" s="1">
        <v>2</v>
      </c>
      <c r="T1" s="1">
        <v>0</v>
      </c>
      <c r="U1" s="1">
        <v>1</v>
      </c>
      <c r="V1" s="1">
        <v>1</v>
      </c>
      <c r="W1" s="1">
        <v>1</v>
      </c>
      <c r="X1" s="1">
        <v>2</v>
      </c>
      <c r="Y1" s="1">
        <v>2</v>
      </c>
      <c r="Z1" s="1">
        <v>1</v>
      </c>
      <c r="AA1" s="1">
        <v>0</v>
      </c>
      <c r="AB1" s="1">
        <v>2</v>
      </c>
      <c r="AC1" s="1">
        <v>0</v>
      </c>
      <c r="AD1" s="1">
        <v>0</v>
      </c>
      <c r="AE1" s="1">
        <v>2</v>
      </c>
      <c r="AF1" s="1">
        <v>1</v>
      </c>
      <c r="AG1" s="1">
        <v>2</v>
      </c>
    </row>
    <row r="2" spans="1:33" x14ac:dyDescent="0.2">
      <c r="A2" s="1">
        <v>1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2</v>
      </c>
      <c r="K2" s="1">
        <v>1</v>
      </c>
      <c r="L2" s="1">
        <v>2</v>
      </c>
      <c r="M2" s="1">
        <v>2</v>
      </c>
      <c r="N2" s="1">
        <v>1</v>
      </c>
      <c r="O2" s="1">
        <v>1</v>
      </c>
      <c r="P2" s="1">
        <v>2</v>
      </c>
      <c r="Q2" s="1">
        <v>1</v>
      </c>
      <c r="R2" s="1">
        <v>2</v>
      </c>
      <c r="S2" s="1">
        <v>2</v>
      </c>
      <c r="T2" s="1">
        <v>1</v>
      </c>
      <c r="U2" s="1">
        <v>1</v>
      </c>
      <c r="V2" s="1">
        <v>2</v>
      </c>
      <c r="W2" s="1">
        <v>1</v>
      </c>
      <c r="X2" s="1">
        <v>2</v>
      </c>
      <c r="Y2" s="1">
        <v>2</v>
      </c>
      <c r="Z2" s="1">
        <v>1</v>
      </c>
      <c r="AA2" s="1">
        <v>1</v>
      </c>
      <c r="AB2" s="1">
        <v>2</v>
      </c>
      <c r="AC2" s="1">
        <v>2</v>
      </c>
      <c r="AD2" s="1">
        <v>2</v>
      </c>
      <c r="AE2" s="1">
        <v>0</v>
      </c>
      <c r="AF2" s="1">
        <v>0</v>
      </c>
      <c r="AG2" s="1">
        <v>2</v>
      </c>
    </row>
    <row r="3" spans="1:33" x14ac:dyDescent="0.2">
      <c r="A3" s="1">
        <v>0</v>
      </c>
      <c r="B3" s="1">
        <v>1</v>
      </c>
      <c r="C3" s="1">
        <v>2</v>
      </c>
      <c r="D3" s="1">
        <v>0</v>
      </c>
      <c r="E3" s="1">
        <v>1</v>
      </c>
      <c r="F3" s="1">
        <v>2</v>
      </c>
      <c r="G3" s="1">
        <v>0</v>
      </c>
      <c r="H3" s="1">
        <v>2</v>
      </c>
      <c r="I3" s="1">
        <v>2</v>
      </c>
      <c r="J3" s="1">
        <v>0</v>
      </c>
      <c r="K3" s="1">
        <v>0</v>
      </c>
      <c r="L3" s="1">
        <v>2</v>
      </c>
      <c r="M3" s="1">
        <v>2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2</v>
      </c>
      <c r="T3" s="1">
        <v>2</v>
      </c>
      <c r="U3" s="1">
        <v>1</v>
      </c>
      <c r="V3" s="1">
        <v>2</v>
      </c>
      <c r="W3" s="1">
        <v>2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</row>
    <row r="4" spans="1:33" x14ac:dyDescent="0.2">
      <c r="A4" s="1">
        <v>0</v>
      </c>
      <c r="B4" s="1">
        <v>1</v>
      </c>
      <c r="C4" s="1">
        <v>2</v>
      </c>
      <c r="D4" s="1">
        <v>2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2</v>
      </c>
      <c r="L4" s="1">
        <v>1</v>
      </c>
      <c r="M4" s="1">
        <v>2</v>
      </c>
      <c r="N4" s="1">
        <v>2</v>
      </c>
      <c r="O4" s="1">
        <v>2</v>
      </c>
      <c r="P4" s="1">
        <v>0</v>
      </c>
      <c r="Q4" s="1">
        <v>1</v>
      </c>
      <c r="R4" s="1">
        <v>2</v>
      </c>
      <c r="S4" s="1">
        <v>1</v>
      </c>
      <c r="T4" s="1">
        <v>2</v>
      </c>
      <c r="U4" s="1">
        <v>2</v>
      </c>
      <c r="V4" s="1">
        <v>2</v>
      </c>
      <c r="W4" s="1">
        <v>1</v>
      </c>
      <c r="X4" s="1">
        <v>1</v>
      </c>
      <c r="Y4" s="1">
        <v>1</v>
      </c>
      <c r="Z4" s="1">
        <v>1</v>
      </c>
      <c r="AA4" s="1">
        <v>2</v>
      </c>
      <c r="AB4" s="1">
        <v>0</v>
      </c>
      <c r="AC4" s="1">
        <v>2</v>
      </c>
      <c r="AD4" s="1">
        <v>1</v>
      </c>
      <c r="AE4" s="1">
        <v>0</v>
      </c>
      <c r="AF4" s="1">
        <v>0</v>
      </c>
      <c r="AG4" s="1">
        <v>2</v>
      </c>
    </row>
    <row r="5" spans="1:33" x14ac:dyDescent="0.2">
      <c r="A5" s="1">
        <v>1</v>
      </c>
      <c r="B5" s="1">
        <v>2</v>
      </c>
      <c r="C5" s="1">
        <v>0</v>
      </c>
      <c r="D5" s="1">
        <v>0</v>
      </c>
      <c r="E5" s="1">
        <v>2</v>
      </c>
      <c r="F5" s="1">
        <v>1</v>
      </c>
      <c r="G5" s="1">
        <v>2</v>
      </c>
      <c r="H5" s="1">
        <v>2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1</v>
      </c>
      <c r="O5" s="1">
        <v>1</v>
      </c>
      <c r="P5" s="1">
        <v>2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2</v>
      </c>
      <c r="Y5" s="1">
        <v>0</v>
      </c>
      <c r="Z5" s="1">
        <v>1</v>
      </c>
      <c r="AA5" s="1">
        <v>2</v>
      </c>
      <c r="AB5" s="1">
        <v>1</v>
      </c>
      <c r="AC5" s="1">
        <v>1</v>
      </c>
      <c r="AD5" s="1">
        <v>0</v>
      </c>
      <c r="AE5" s="1">
        <v>2</v>
      </c>
      <c r="AF5" s="1">
        <v>1</v>
      </c>
      <c r="AG5" s="1">
        <v>2</v>
      </c>
    </row>
    <row r="6" spans="1:33" x14ac:dyDescent="0.2">
      <c r="A6" s="1">
        <v>2</v>
      </c>
      <c r="B6" s="1">
        <v>2</v>
      </c>
      <c r="C6" s="1">
        <v>2</v>
      </c>
      <c r="D6" s="1">
        <v>0</v>
      </c>
      <c r="E6" s="1">
        <v>2</v>
      </c>
      <c r="F6" s="1">
        <v>1</v>
      </c>
      <c r="G6" s="1">
        <v>2</v>
      </c>
      <c r="H6" s="1">
        <v>2</v>
      </c>
      <c r="I6" s="1">
        <v>1</v>
      </c>
      <c r="J6" s="1">
        <v>2</v>
      </c>
      <c r="K6" s="1">
        <v>1</v>
      </c>
      <c r="L6" s="1">
        <v>2</v>
      </c>
      <c r="M6" s="1">
        <v>0</v>
      </c>
      <c r="N6" s="1">
        <v>1</v>
      </c>
      <c r="O6" s="1">
        <v>1</v>
      </c>
      <c r="P6" s="1">
        <v>0</v>
      </c>
      <c r="Q6" s="1">
        <v>2</v>
      </c>
      <c r="R6" s="1">
        <v>2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1</v>
      </c>
      <c r="AD6" s="1">
        <v>2</v>
      </c>
      <c r="AE6" s="1">
        <v>0</v>
      </c>
      <c r="AF6" s="1">
        <v>2</v>
      </c>
      <c r="AG6" s="1">
        <v>0</v>
      </c>
    </row>
    <row r="7" spans="1:33" x14ac:dyDescent="0.2">
      <c r="A7" s="1">
        <v>0</v>
      </c>
      <c r="B7" s="1">
        <v>0</v>
      </c>
      <c r="C7" s="1">
        <v>2</v>
      </c>
      <c r="D7" s="1">
        <v>1</v>
      </c>
      <c r="E7" s="1">
        <v>2</v>
      </c>
      <c r="F7" s="1">
        <v>2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2</v>
      </c>
      <c r="M7" s="1">
        <v>0</v>
      </c>
      <c r="N7" s="1">
        <v>1</v>
      </c>
      <c r="O7" s="1">
        <v>2</v>
      </c>
      <c r="P7" s="1">
        <v>1</v>
      </c>
      <c r="Q7" s="1">
        <v>1</v>
      </c>
      <c r="R7" s="1">
        <v>0</v>
      </c>
      <c r="S7" s="1">
        <v>2</v>
      </c>
      <c r="T7" s="1">
        <v>0</v>
      </c>
      <c r="U7" s="1">
        <v>2</v>
      </c>
      <c r="V7" s="1">
        <v>0</v>
      </c>
      <c r="W7" s="1">
        <v>0</v>
      </c>
      <c r="X7" s="1">
        <v>2</v>
      </c>
      <c r="Y7" s="1">
        <v>1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  <c r="AG7" s="1">
        <v>0</v>
      </c>
    </row>
    <row r="8" spans="1:33" x14ac:dyDescent="0.2">
      <c r="A8" s="1">
        <v>1</v>
      </c>
      <c r="B8" s="1">
        <v>1</v>
      </c>
      <c r="C8" s="1">
        <v>1</v>
      </c>
      <c r="D8" s="1">
        <v>2</v>
      </c>
      <c r="E8" s="1">
        <v>1</v>
      </c>
      <c r="F8" s="1">
        <v>0</v>
      </c>
      <c r="G8" s="1">
        <v>2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2</v>
      </c>
      <c r="N8" s="1">
        <v>2</v>
      </c>
      <c r="O8" s="1">
        <v>1</v>
      </c>
      <c r="P8" s="1">
        <v>2</v>
      </c>
      <c r="Q8" s="1">
        <v>2</v>
      </c>
      <c r="R8" s="1">
        <v>2</v>
      </c>
      <c r="S8" s="1">
        <v>0</v>
      </c>
      <c r="T8" s="1">
        <v>1</v>
      </c>
      <c r="U8" s="1">
        <v>0</v>
      </c>
      <c r="V8" s="1">
        <v>2</v>
      </c>
      <c r="W8" s="1">
        <v>1</v>
      </c>
      <c r="X8" s="1">
        <v>1</v>
      </c>
      <c r="Y8" s="1">
        <v>0</v>
      </c>
      <c r="Z8" s="1">
        <v>2</v>
      </c>
      <c r="AA8" s="1">
        <v>2</v>
      </c>
      <c r="AB8" s="1">
        <v>0</v>
      </c>
      <c r="AC8" s="1">
        <v>0</v>
      </c>
      <c r="AD8" s="1">
        <v>1</v>
      </c>
      <c r="AE8" s="1">
        <v>2</v>
      </c>
      <c r="AF8" s="1">
        <v>1</v>
      </c>
      <c r="AG8" s="1">
        <v>0</v>
      </c>
    </row>
    <row r="9" spans="1:33" x14ac:dyDescent="0.2">
      <c r="A9" s="1">
        <v>0</v>
      </c>
      <c r="B9" s="1">
        <v>2</v>
      </c>
      <c r="C9" s="1">
        <v>2</v>
      </c>
      <c r="D9" s="1">
        <v>0</v>
      </c>
      <c r="E9" s="1">
        <v>1</v>
      </c>
      <c r="F9" s="1">
        <v>0</v>
      </c>
      <c r="G9" s="1">
        <v>0</v>
      </c>
      <c r="H9" s="1">
        <v>2</v>
      </c>
      <c r="I9" s="1">
        <v>1</v>
      </c>
      <c r="J9" s="1">
        <v>1</v>
      </c>
      <c r="K9" s="1">
        <v>2</v>
      </c>
      <c r="L9" s="1">
        <v>1</v>
      </c>
      <c r="M9" s="1">
        <v>0</v>
      </c>
      <c r="N9" s="1">
        <v>2</v>
      </c>
      <c r="O9" s="1">
        <v>1</v>
      </c>
      <c r="P9" s="1">
        <v>1</v>
      </c>
      <c r="Q9" s="1">
        <v>0</v>
      </c>
      <c r="R9" s="1">
        <v>2</v>
      </c>
      <c r="S9" s="1">
        <v>1</v>
      </c>
      <c r="T9" s="1">
        <v>2</v>
      </c>
      <c r="U9" s="1">
        <v>1</v>
      </c>
      <c r="V9" s="1">
        <v>0</v>
      </c>
      <c r="W9" s="1">
        <v>0</v>
      </c>
      <c r="X9" s="1">
        <v>2</v>
      </c>
      <c r="Y9" s="1">
        <v>1</v>
      </c>
      <c r="Z9" s="1">
        <v>1</v>
      </c>
      <c r="AA9" s="1">
        <v>1</v>
      </c>
      <c r="AB9" s="1">
        <v>0</v>
      </c>
      <c r="AC9" s="1">
        <v>1</v>
      </c>
      <c r="AD9" s="1">
        <v>2</v>
      </c>
      <c r="AE9" s="1">
        <v>1</v>
      </c>
      <c r="AF9" s="1">
        <v>2</v>
      </c>
      <c r="AG9" s="1">
        <v>2</v>
      </c>
    </row>
    <row r="10" spans="1:33" x14ac:dyDescent="0.2">
      <c r="A10" s="1">
        <v>0</v>
      </c>
      <c r="B10" s="1">
        <v>2</v>
      </c>
      <c r="C10" s="1">
        <v>2</v>
      </c>
      <c r="D10" s="1">
        <v>2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  <c r="L10" s="1">
        <v>1</v>
      </c>
      <c r="M10" s="1">
        <v>2</v>
      </c>
      <c r="N10" s="1">
        <v>0</v>
      </c>
      <c r="O10" s="1">
        <v>1</v>
      </c>
      <c r="P10" s="1">
        <v>1</v>
      </c>
      <c r="Q10" s="1">
        <v>2</v>
      </c>
      <c r="R10" s="1">
        <v>2</v>
      </c>
      <c r="S10" s="1">
        <v>0</v>
      </c>
      <c r="T10" s="1">
        <v>2</v>
      </c>
      <c r="U10" s="1">
        <v>0</v>
      </c>
      <c r="V10" s="1">
        <v>1</v>
      </c>
      <c r="W10" s="1">
        <v>2</v>
      </c>
      <c r="X10" s="1">
        <v>1</v>
      </c>
      <c r="Y10" s="1">
        <v>0</v>
      </c>
      <c r="Z10" s="1">
        <v>2</v>
      </c>
      <c r="AA10" s="1">
        <v>1</v>
      </c>
      <c r="AB10" s="1">
        <v>1</v>
      </c>
      <c r="AC10" s="1">
        <v>1</v>
      </c>
      <c r="AD10" s="1">
        <v>2</v>
      </c>
      <c r="AE10" s="1">
        <v>1</v>
      </c>
      <c r="AF10" s="1">
        <v>2</v>
      </c>
      <c r="AG10" s="1">
        <v>1</v>
      </c>
    </row>
    <row r="11" spans="1:33" x14ac:dyDescent="0.2">
      <c r="A11" s="1">
        <v>1</v>
      </c>
      <c r="B11" s="1">
        <v>0</v>
      </c>
      <c r="C11" s="1">
        <v>1</v>
      </c>
      <c r="D11" s="1">
        <v>1</v>
      </c>
      <c r="E11" s="1">
        <v>2</v>
      </c>
      <c r="F11" s="1">
        <v>0</v>
      </c>
      <c r="G11" s="1">
        <v>0</v>
      </c>
      <c r="H11" s="1">
        <v>0</v>
      </c>
      <c r="I11" s="1">
        <v>1</v>
      </c>
      <c r="J11" s="1">
        <v>2</v>
      </c>
      <c r="K11" s="1">
        <v>0</v>
      </c>
      <c r="L11" s="1">
        <v>1</v>
      </c>
      <c r="M11" s="1">
        <v>1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2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2</v>
      </c>
      <c r="AG11" s="1">
        <v>2</v>
      </c>
    </row>
    <row r="12" spans="1:33" x14ac:dyDescent="0.2">
      <c r="A12" s="1">
        <v>2</v>
      </c>
      <c r="B12" s="1">
        <v>1</v>
      </c>
      <c r="C12" s="1">
        <v>0</v>
      </c>
      <c r="D12" s="1">
        <v>2</v>
      </c>
      <c r="E12" s="1">
        <v>2</v>
      </c>
      <c r="F12" s="1">
        <v>1</v>
      </c>
      <c r="G12" s="1">
        <v>2</v>
      </c>
      <c r="H12" s="1">
        <v>2</v>
      </c>
      <c r="I12" s="1">
        <v>1</v>
      </c>
      <c r="J12" s="1">
        <v>2</v>
      </c>
      <c r="K12" s="1">
        <v>1</v>
      </c>
      <c r="L12" s="1">
        <v>0</v>
      </c>
      <c r="M12" s="1">
        <v>0</v>
      </c>
      <c r="N12" s="1">
        <v>2</v>
      </c>
      <c r="O12" s="1">
        <v>1</v>
      </c>
      <c r="P12" s="1">
        <v>0</v>
      </c>
      <c r="Q12" s="1">
        <v>2</v>
      </c>
      <c r="R12" s="1">
        <v>1</v>
      </c>
      <c r="S12" s="1">
        <v>1</v>
      </c>
      <c r="T12" s="1">
        <v>0</v>
      </c>
      <c r="U12" s="1">
        <v>2</v>
      </c>
      <c r="V12" s="1">
        <v>2</v>
      </c>
      <c r="W12" s="1">
        <v>1</v>
      </c>
      <c r="X12" s="1">
        <v>1</v>
      </c>
      <c r="Y12" s="1">
        <v>0</v>
      </c>
      <c r="Z12" s="1">
        <v>1</v>
      </c>
      <c r="AA12" s="1">
        <v>2</v>
      </c>
      <c r="AB12" s="1">
        <v>2</v>
      </c>
      <c r="AC12" s="1">
        <v>1</v>
      </c>
      <c r="AD12" s="1">
        <v>1</v>
      </c>
      <c r="AE12" s="1">
        <v>2</v>
      </c>
      <c r="AF12" s="1">
        <v>1</v>
      </c>
      <c r="AG12" s="1">
        <v>0</v>
      </c>
    </row>
    <row r="13" spans="1:33" x14ac:dyDescent="0.2">
      <c r="A13" s="1">
        <v>0</v>
      </c>
      <c r="B13" s="1">
        <v>1</v>
      </c>
      <c r="C13" s="1">
        <v>1</v>
      </c>
      <c r="D13" s="1">
        <v>2</v>
      </c>
      <c r="E13" s="1">
        <v>2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2</v>
      </c>
      <c r="L13" s="1">
        <v>0</v>
      </c>
      <c r="M13" s="1">
        <v>2</v>
      </c>
      <c r="N13" s="1">
        <v>1</v>
      </c>
      <c r="O13" s="1">
        <v>1</v>
      </c>
      <c r="P13" s="1">
        <v>0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1</v>
      </c>
      <c r="W13" s="1">
        <v>2</v>
      </c>
      <c r="X13" s="1">
        <v>1</v>
      </c>
      <c r="Y13" s="1">
        <v>0</v>
      </c>
      <c r="Z13" s="1">
        <v>2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2</v>
      </c>
      <c r="AG13" s="1">
        <v>0</v>
      </c>
    </row>
    <row r="14" spans="1:33" x14ac:dyDescent="0.2">
      <c r="A14" s="1">
        <v>2</v>
      </c>
      <c r="B14" s="1">
        <v>1</v>
      </c>
      <c r="C14" s="1">
        <v>1</v>
      </c>
      <c r="D14" s="1">
        <v>2</v>
      </c>
      <c r="E14" s="1">
        <v>0</v>
      </c>
      <c r="F14" s="1">
        <v>2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2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2</v>
      </c>
      <c r="AC14" s="1">
        <v>0</v>
      </c>
      <c r="AD14" s="1">
        <v>1</v>
      </c>
      <c r="AE14" s="1">
        <v>0</v>
      </c>
      <c r="AF14" s="1">
        <v>1</v>
      </c>
      <c r="AG14" s="1">
        <v>2</v>
      </c>
    </row>
    <row r="15" spans="1:33" x14ac:dyDescent="0.2">
      <c r="A15" s="1">
        <v>2</v>
      </c>
      <c r="B15" s="1">
        <v>1</v>
      </c>
      <c r="C15" s="1">
        <v>2</v>
      </c>
      <c r="D15" s="1">
        <v>1</v>
      </c>
      <c r="E15" s="1">
        <v>0</v>
      </c>
      <c r="F15" s="1">
        <v>1</v>
      </c>
      <c r="G15" s="1">
        <v>0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2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2</v>
      </c>
      <c r="Z15" s="1">
        <v>2</v>
      </c>
      <c r="AA15" s="1">
        <v>2</v>
      </c>
      <c r="AB15" s="1">
        <v>1</v>
      </c>
      <c r="AC15" s="1">
        <v>1</v>
      </c>
      <c r="AD15" s="1">
        <v>2</v>
      </c>
      <c r="AE15" s="1">
        <v>1</v>
      </c>
      <c r="AF15" s="1">
        <v>1</v>
      </c>
      <c r="AG15" s="1">
        <v>2</v>
      </c>
    </row>
    <row r="16" spans="1:33" x14ac:dyDescent="0.2">
      <c r="A16" s="1">
        <v>1</v>
      </c>
      <c r="B16" s="1">
        <v>0</v>
      </c>
      <c r="C16" s="1">
        <v>1</v>
      </c>
      <c r="D16" s="1">
        <v>2</v>
      </c>
      <c r="E16" s="1">
        <v>0</v>
      </c>
      <c r="F16" s="1">
        <v>0</v>
      </c>
      <c r="G16" s="1">
        <v>1</v>
      </c>
      <c r="H16" s="1">
        <v>2</v>
      </c>
      <c r="I16" s="1">
        <v>1</v>
      </c>
      <c r="J16" s="1">
        <v>1</v>
      </c>
      <c r="K16" s="1">
        <v>2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2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1">
        <v>2</v>
      </c>
      <c r="Y16" s="1">
        <v>1</v>
      </c>
      <c r="Z16" s="1">
        <v>2</v>
      </c>
      <c r="AA16" s="1">
        <v>0</v>
      </c>
      <c r="AB16" s="1">
        <v>2</v>
      </c>
      <c r="AC16" s="1">
        <v>1</v>
      </c>
      <c r="AD16" s="1">
        <v>0</v>
      </c>
      <c r="AE16" s="1">
        <v>1</v>
      </c>
      <c r="AF16" s="1">
        <v>1</v>
      </c>
      <c r="AG16" s="1">
        <v>2</v>
      </c>
    </row>
    <row r="17" spans="1:33" x14ac:dyDescent="0.2">
      <c r="A17" s="1">
        <v>2</v>
      </c>
      <c r="B17" s="1">
        <v>0</v>
      </c>
      <c r="C17" s="1">
        <v>2</v>
      </c>
      <c r="D17" s="1">
        <v>2</v>
      </c>
      <c r="E17" s="1">
        <v>2</v>
      </c>
      <c r="F17" s="1">
        <v>0</v>
      </c>
      <c r="G17" s="1">
        <v>1</v>
      </c>
      <c r="H17" s="1">
        <v>1</v>
      </c>
      <c r="I17" s="1">
        <v>2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2</v>
      </c>
      <c r="R17" s="1">
        <v>2</v>
      </c>
      <c r="S17" s="1">
        <v>2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Z17" s="1">
        <v>2</v>
      </c>
      <c r="AA17" s="1">
        <v>2</v>
      </c>
      <c r="AB17" s="1">
        <v>2</v>
      </c>
      <c r="AC17" s="1">
        <v>0</v>
      </c>
      <c r="AD17" s="1">
        <v>2</v>
      </c>
      <c r="AE17" s="1">
        <v>0</v>
      </c>
      <c r="AF17" s="1">
        <v>2</v>
      </c>
      <c r="AG17" s="1">
        <v>1</v>
      </c>
    </row>
    <row r="18" spans="1:33" x14ac:dyDescent="0.2">
      <c r="A18" s="1">
        <v>2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  <c r="I18" s="1">
        <v>1</v>
      </c>
      <c r="J18" s="1">
        <v>2</v>
      </c>
      <c r="K18" s="1">
        <v>2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2</v>
      </c>
      <c r="U18" s="1">
        <v>2</v>
      </c>
      <c r="V18" s="1">
        <v>2</v>
      </c>
      <c r="W18" s="1">
        <v>2</v>
      </c>
      <c r="X18" s="1">
        <v>0</v>
      </c>
      <c r="Y18" s="1">
        <v>2</v>
      </c>
      <c r="Z18" s="1">
        <v>2</v>
      </c>
      <c r="AA18" s="1">
        <v>0</v>
      </c>
      <c r="AB18" s="1">
        <v>2</v>
      </c>
      <c r="AC18" s="1">
        <v>0</v>
      </c>
      <c r="AD18" s="1">
        <v>1</v>
      </c>
      <c r="AE18" s="1">
        <v>2</v>
      </c>
      <c r="AF18" s="1">
        <v>2</v>
      </c>
      <c r="AG18" s="1">
        <v>1</v>
      </c>
    </row>
    <row r="19" spans="1:33" x14ac:dyDescent="0.2">
      <c r="A19" s="1">
        <v>0</v>
      </c>
      <c r="B19" s="1">
        <v>1</v>
      </c>
      <c r="C19" s="1">
        <v>0</v>
      </c>
      <c r="D19" s="1">
        <v>0</v>
      </c>
      <c r="E19" s="1">
        <v>2</v>
      </c>
      <c r="F19" s="1">
        <v>2</v>
      </c>
      <c r="G19" s="1">
        <v>1</v>
      </c>
      <c r="H19" s="1">
        <v>2</v>
      </c>
      <c r="I19" s="1">
        <v>2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  <c r="Q19" s="1">
        <v>2</v>
      </c>
      <c r="R19" s="1">
        <v>2</v>
      </c>
      <c r="S19" s="1">
        <v>1</v>
      </c>
      <c r="T19" s="1">
        <v>2</v>
      </c>
      <c r="U19" s="1">
        <v>2</v>
      </c>
      <c r="V19" s="1">
        <v>2</v>
      </c>
      <c r="W19" s="1">
        <v>1</v>
      </c>
      <c r="X19" s="1">
        <v>0</v>
      </c>
      <c r="Y19" s="1">
        <v>1</v>
      </c>
      <c r="Z19" s="1">
        <v>2</v>
      </c>
      <c r="AA19" s="1">
        <v>2</v>
      </c>
      <c r="AB19" s="1">
        <v>2</v>
      </c>
      <c r="AC19" s="1">
        <v>1</v>
      </c>
      <c r="AD19" s="1">
        <v>2</v>
      </c>
      <c r="AE19" s="1">
        <v>0</v>
      </c>
      <c r="AF19" s="1">
        <v>1</v>
      </c>
      <c r="AG19" s="1">
        <v>2</v>
      </c>
    </row>
    <row r="20" spans="1:33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2</v>
      </c>
      <c r="G20" s="1">
        <v>0</v>
      </c>
      <c r="H20" s="1">
        <v>1</v>
      </c>
      <c r="I20" s="1">
        <v>1</v>
      </c>
      <c r="J20" s="1">
        <v>2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2</v>
      </c>
      <c r="Q20" s="1">
        <v>0</v>
      </c>
      <c r="R20" s="1">
        <v>1</v>
      </c>
      <c r="S20" s="1">
        <v>2</v>
      </c>
      <c r="T20" s="1">
        <v>0</v>
      </c>
      <c r="U20" s="1">
        <v>1</v>
      </c>
      <c r="V20" s="1">
        <v>2</v>
      </c>
      <c r="W20" s="1">
        <v>2</v>
      </c>
      <c r="X20" s="1">
        <v>1</v>
      </c>
      <c r="Y20" s="1">
        <v>0</v>
      </c>
      <c r="Z20" s="1">
        <v>1</v>
      </c>
      <c r="AA20" s="1">
        <v>1</v>
      </c>
      <c r="AB20" s="1">
        <v>2</v>
      </c>
      <c r="AC20" s="1">
        <v>2</v>
      </c>
      <c r="AD20" s="1">
        <v>2</v>
      </c>
      <c r="AE20" s="1">
        <v>1</v>
      </c>
      <c r="AF20" s="1">
        <v>2</v>
      </c>
      <c r="AG20" s="1">
        <v>2</v>
      </c>
    </row>
    <row r="21" spans="1:33" x14ac:dyDescent="0.2">
      <c r="A21" s="1">
        <v>2</v>
      </c>
      <c r="B21" s="1">
        <v>0</v>
      </c>
      <c r="C21" s="1">
        <v>0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2</v>
      </c>
      <c r="T21" s="1">
        <v>2</v>
      </c>
      <c r="U21" s="1">
        <v>1</v>
      </c>
      <c r="V21" s="1">
        <v>1</v>
      </c>
      <c r="W21" s="1">
        <v>0</v>
      </c>
      <c r="X21" s="1">
        <v>2</v>
      </c>
      <c r="Y21" s="1">
        <v>0</v>
      </c>
      <c r="Z21" s="1">
        <v>1</v>
      </c>
      <c r="AA21" s="1">
        <v>0</v>
      </c>
      <c r="AB21" s="1">
        <v>0</v>
      </c>
      <c r="AC21" s="1">
        <v>2</v>
      </c>
      <c r="AD21" s="1">
        <v>2</v>
      </c>
      <c r="AE21" s="1">
        <v>1</v>
      </c>
      <c r="AF21" s="1">
        <v>0</v>
      </c>
      <c r="AG21" s="1">
        <v>2</v>
      </c>
    </row>
    <row r="22" spans="1:33" x14ac:dyDescent="0.2">
      <c r="A22" s="1">
        <v>0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2</v>
      </c>
      <c r="H22" s="1">
        <v>1</v>
      </c>
      <c r="I22" s="1">
        <v>2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</v>
      </c>
      <c r="Q22" s="1">
        <v>2</v>
      </c>
      <c r="R22" s="1">
        <v>1</v>
      </c>
      <c r="S22" s="1">
        <v>1</v>
      </c>
      <c r="T22" s="1">
        <v>2</v>
      </c>
      <c r="U22" s="1">
        <v>1</v>
      </c>
      <c r="V22" s="1">
        <v>1</v>
      </c>
      <c r="W22" s="1">
        <v>0</v>
      </c>
      <c r="X22" s="1">
        <v>1</v>
      </c>
      <c r="Y22" s="1">
        <v>1</v>
      </c>
      <c r="Z22" s="1">
        <v>0</v>
      </c>
      <c r="AA22" s="1">
        <v>2</v>
      </c>
      <c r="AB22" s="1">
        <v>1</v>
      </c>
      <c r="AC22" s="1">
        <v>0</v>
      </c>
      <c r="AD22" s="1">
        <v>2</v>
      </c>
      <c r="AE22" s="1">
        <v>1</v>
      </c>
      <c r="AF22" s="1">
        <v>2</v>
      </c>
      <c r="AG22" s="1">
        <v>1</v>
      </c>
    </row>
    <row r="23" spans="1:33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2</v>
      </c>
      <c r="U23" s="1">
        <v>1</v>
      </c>
      <c r="V23" s="1">
        <v>0</v>
      </c>
      <c r="W23" s="1">
        <v>2</v>
      </c>
      <c r="X23" s="1">
        <v>0</v>
      </c>
      <c r="Y23" s="1">
        <v>1</v>
      </c>
      <c r="Z23" s="1">
        <v>1</v>
      </c>
      <c r="AA23" s="1">
        <v>2</v>
      </c>
      <c r="AB23" s="1">
        <v>2</v>
      </c>
      <c r="AC23" s="1">
        <v>0</v>
      </c>
      <c r="AD23" s="1">
        <v>1</v>
      </c>
      <c r="AE23" s="1">
        <v>2</v>
      </c>
      <c r="AF23" s="1">
        <v>0</v>
      </c>
      <c r="AG23" s="1">
        <v>0</v>
      </c>
    </row>
    <row r="24" spans="1:33" x14ac:dyDescent="0.2">
      <c r="A24" s="1">
        <v>1</v>
      </c>
      <c r="B24" s="1">
        <v>1</v>
      </c>
      <c r="C24" s="1">
        <v>0</v>
      </c>
      <c r="D24" s="1">
        <v>0</v>
      </c>
      <c r="E24" s="1">
        <v>2</v>
      </c>
      <c r="F24" s="1">
        <v>0</v>
      </c>
      <c r="G24" s="1">
        <v>2</v>
      </c>
      <c r="H24" s="1">
        <v>1</v>
      </c>
      <c r="I24" s="1">
        <v>0</v>
      </c>
      <c r="J24" s="1">
        <v>1</v>
      </c>
      <c r="K24" s="1">
        <v>0</v>
      </c>
      <c r="L24" s="1">
        <v>2</v>
      </c>
      <c r="M24" s="1">
        <v>1</v>
      </c>
      <c r="N24" s="1">
        <v>0</v>
      </c>
      <c r="O24" s="1">
        <v>1</v>
      </c>
      <c r="P24" s="1">
        <v>2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  <c r="AC24" s="1">
        <v>2</v>
      </c>
      <c r="AD24" s="1">
        <v>0</v>
      </c>
      <c r="AE24" s="1">
        <v>0</v>
      </c>
      <c r="AF24" s="1">
        <v>2</v>
      </c>
      <c r="AG24" s="1">
        <v>1</v>
      </c>
    </row>
    <row r="25" spans="1:33" x14ac:dyDescent="0.2">
      <c r="A25" s="1">
        <v>1</v>
      </c>
      <c r="B25" s="1">
        <v>1</v>
      </c>
      <c r="C25" s="1">
        <v>0</v>
      </c>
      <c r="D25" s="1">
        <v>2</v>
      </c>
      <c r="E25" s="1">
        <v>2</v>
      </c>
      <c r="F25" s="1">
        <v>1</v>
      </c>
      <c r="G25" s="1">
        <v>1</v>
      </c>
      <c r="H25" s="1">
        <v>0</v>
      </c>
      <c r="I25" s="1">
        <v>2</v>
      </c>
      <c r="J25" s="1">
        <v>0</v>
      </c>
      <c r="K25" s="1">
        <v>1</v>
      </c>
      <c r="L25" s="1">
        <v>1</v>
      </c>
      <c r="M25" s="1">
        <v>0</v>
      </c>
      <c r="N25" s="1">
        <v>2</v>
      </c>
      <c r="O25" s="1">
        <v>0</v>
      </c>
      <c r="P25" s="1">
        <v>1</v>
      </c>
      <c r="Q25" s="1">
        <v>2</v>
      </c>
      <c r="R25" s="1">
        <v>2</v>
      </c>
      <c r="S25" s="1">
        <v>0</v>
      </c>
      <c r="T25" s="1">
        <v>0</v>
      </c>
      <c r="U25" s="1">
        <v>1</v>
      </c>
      <c r="V25" s="1">
        <v>1</v>
      </c>
      <c r="W25" s="1">
        <v>2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2</v>
      </c>
      <c r="AE25" s="1">
        <v>0</v>
      </c>
      <c r="AF25" s="1">
        <v>0</v>
      </c>
      <c r="AG25" s="1">
        <v>1</v>
      </c>
    </row>
    <row r="26" spans="1:33" x14ac:dyDescent="0.2">
      <c r="A26" s="1">
        <v>0</v>
      </c>
      <c r="B26" s="1">
        <v>0</v>
      </c>
      <c r="C26" s="1">
        <v>1</v>
      </c>
      <c r="D26" s="1">
        <v>1</v>
      </c>
      <c r="E26" s="1">
        <v>2</v>
      </c>
      <c r="F26" s="1">
        <v>0</v>
      </c>
      <c r="G26" s="1">
        <v>1</v>
      </c>
      <c r="H26" s="1">
        <v>1</v>
      </c>
      <c r="I26" s="1">
        <v>1</v>
      </c>
      <c r="J26" s="1">
        <v>2</v>
      </c>
      <c r="K26" s="1">
        <v>2</v>
      </c>
      <c r="L26" s="1">
        <v>1</v>
      </c>
      <c r="M26" s="1">
        <v>2</v>
      </c>
      <c r="N26" s="1">
        <v>1</v>
      </c>
      <c r="O26" s="1">
        <v>2</v>
      </c>
      <c r="P26" s="1">
        <v>2</v>
      </c>
      <c r="Q26" s="1">
        <v>1</v>
      </c>
      <c r="R26" s="1">
        <v>0</v>
      </c>
      <c r="S26" s="1">
        <v>2</v>
      </c>
      <c r="T26" s="1">
        <v>0</v>
      </c>
      <c r="U26" s="1">
        <v>0</v>
      </c>
      <c r="V26" s="1">
        <v>2</v>
      </c>
      <c r="W26" s="1">
        <v>1</v>
      </c>
      <c r="X26" s="1">
        <v>1</v>
      </c>
      <c r="Y26" s="1">
        <v>2</v>
      </c>
      <c r="Z26" s="1">
        <v>1</v>
      </c>
      <c r="AA26" s="1">
        <v>2</v>
      </c>
      <c r="AB26" s="1">
        <v>2</v>
      </c>
      <c r="AC26" s="1">
        <v>0</v>
      </c>
      <c r="AD26" s="1">
        <v>1</v>
      </c>
      <c r="AE26" s="1">
        <v>1</v>
      </c>
      <c r="AF26" s="1">
        <v>1</v>
      </c>
      <c r="AG26" s="1">
        <v>1</v>
      </c>
    </row>
    <row r="27" spans="1:33" x14ac:dyDescent="0.2">
      <c r="A27" s="1">
        <v>0</v>
      </c>
      <c r="B27" s="1">
        <v>1</v>
      </c>
      <c r="C27" s="1">
        <v>2</v>
      </c>
      <c r="D27" s="1">
        <v>2</v>
      </c>
      <c r="E27" s="1">
        <v>0</v>
      </c>
      <c r="F27" s="1">
        <v>2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1</v>
      </c>
      <c r="O27" s="1">
        <v>1</v>
      </c>
      <c r="P27" s="1">
        <v>1</v>
      </c>
      <c r="Q27" s="1">
        <v>2</v>
      </c>
      <c r="R27" s="1">
        <v>1</v>
      </c>
      <c r="S27" s="1">
        <v>0</v>
      </c>
      <c r="T27" s="1">
        <v>2</v>
      </c>
      <c r="U27" s="1">
        <v>0</v>
      </c>
      <c r="V27" s="1">
        <v>1</v>
      </c>
      <c r="W27" s="1">
        <v>2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2</v>
      </c>
      <c r="AF27" s="1">
        <v>1</v>
      </c>
      <c r="AG27" s="1">
        <v>1</v>
      </c>
    </row>
    <row r="28" spans="1:33" x14ac:dyDescent="0.2">
      <c r="A28" s="1">
        <v>1</v>
      </c>
      <c r="B28" s="1">
        <v>2</v>
      </c>
      <c r="C28" s="1">
        <v>1</v>
      </c>
      <c r="D28" s="1">
        <v>2</v>
      </c>
      <c r="E28" s="1">
        <v>2</v>
      </c>
      <c r="F28" s="1">
        <v>2</v>
      </c>
      <c r="G28" s="1">
        <v>2</v>
      </c>
      <c r="H28" s="1">
        <v>0</v>
      </c>
      <c r="I28" s="1">
        <v>2</v>
      </c>
      <c r="J28" s="1">
        <v>2</v>
      </c>
      <c r="K28" s="1">
        <v>1</v>
      </c>
      <c r="L28" s="1">
        <v>1</v>
      </c>
      <c r="M28" s="1">
        <v>2</v>
      </c>
      <c r="N28" s="1">
        <v>2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2</v>
      </c>
      <c r="U28" s="1">
        <v>1</v>
      </c>
      <c r="V28" s="1">
        <v>1</v>
      </c>
      <c r="W28" s="1">
        <v>2</v>
      </c>
      <c r="X28" s="1">
        <v>2</v>
      </c>
      <c r="Y28" s="1">
        <v>1</v>
      </c>
      <c r="Z28" s="1">
        <v>2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</row>
    <row r="29" spans="1:33" x14ac:dyDescent="0.2">
      <c r="A29" s="1">
        <v>0</v>
      </c>
      <c r="B29" s="1">
        <v>0</v>
      </c>
      <c r="C29" s="1">
        <v>1</v>
      </c>
      <c r="D29" s="1">
        <v>0</v>
      </c>
      <c r="E29" s="1">
        <v>2</v>
      </c>
      <c r="F29" s="1">
        <v>2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0</v>
      </c>
      <c r="M29" s="1">
        <v>0</v>
      </c>
      <c r="N29" s="1">
        <v>2</v>
      </c>
      <c r="O29" s="1">
        <v>1</v>
      </c>
      <c r="P29" s="1">
        <v>2</v>
      </c>
      <c r="Q29" s="1">
        <v>0</v>
      </c>
      <c r="R29" s="1">
        <v>2</v>
      </c>
      <c r="S29" s="1">
        <v>1</v>
      </c>
      <c r="T29" s="1">
        <v>0</v>
      </c>
      <c r="U29" s="1">
        <v>0</v>
      </c>
      <c r="V29" s="1">
        <v>2</v>
      </c>
      <c r="W29" s="1">
        <v>0</v>
      </c>
      <c r="X29" s="1">
        <v>2</v>
      </c>
      <c r="Y29" s="1">
        <v>1</v>
      </c>
      <c r="Z29" s="1">
        <v>0</v>
      </c>
      <c r="AA29" s="1">
        <v>2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2</v>
      </c>
    </row>
    <row r="30" spans="1:33" x14ac:dyDescent="0.2">
      <c r="A30" s="1">
        <v>0</v>
      </c>
      <c r="B30" s="1">
        <v>0</v>
      </c>
      <c r="C30" s="1">
        <v>1</v>
      </c>
      <c r="D30" s="1">
        <v>1</v>
      </c>
      <c r="E30" s="1">
        <v>2</v>
      </c>
      <c r="F30" s="1">
        <v>2</v>
      </c>
      <c r="G30" s="1">
        <v>2</v>
      </c>
      <c r="H30" s="1">
        <v>0</v>
      </c>
      <c r="I30" s="1">
        <v>1</v>
      </c>
      <c r="J30" s="1">
        <v>0</v>
      </c>
      <c r="K30" s="1">
        <v>2</v>
      </c>
      <c r="L30" s="1">
        <v>2</v>
      </c>
      <c r="M30" s="1">
        <v>1</v>
      </c>
      <c r="N30" s="1">
        <v>2</v>
      </c>
      <c r="O30" s="1">
        <v>1</v>
      </c>
      <c r="P30" s="1">
        <v>1</v>
      </c>
      <c r="Q30" s="1">
        <v>0</v>
      </c>
      <c r="R30" s="1">
        <v>1</v>
      </c>
      <c r="S30" s="1">
        <v>0</v>
      </c>
      <c r="T30" s="1">
        <v>2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2</v>
      </c>
      <c r="AA30" s="1">
        <v>0</v>
      </c>
      <c r="AB30" s="1">
        <v>1</v>
      </c>
      <c r="AC30" s="1">
        <v>0</v>
      </c>
      <c r="AD30" s="1">
        <v>0</v>
      </c>
      <c r="AE30" s="1">
        <v>1</v>
      </c>
      <c r="AF30" s="1">
        <v>2</v>
      </c>
      <c r="AG30" s="1">
        <v>2</v>
      </c>
    </row>
    <row r="31" spans="1:33" x14ac:dyDescent="0.2">
      <c r="A31" s="1">
        <v>1</v>
      </c>
      <c r="B31" s="1">
        <v>1</v>
      </c>
      <c r="C31" s="1">
        <v>1</v>
      </c>
      <c r="D31" s="1">
        <v>1</v>
      </c>
      <c r="E31" s="1">
        <v>2</v>
      </c>
      <c r="F31" s="1">
        <v>0</v>
      </c>
      <c r="G31" s="1">
        <v>1</v>
      </c>
      <c r="H31" s="1">
        <v>1</v>
      </c>
      <c r="I31" s="1">
        <v>0</v>
      </c>
      <c r="J31" s="1">
        <v>2</v>
      </c>
      <c r="K31" s="1">
        <v>1</v>
      </c>
      <c r="L31" s="1">
        <v>2</v>
      </c>
      <c r="M31" s="1">
        <v>0</v>
      </c>
      <c r="N31" s="1">
        <v>1</v>
      </c>
      <c r="O31" s="1">
        <v>2</v>
      </c>
      <c r="P31" s="1">
        <v>1</v>
      </c>
      <c r="Q31" s="1">
        <v>2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1</v>
      </c>
      <c r="AA31" s="1">
        <v>1</v>
      </c>
      <c r="AB31" s="1">
        <v>1</v>
      </c>
      <c r="AC31" s="1">
        <v>2</v>
      </c>
      <c r="AD31" s="1">
        <v>2</v>
      </c>
      <c r="AE31" s="1">
        <v>2</v>
      </c>
      <c r="AF31" s="1">
        <v>2</v>
      </c>
      <c r="AG31" s="1">
        <v>0</v>
      </c>
    </row>
    <row r="32" spans="1:33" x14ac:dyDescent="0.2">
      <c r="A32" s="1">
        <v>2</v>
      </c>
      <c r="B32" s="1">
        <v>1</v>
      </c>
      <c r="C32" s="1">
        <v>1</v>
      </c>
      <c r="D32" s="1">
        <v>2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2</v>
      </c>
      <c r="K32" s="1">
        <v>2</v>
      </c>
      <c r="L32" s="1">
        <v>1</v>
      </c>
      <c r="M32" s="1">
        <v>2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2</v>
      </c>
      <c r="X32" s="1">
        <v>0</v>
      </c>
      <c r="Y32" s="1">
        <v>2</v>
      </c>
      <c r="Z32" s="1">
        <v>0</v>
      </c>
      <c r="AA32" s="1">
        <v>0</v>
      </c>
      <c r="AB32" s="1">
        <v>1</v>
      </c>
      <c r="AC32" s="1">
        <v>2</v>
      </c>
      <c r="AD32" s="1">
        <v>2</v>
      </c>
      <c r="AE32" s="1">
        <v>2</v>
      </c>
      <c r="AF32" s="1">
        <v>2</v>
      </c>
      <c r="AG32" s="1">
        <v>0</v>
      </c>
    </row>
    <row r="33" spans="1:33" x14ac:dyDescent="0.2">
      <c r="A33" s="1">
        <v>2</v>
      </c>
      <c r="B33" s="1">
        <v>1</v>
      </c>
      <c r="C33" s="1">
        <v>2</v>
      </c>
      <c r="D33" s="1">
        <v>2</v>
      </c>
      <c r="E33" s="1">
        <v>2</v>
      </c>
      <c r="F33" s="1">
        <v>1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  <c r="L33" s="1">
        <v>0</v>
      </c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2</v>
      </c>
      <c r="X33" s="1">
        <v>0</v>
      </c>
      <c r="Y33" s="1">
        <v>1</v>
      </c>
      <c r="Z33" s="1">
        <v>0</v>
      </c>
      <c r="AA33" s="1">
        <v>1</v>
      </c>
      <c r="AB33" s="1">
        <v>1</v>
      </c>
      <c r="AC33" s="1">
        <v>1</v>
      </c>
      <c r="AD33" s="1">
        <v>2</v>
      </c>
      <c r="AE33" s="1">
        <v>2</v>
      </c>
      <c r="AF33" s="1">
        <v>1</v>
      </c>
      <c r="AG33" s="1">
        <v>0</v>
      </c>
    </row>
    <row r="38" spans="1:33" x14ac:dyDescent="0.2">
      <c r="A38">
        <v>0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2</v>
      </c>
      <c r="T38">
        <v>1</v>
      </c>
      <c r="U38">
        <v>0</v>
      </c>
      <c r="V38">
        <v>0</v>
      </c>
      <c r="W38">
        <v>0</v>
      </c>
      <c r="X38">
        <v>2</v>
      </c>
      <c r="Y38">
        <v>1</v>
      </c>
      <c r="Z38">
        <v>2</v>
      </c>
      <c r="AA38">
        <v>1</v>
      </c>
      <c r="AB38">
        <v>1</v>
      </c>
      <c r="AC38">
        <v>1</v>
      </c>
      <c r="AD38">
        <v>2</v>
      </c>
      <c r="AE38">
        <v>0</v>
      </c>
      <c r="AF38">
        <v>2</v>
      </c>
      <c r="AG38">
        <v>1</v>
      </c>
    </row>
    <row r="39" spans="1:33" x14ac:dyDescent="0.2">
      <c r="A39">
        <v>2</v>
      </c>
      <c r="B39">
        <v>1</v>
      </c>
      <c r="C39">
        <v>2</v>
      </c>
      <c r="D39">
        <v>1</v>
      </c>
      <c r="E39">
        <v>1</v>
      </c>
      <c r="F39">
        <v>1</v>
      </c>
      <c r="G39">
        <v>1</v>
      </c>
      <c r="H39">
        <v>0</v>
      </c>
      <c r="I39">
        <v>2</v>
      </c>
      <c r="J39">
        <v>0</v>
      </c>
      <c r="K39">
        <v>2</v>
      </c>
      <c r="L39">
        <v>1</v>
      </c>
      <c r="M39">
        <v>2</v>
      </c>
      <c r="N39">
        <v>2</v>
      </c>
      <c r="O39">
        <v>0</v>
      </c>
      <c r="P39">
        <v>2</v>
      </c>
      <c r="Q39">
        <v>2</v>
      </c>
      <c r="R39">
        <v>0</v>
      </c>
      <c r="S39">
        <v>1</v>
      </c>
      <c r="T39">
        <v>2</v>
      </c>
      <c r="U39">
        <v>2</v>
      </c>
      <c r="V39">
        <v>0</v>
      </c>
      <c r="W39">
        <v>2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</v>
      </c>
      <c r="AF39">
        <v>0</v>
      </c>
      <c r="AG39">
        <v>1</v>
      </c>
    </row>
    <row r="40" spans="1:33" x14ac:dyDescent="0.2">
      <c r="A40">
        <v>2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2</v>
      </c>
      <c r="W40">
        <v>2</v>
      </c>
      <c r="X40">
        <v>1</v>
      </c>
      <c r="Y40">
        <v>2</v>
      </c>
      <c r="Z40">
        <v>2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2">
      <c r="A41">
        <v>2</v>
      </c>
      <c r="B41">
        <v>1</v>
      </c>
      <c r="C41">
        <v>2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2</v>
      </c>
      <c r="N41">
        <v>0</v>
      </c>
      <c r="O41">
        <v>2</v>
      </c>
      <c r="P41">
        <v>1</v>
      </c>
      <c r="Q41">
        <v>0</v>
      </c>
      <c r="R41">
        <v>0</v>
      </c>
      <c r="S41">
        <v>2</v>
      </c>
      <c r="T41">
        <v>1</v>
      </c>
      <c r="U41">
        <v>2</v>
      </c>
      <c r="V41">
        <v>2</v>
      </c>
      <c r="W41">
        <v>2</v>
      </c>
      <c r="X41">
        <v>0</v>
      </c>
      <c r="Y41">
        <v>2</v>
      </c>
      <c r="Z41">
        <v>1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2</v>
      </c>
      <c r="M42">
        <v>2</v>
      </c>
      <c r="N42">
        <v>1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1</v>
      </c>
      <c r="Z42">
        <v>2</v>
      </c>
      <c r="AA42">
        <v>1</v>
      </c>
      <c r="AB42">
        <v>0</v>
      </c>
      <c r="AC42">
        <v>0</v>
      </c>
      <c r="AD42">
        <v>2</v>
      </c>
      <c r="AE42">
        <v>1</v>
      </c>
      <c r="AF42">
        <v>1</v>
      </c>
      <c r="AG42">
        <v>0</v>
      </c>
    </row>
    <row r="43" spans="1:33" x14ac:dyDescent="0.2">
      <c r="A43">
        <v>2</v>
      </c>
      <c r="B43">
        <v>0</v>
      </c>
      <c r="C43">
        <v>2</v>
      </c>
      <c r="D43">
        <v>1</v>
      </c>
      <c r="E43">
        <v>1</v>
      </c>
      <c r="F43">
        <v>1</v>
      </c>
      <c r="G43">
        <v>2</v>
      </c>
      <c r="H43">
        <v>1</v>
      </c>
      <c r="I43">
        <v>0</v>
      </c>
      <c r="J43">
        <v>1</v>
      </c>
      <c r="K43">
        <v>2</v>
      </c>
      <c r="L43">
        <v>2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2</v>
      </c>
      <c r="V43">
        <v>2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2</v>
      </c>
      <c r="AD43">
        <v>1</v>
      </c>
      <c r="AE43">
        <v>1</v>
      </c>
      <c r="AF43">
        <v>1</v>
      </c>
      <c r="AG43">
        <v>0</v>
      </c>
    </row>
    <row r="44" spans="1:33" x14ac:dyDescent="0.2">
      <c r="A44">
        <v>0</v>
      </c>
      <c r="B44">
        <v>1</v>
      </c>
      <c r="C44">
        <v>2</v>
      </c>
      <c r="D44">
        <v>1</v>
      </c>
      <c r="E44">
        <v>2</v>
      </c>
      <c r="F44">
        <v>2</v>
      </c>
      <c r="G44">
        <v>2</v>
      </c>
      <c r="H44">
        <v>1</v>
      </c>
      <c r="I44">
        <v>1</v>
      </c>
      <c r="J44">
        <v>1</v>
      </c>
      <c r="K44">
        <v>1</v>
      </c>
      <c r="L44">
        <v>0</v>
      </c>
      <c r="M44">
        <v>2</v>
      </c>
      <c r="N44">
        <v>0</v>
      </c>
      <c r="O44">
        <v>2</v>
      </c>
      <c r="P44">
        <v>1</v>
      </c>
      <c r="Q44">
        <v>2</v>
      </c>
      <c r="R44">
        <v>2</v>
      </c>
      <c r="S44">
        <v>1</v>
      </c>
      <c r="T44">
        <v>0</v>
      </c>
      <c r="U44">
        <v>1</v>
      </c>
      <c r="V44">
        <v>2</v>
      </c>
      <c r="W44">
        <v>0</v>
      </c>
      <c r="X44">
        <v>1</v>
      </c>
      <c r="Y44">
        <v>0</v>
      </c>
      <c r="Z44">
        <v>2</v>
      </c>
      <c r="AA44">
        <v>2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</row>
    <row r="45" spans="1:33" x14ac:dyDescent="0.2">
      <c r="A45">
        <v>1</v>
      </c>
      <c r="B45">
        <v>0</v>
      </c>
      <c r="C45">
        <v>2</v>
      </c>
      <c r="D45">
        <v>2</v>
      </c>
      <c r="E45">
        <v>0</v>
      </c>
      <c r="F45">
        <v>0</v>
      </c>
      <c r="G45">
        <v>1</v>
      </c>
      <c r="H45">
        <v>2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2</v>
      </c>
      <c r="S45">
        <v>2</v>
      </c>
      <c r="T45">
        <v>1</v>
      </c>
      <c r="U45">
        <v>2</v>
      </c>
      <c r="V45">
        <v>1</v>
      </c>
      <c r="W45">
        <v>0</v>
      </c>
      <c r="X45">
        <v>1</v>
      </c>
      <c r="Y45">
        <v>2</v>
      </c>
      <c r="Z45">
        <v>0</v>
      </c>
      <c r="AA45">
        <v>1</v>
      </c>
      <c r="AB45">
        <v>2</v>
      </c>
      <c r="AC45">
        <v>2</v>
      </c>
      <c r="AD45">
        <v>0</v>
      </c>
      <c r="AE45">
        <v>2</v>
      </c>
      <c r="AF45">
        <v>1</v>
      </c>
      <c r="AG45">
        <v>2</v>
      </c>
    </row>
    <row r="46" spans="1:33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2</v>
      </c>
      <c r="J46">
        <v>0</v>
      </c>
      <c r="K46">
        <v>2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2</v>
      </c>
      <c r="V46">
        <v>0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2</v>
      </c>
      <c r="AG46">
        <v>2</v>
      </c>
    </row>
    <row r="47" spans="1:33" x14ac:dyDescent="0.2">
      <c r="A47">
        <v>0</v>
      </c>
      <c r="B47">
        <v>1</v>
      </c>
      <c r="C47">
        <v>0</v>
      </c>
      <c r="D47">
        <v>1</v>
      </c>
      <c r="E47">
        <v>0</v>
      </c>
      <c r="F47">
        <v>2</v>
      </c>
      <c r="G47">
        <v>0</v>
      </c>
      <c r="H47">
        <v>0</v>
      </c>
      <c r="I47">
        <v>2</v>
      </c>
      <c r="J47">
        <v>2</v>
      </c>
      <c r="K47">
        <v>0</v>
      </c>
      <c r="L47">
        <v>2</v>
      </c>
      <c r="M47">
        <v>2</v>
      </c>
      <c r="N47">
        <v>2</v>
      </c>
      <c r="O47">
        <v>2</v>
      </c>
      <c r="P47">
        <v>1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2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2</v>
      </c>
    </row>
    <row r="48" spans="1:33" x14ac:dyDescent="0.2">
      <c r="A48">
        <v>0</v>
      </c>
      <c r="B48">
        <v>2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2</v>
      </c>
      <c r="K48">
        <v>0</v>
      </c>
      <c r="L48">
        <v>0</v>
      </c>
      <c r="M48">
        <v>2</v>
      </c>
      <c r="N48">
        <v>0</v>
      </c>
      <c r="O48">
        <v>2</v>
      </c>
      <c r="P48">
        <v>0</v>
      </c>
      <c r="Q48">
        <v>1</v>
      </c>
      <c r="R48">
        <v>0</v>
      </c>
      <c r="S48">
        <v>1</v>
      </c>
      <c r="T48">
        <v>1</v>
      </c>
      <c r="U48">
        <v>2</v>
      </c>
      <c r="V48">
        <v>0</v>
      </c>
      <c r="W48">
        <v>2</v>
      </c>
      <c r="X48">
        <v>1</v>
      </c>
      <c r="Y48">
        <v>0</v>
      </c>
      <c r="Z48">
        <v>0</v>
      </c>
      <c r="AA48">
        <v>2</v>
      </c>
      <c r="AB48">
        <v>1</v>
      </c>
      <c r="AC48">
        <v>0</v>
      </c>
      <c r="AD48">
        <v>0</v>
      </c>
      <c r="AE48">
        <v>2</v>
      </c>
      <c r="AF48">
        <v>1</v>
      </c>
      <c r="AG48">
        <v>2</v>
      </c>
    </row>
    <row r="49" spans="1:33" x14ac:dyDescent="0.2">
      <c r="A49">
        <v>1</v>
      </c>
      <c r="B49">
        <v>1</v>
      </c>
      <c r="C49">
        <v>2</v>
      </c>
      <c r="D49">
        <v>1</v>
      </c>
      <c r="E49">
        <v>2</v>
      </c>
      <c r="F49">
        <v>2</v>
      </c>
      <c r="G49">
        <v>1</v>
      </c>
      <c r="H49">
        <v>2</v>
      </c>
      <c r="I49">
        <v>0</v>
      </c>
      <c r="J49">
        <v>0</v>
      </c>
      <c r="K49">
        <v>1</v>
      </c>
      <c r="L49">
        <v>0</v>
      </c>
      <c r="M49">
        <v>2</v>
      </c>
      <c r="N49">
        <v>0</v>
      </c>
      <c r="O49">
        <v>2</v>
      </c>
      <c r="P49">
        <v>1</v>
      </c>
      <c r="Q49">
        <v>1</v>
      </c>
      <c r="R49">
        <v>2</v>
      </c>
      <c r="S49">
        <v>0</v>
      </c>
      <c r="T49">
        <v>0</v>
      </c>
      <c r="U49">
        <v>2</v>
      </c>
      <c r="V49">
        <v>2</v>
      </c>
      <c r="W49">
        <v>0</v>
      </c>
      <c r="X49">
        <v>1</v>
      </c>
      <c r="Y49">
        <v>0</v>
      </c>
      <c r="Z49">
        <v>1</v>
      </c>
      <c r="AA49">
        <v>1</v>
      </c>
      <c r="AB49">
        <v>2</v>
      </c>
      <c r="AC49">
        <v>2</v>
      </c>
      <c r="AD49">
        <v>1</v>
      </c>
      <c r="AE49">
        <v>0</v>
      </c>
      <c r="AF49">
        <v>1</v>
      </c>
      <c r="AG49">
        <v>2</v>
      </c>
    </row>
    <row r="50" spans="1:33" x14ac:dyDescent="0.2">
      <c r="A50">
        <v>0</v>
      </c>
      <c r="B50">
        <v>0</v>
      </c>
      <c r="C50">
        <v>2</v>
      </c>
      <c r="D50">
        <v>1</v>
      </c>
      <c r="E50">
        <v>0</v>
      </c>
      <c r="F50">
        <v>1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0</v>
      </c>
      <c r="U50">
        <v>0</v>
      </c>
      <c r="V50">
        <v>2</v>
      </c>
      <c r="W50">
        <v>0</v>
      </c>
      <c r="X50">
        <v>2</v>
      </c>
      <c r="Y50">
        <v>2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2</v>
      </c>
      <c r="AF50">
        <v>2</v>
      </c>
      <c r="AG50">
        <v>1</v>
      </c>
    </row>
    <row r="51" spans="1:33" x14ac:dyDescent="0.2">
      <c r="A51">
        <v>0</v>
      </c>
      <c r="B51">
        <v>0</v>
      </c>
      <c r="C51">
        <v>2</v>
      </c>
      <c r="D51">
        <v>0</v>
      </c>
      <c r="E51">
        <v>0</v>
      </c>
      <c r="F51">
        <v>1</v>
      </c>
      <c r="G51">
        <v>0</v>
      </c>
      <c r="H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2</v>
      </c>
      <c r="P51">
        <v>0</v>
      </c>
      <c r="Q51">
        <v>1</v>
      </c>
      <c r="R51">
        <v>1</v>
      </c>
      <c r="S51">
        <v>2</v>
      </c>
      <c r="T51">
        <v>2</v>
      </c>
      <c r="U51">
        <v>1</v>
      </c>
      <c r="V51">
        <v>1</v>
      </c>
      <c r="W51">
        <v>0</v>
      </c>
      <c r="X51">
        <v>2</v>
      </c>
      <c r="Y51">
        <v>2</v>
      </c>
      <c r="Z51">
        <v>0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</row>
    <row r="52" spans="1:33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2</v>
      </c>
      <c r="L52">
        <v>1</v>
      </c>
      <c r="M52">
        <v>2</v>
      </c>
      <c r="N52">
        <v>1</v>
      </c>
      <c r="O52">
        <v>1</v>
      </c>
      <c r="P52">
        <v>2</v>
      </c>
      <c r="Q52">
        <v>0</v>
      </c>
      <c r="R52">
        <v>2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0</v>
      </c>
    </row>
    <row r="53" spans="1:33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2</v>
      </c>
      <c r="J53">
        <v>0</v>
      </c>
      <c r="K53">
        <v>2</v>
      </c>
      <c r="L53">
        <v>2</v>
      </c>
      <c r="M53">
        <v>1</v>
      </c>
      <c r="N53">
        <v>1</v>
      </c>
      <c r="O53">
        <v>0</v>
      </c>
      <c r="P53">
        <v>1</v>
      </c>
      <c r="Q53">
        <v>0</v>
      </c>
      <c r="R53">
        <v>2</v>
      </c>
      <c r="S53">
        <v>0</v>
      </c>
      <c r="T53">
        <v>0</v>
      </c>
      <c r="U53">
        <v>2</v>
      </c>
      <c r="V53">
        <v>1</v>
      </c>
      <c r="W53">
        <v>0</v>
      </c>
      <c r="X53">
        <v>2</v>
      </c>
      <c r="Y53">
        <v>2</v>
      </c>
      <c r="Z53">
        <v>2</v>
      </c>
      <c r="AA53">
        <v>0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2</v>
      </c>
    </row>
    <row r="54" spans="1:33" x14ac:dyDescent="0.2">
      <c r="A54">
        <v>1</v>
      </c>
      <c r="B54">
        <v>2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2</v>
      </c>
      <c r="M54">
        <v>0</v>
      </c>
      <c r="N54">
        <v>1</v>
      </c>
      <c r="O54">
        <v>1</v>
      </c>
      <c r="P54">
        <v>2</v>
      </c>
      <c r="Q54">
        <v>2</v>
      </c>
      <c r="R54">
        <v>1</v>
      </c>
      <c r="S54">
        <v>1</v>
      </c>
      <c r="T54">
        <v>2</v>
      </c>
      <c r="U54">
        <v>0</v>
      </c>
      <c r="V54">
        <v>2</v>
      </c>
      <c r="W54">
        <v>2</v>
      </c>
      <c r="X54">
        <v>1</v>
      </c>
      <c r="Y54">
        <v>0</v>
      </c>
      <c r="Z54">
        <v>2</v>
      </c>
      <c r="AA54">
        <v>0</v>
      </c>
      <c r="AB54">
        <v>2</v>
      </c>
      <c r="AC54">
        <v>0</v>
      </c>
      <c r="AD54">
        <v>0</v>
      </c>
      <c r="AE54">
        <v>1</v>
      </c>
      <c r="AF54">
        <v>2</v>
      </c>
      <c r="AG54">
        <v>2</v>
      </c>
    </row>
    <row r="55" spans="1:33" x14ac:dyDescent="0.2">
      <c r="A55">
        <v>2</v>
      </c>
      <c r="B55">
        <v>1</v>
      </c>
      <c r="C55">
        <v>2</v>
      </c>
      <c r="D55">
        <v>2</v>
      </c>
      <c r="E55">
        <v>2</v>
      </c>
      <c r="F55">
        <v>1</v>
      </c>
      <c r="G55">
        <v>0</v>
      </c>
      <c r="H55">
        <v>2</v>
      </c>
      <c r="I55">
        <v>2</v>
      </c>
      <c r="J55">
        <v>0</v>
      </c>
      <c r="K55">
        <v>0</v>
      </c>
      <c r="L55">
        <v>0</v>
      </c>
      <c r="M55">
        <v>2</v>
      </c>
      <c r="N55">
        <v>2</v>
      </c>
      <c r="O55">
        <v>2</v>
      </c>
      <c r="P55">
        <v>0</v>
      </c>
      <c r="Q55">
        <v>2</v>
      </c>
      <c r="R55">
        <v>1</v>
      </c>
      <c r="S55">
        <v>2</v>
      </c>
      <c r="T55">
        <v>0</v>
      </c>
      <c r="U55">
        <v>1</v>
      </c>
      <c r="V55">
        <v>1</v>
      </c>
      <c r="W55">
        <v>2</v>
      </c>
      <c r="X55">
        <v>0</v>
      </c>
      <c r="Y55">
        <v>1</v>
      </c>
      <c r="Z55">
        <v>2</v>
      </c>
      <c r="AA55">
        <v>1</v>
      </c>
      <c r="AB55">
        <v>0</v>
      </c>
      <c r="AC55">
        <v>1</v>
      </c>
      <c r="AD55">
        <v>2</v>
      </c>
      <c r="AE55">
        <v>1</v>
      </c>
      <c r="AF55">
        <v>0</v>
      </c>
      <c r="AG55">
        <v>1</v>
      </c>
    </row>
    <row r="56" spans="1:33" x14ac:dyDescent="0.2">
      <c r="A56">
        <v>1</v>
      </c>
      <c r="B56">
        <v>0</v>
      </c>
      <c r="C56">
        <v>2</v>
      </c>
      <c r="D56">
        <v>1</v>
      </c>
      <c r="E56">
        <v>0</v>
      </c>
      <c r="F56">
        <v>1</v>
      </c>
      <c r="G56">
        <v>2</v>
      </c>
      <c r="H56">
        <v>2</v>
      </c>
      <c r="I56">
        <v>2</v>
      </c>
      <c r="J56">
        <v>2</v>
      </c>
      <c r="K56">
        <v>0</v>
      </c>
      <c r="L56">
        <v>2</v>
      </c>
      <c r="M56">
        <v>2</v>
      </c>
      <c r="N56">
        <v>2</v>
      </c>
      <c r="O56">
        <v>0</v>
      </c>
      <c r="P56">
        <v>2</v>
      </c>
      <c r="Q56">
        <v>1</v>
      </c>
      <c r="R56">
        <v>1</v>
      </c>
      <c r="S56">
        <v>0</v>
      </c>
      <c r="T56">
        <v>1</v>
      </c>
      <c r="U56">
        <v>0</v>
      </c>
      <c r="V56">
        <v>2</v>
      </c>
      <c r="W56">
        <v>0</v>
      </c>
      <c r="X56">
        <v>0</v>
      </c>
      <c r="Y56">
        <v>1</v>
      </c>
      <c r="Z56">
        <v>0</v>
      </c>
      <c r="AA56">
        <v>2</v>
      </c>
      <c r="AB56">
        <v>1</v>
      </c>
      <c r="AC56">
        <v>2</v>
      </c>
      <c r="AD56">
        <v>1</v>
      </c>
      <c r="AE56">
        <v>2</v>
      </c>
      <c r="AF56">
        <v>1</v>
      </c>
      <c r="AG56">
        <v>2</v>
      </c>
    </row>
    <row r="57" spans="1:33" x14ac:dyDescent="0.2">
      <c r="A57">
        <v>2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2</v>
      </c>
      <c r="O57">
        <v>1</v>
      </c>
      <c r="P57">
        <v>1</v>
      </c>
      <c r="Q57">
        <v>2</v>
      </c>
      <c r="R57">
        <v>1</v>
      </c>
      <c r="S57">
        <v>0</v>
      </c>
      <c r="T57">
        <v>2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0</v>
      </c>
      <c r="AC57">
        <v>1</v>
      </c>
      <c r="AD57">
        <v>2</v>
      </c>
      <c r="AE57">
        <v>0</v>
      </c>
      <c r="AF57">
        <v>0</v>
      </c>
      <c r="AG57">
        <v>2</v>
      </c>
    </row>
    <row r="58" spans="1:33" x14ac:dyDescent="0.2">
      <c r="A58">
        <v>1</v>
      </c>
      <c r="B58">
        <v>0</v>
      </c>
      <c r="C58">
        <v>1</v>
      </c>
      <c r="D58">
        <v>2</v>
      </c>
      <c r="E58">
        <v>2</v>
      </c>
      <c r="F58">
        <v>0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2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2</v>
      </c>
      <c r="AG58">
        <v>1</v>
      </c>
    </row>
    <row r="59" spans="1:33" x14ac:dyDescent="0.2">
      <c r="A59">
        <v>1</v>
      </c>
      <c r="B59">
        <v>1</v>
      </c>
      <c r="C59">
        <v>2</v>
      </c>
      <c r="D59">
        <v>1</v>
      </c>
      <c r="E59">
        <v>2</v>
      </c>
      <c r="F59">
        <v>0</v>
      </c>
      <c r="G59">
        <v>0</v>
      </c>
      <c r="H59">
        <v>2</v>
      </c>
      <c r="I59">
        <v>1</v>
      </c>
      <c r="J59">
        <v>2</v>
      </c>
      <c r="K59">
        <v>0</v>
      </c>
      <c r="L59">
        <v>1</v>
      </c>
      <c r="M59">
        <v>2</v>
      </c>
      <c r="N59">
        <v>0</v>
      </c>
      <c r="O59">
        <v>2</v>
      </c>
      <c r="P59">
        <v>1</v>
      </c>
      <c r="Q59">
        <v>0</v>
      </c>
      <c r="R59">
        <v>0</v>
      </c>
      <c r="S59">
        <v>2</v>
      </c>
      <c r="T59">
        <v>1</v>
      </c>
      <c r="U59">
        <v>1</v>
      </c>
      <c r="V59">
        <v>2</v>
      </c>
      <c r="W59">
        <v>1</v>
      </c>
      <c r="X59">
        <v>2</v>
      </c>
      <c r="Y59">
        <v>2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</row>
    <row r="60" spans="1:33" x14ac:dyDescent="0.2">
      <c r="A60">
        <v>2</v>
      </c>
      <c r="B60">
        <v>0</v>
      </c>
      <c r="C60">
        <v>0</v>
      </c>
      <c r="D60">
        <v>2</v>
      </c>
      <c r="E60">
        <v>0</v>
      </c>
      <c r="F60">
        <v>0</v>
      </c>
      <c r="G60">
        <v>1</v>
      </c>
      <c r="H60">
        <v>2</v>
      </c>
      <c r="I60">
        <v>0</v>
      </c>
      <c r="J60">
        <v>2</v>
      </c>
      <c r="K60">
        <v>1</v>
      </c>
      <c r="L60">
        <v>2</v>
      </c>
      <c r="M60">
        <v>2</v>
      </c>
      <c r="N60">
        <v>0</v>
      </c>
      <c r="O60">
        <v>1</v>
      </c>
      <c r="P60">
        <v>0</v>
      </c>
      <c r="Q60">
        <v>0</v>
      </c>
      <c r="R60">
        <v>2</v>
      </c>
      <c r="S60">
        <v>2</v>
      </c>
      <c r="T60">
        <v>1</v>
      </c>
      <c r="U60">
        <v>0</v>
      </c>
      <c r="V60">
        <v>2</v>
      </c>
      <c r="W60">
        <v>1</v>
      </c>
      <c r="X60">
        <v>0</v>
      </c>
      <c r="Y60">
        <v>0</v>
      </c>
      <c r="Z60">
        <v>2</v>
      </c>
      <c r="AA60">
        <v>0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1</v>
      </c>
    </row>
    <row r="61" spans="1:33" x14ac:dyDescent="0.2">
      <c r="A61">
        <v>0</v>
      </c>
      <c r="B61">
        <v>0</v>
      </c>
      <c r="C61">
        <v>0</v>
      </c>
      <c r="D61">
        <v>2</v>
      </c>
      <c r="E61">
        <v>2</v>
      </c>
      <c r="F61">
        <v>2</v>
      </c>
      <c r="G61">
        <v>1</v>
      </c>
      <c r="H61">
        <v>0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0</v>
      </c>
      <c r="P61">
        <v>0</v>
      </c>
      <c r="Q61">
        <v>0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2</v>
      </c>
      <c r="AC61">
        <v>0</v>
      </c>
      <c r="AD61">
        <v>2</v>
      </c>
      <c r="AE61">
        <v>2</v>
      </c>
      <c r="AF61">
        <v>2</v>
      </c>
      <c r="AG61">
        <v>0</v>
      </c>
    </row>
    <row r="62" spans="1:33" x14ac:dyDescent="0.2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2</v>
      </c>
      <c r="N62">
        <v>0</v>
      </c>
      <c r="O62">
        <v>1</v>
      </c>
      <c r="P62">
        <v>0</v>
      </c>
      <c r="Q62">
        <v>2</v>
      </c>
      <c r="R62">
        <v>2</v>
      </c>
      <c r="S62">
        <v>0</v>
      </c>
      <c r="T62">
        <v>0</v>
      </c>
      <c r="U62">
        <v>2</v>
      </c>
      <c r="V62">
        <v>1</v>
      </c>
      <c r="W62">
        <v>0</v>
      </c>
      <c r="X62">
        <v>1</v>
      </c>
      <c r="Y62">
        <v>2</v>
      </c>
      <c r="Z62">
        <v>0</v>
      </c>
      <c r="AA62">
        <v>0</v>
      </c>
      <c r="AB62">
        <v>2</v>
      </c>
      <c r="AC62">
        <v>0</v>
      </c>
      <c r="AD62">
        <v>2</v>
      </c>
      <c r="AE62">
        <v>0</v>
      </c>
      <c r="AF62">
        <v>1</v>
      </c>
      <c r="AG62">
        <v>0</v>
      </c>
    </row>
    <row r="63" spans="1:33" x14ac:dyDescent="0.2">
      <c r="A63">
        <v>2</v>
      </c>
      <c r="B63">
        <v>2</v>
      </c>
      <c r="C63">
        <v>2</v>
      </c>
      <c r="D63">
        <v>1</v>
      </c>
      <c r="E63">
        <v>1</v>
      </c>
      <c r="F63">
        <v>1</v>
      </c>
      <c r="G63">
        <v>0</v>
      </c>
      <c r="H63">
        <v>2</v>
      </c>
      <c r="I63">
        <v>2</v>
      </c>
      <c r="J63">
        <v>2</v>
      </c>
      <c r="K63">
        <v>2</v>
      </c>
      <c r="L63">
        <v>2</v>
      </c>
      <c r="M63">
        <v>1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>
        <v>2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2</v>
      </c>
      <c r="K64">
        <v>0</v>
      </c>
      <c r="L64">
        <v>1</v>
      </c>
      <c r="M64">
        <v>2</v>
      </c>
      <c r="N64">
        <v>1</v>
      </c>
      <c r="O64">
        <v>2</v>
      </c>
      <c r="P64">
        <v>2</v>
      </c>
      <c r="Q64">
        <v>0</v>
      </c>
      <c r="R64">
        <v>2</v>
      </c>
      <c r="S64">
        <v>0</v>
      </c>
      <c r="T64">
        <v>2</v>
      </c>
      <c r="U64">
        <v>1</v>
      </c>
      <c r="V64">
        <v>2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2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>
        <v>1</v>
      </c>
      <c r="B65">
        <v>2</v>
      </c>
      <c r="C65">
        <v>0</v>
      </c>
      <c r="D65">
        <v>2</v>
      </c>
      <c r="E65">
        <v>1</v>
      </c>
      <c r="F65">
        <v>2</v>
      </c>
      <c r="G65">
        <v>0</v>
      </c>
      <c r="H65">
        <v>1</v>
      </c>
      <c r="I65">
        <v>0</v>
      </c>
      <c r="J65">
        <v>2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1</v>
      </c>
      <c r="R65">
        <v>0</v>
      </c>
      <c r="S65">
        <v>2</v>
      </c>
      <c r="T65">
        <v>2</v>
      </c>
      <c r="U65">
        <v>1</v>
      </c>
      <c r="V65">
        <v>2</v>
      </c>
      <c r="W65">
        <v>1</v>
      </c>
      <c r="X65">
        <v>1</v>
      </c>
      <c r="Y65">
        <v>2</v>
      </c>
      <c r="Z65">
        <v>2</v>
      </c>
      <c r="AA65">
        <v>2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2</v>
      </c>
    </row>
    <row r="66" spans="1:33" x14ac:dyDescent="0.2">
      <c r="A66">
        <v>1</v>
      </c>
      <c r="B66">
        <v>0</v>
      </c>
      <c r="C66">
        <v>0</v>
      </c>
      <c r="D66">
        <v>2</v>
      </c>
      <c r="E66">
        <v>1</v>
      </c>
      <c r="F66">
        <v>2</v>
      </c>
      <c r="G66">
        <v>1</v>
      </c>
      <c r="H66">
        <v>0</v>
      </c>
      <c r="I66">
        <v>2</v>
      </c>
      <c r="J66">
        <v>2</v>
      </c>
      <c r="K66">
        <v>2</v>
      </c>
      <c r="L66">
        <v>1</v>
      </c>
      <c r="M66">
        <v>0</v>
      </c>
      <c r="N66">
        <v>0</v>
      </c>
      <c r="O66">
        <v>1</v>
      </c>
      <c r="P66">
        <v>2</v>
      </c>
      <c r="Q66">
        <v>2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2</v>
      </c>
      <c r="AA66">
        <v>0</v>
      </c>
      <c r="AB66">
        <v>0</v>
      </c>
      <c r="AC66">
        <v>0</v>
      </c>
      <c r="AD66">
        <v>2</v>
      </c>
      <c r="AE66">
        <v>2</v>
      </c>
      <c r="AF66">
        <v>2</v>
      </c>
      <c r="AG66">
        <v>2</v>
      </c>
    </row>
    <row r="67" spans="1:33" x14ac:dyDescent="0.2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  <c r="O67">
        <v>0</v>
      </c>
      <c r="P67">
        <v>1</v>
      </c>
      <c r="Q67">
        <v>2</v>
      </c>
      <c r="R67">
        <v>2</v>
      </c>
      <c r="S67">
        <v>0</v>
      </c>
      <c r="T67">
        <v>1</v>
      </c>
      <c r="U67">
        <v>0</v>
      </c>
      <c r="V67">
        <v>2</v>
      </c>
      <c r="W67">
        <v>2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2</v>
      </c>
      <c r="AG67">
        <v>1</v>
      </c>
    </row>
    <row r="68" spans="1:33" x14ac:dyDescent="0.2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  <c r="O68">
        <v>0</v>
      </c>
      <c r="P68">
        <v>0</v>
      </c>
      <c r="Q68">
        <v>2</v>
      </c>
      <c r="R68">
        <v>1</v>
      </c>
      <c r="S68">
        <v>1</v>
      </c>
      <c r="T68">
        <v>2</v>
      </c>
      <c r="U68">
        <v>0</v>
      </c>
      <c r="V68">
        <v>0</v>
      </c>
      <c r="W68">
        <v>2</v>
      </c>
      <c r="X68">
        <v>2</v>
      </c>
      <c r="Y68">
        <v>0</v>
      </c>
      <c r="Z68">
        <v>1</v>
      </c>
      <c r="AA68">
        <v>1</v>
      </c>
      <c r="AB68">
        <v>2</v>
      </c>
      <c r="AC68">
        <v>0</v>
      </c>
      <c r="AD68">
        <v>2</v>
      </c>
      <c r="AE68">
        <v>1</v>
      </c>
      <c r="AF68">
        <v>2</v>
      </c>
      <c r="AG68">
        <v>1</v>
      </c>
    </row>
    <row r="69" spans="1:33" x14ac:dyDescent="0.2">
      <c r="A69">
        <v>0</v>
      </c>
      <c r="B69">
        <v>1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2</v>
      </c>
      <c r="N69">
        <v>0</v>
      </c>
      <c r="O69">
        <v>2</v>
      </c>
      <c r="P69">
        <v>1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0</v>
      </c>
    </row>
    <row r="70" spans="1:33" x14ac:dyDescent="0.2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2</v>
      </c>
      <c r="H70">
        <v>1</v>
      </c>
      <c r="I70">
        <v>0</v>
      </c>
      <c r="J70">
        <v>2</v>
      </c>
      <c r="K70">
        <v>2</v>
      </c>
      <c r="L70">
        <v>0</v>
      </c>
      <c r="M70">
        <v>2</v>
      </c>
      <c r="N70">
        <v>0</v>
      </c>
      <c r="O70">
        <v>1</v>
      </c>
      <c r="P70">
        <v>1</v>
      </c>
      <c r="Q70">
        <v>2</v>
      </c>
      <c r="R70">
        <v>1</v>
      </c>
      <c r="S70">
        <v>1</v>
      </c>
      <c r="T70">
        <v>0</v>
      </c>
      <c r="U70">
        <v>2</v>
      </c>
      <c r="V70">
        <v>0</v>
      </c>
      <c r="W70">
        <v>1</v>
      </c>
      <c r="X70">
        <v>0</v>
      </c>
      <c r="Y70">
        <v>0</v>
      </c>
      <c r="Z70">
        <v>1</v>
      </c>
      <c r="AA70">
        <v>2</v>
      </c>
      <c r="AB70">
        <v>1</v>
      </c>
      <c r="AC70">
        <v>2</v>
      </c>
      <c r="AD70">
        <v>2</v>
      </c>
      <c r="AE70">
        <v>1</v>
      </c>
      <c r="AF70">
        <v>0</v>
      </c>
      <c r="AG70">
        <v>1</v>
      </c>
    </row>
    <row r="74" spans="1:33" x14ac:dyDescent="0.2">
      <c r="A74" s="16" cm="1">
        <f t="array" ref="A74:AG106">MMULT(A1:AG33,A38:AG70)</f>
        <v>23</v>
      </c>
      <c r="B74" s="16">
        <v>31</v>
      </c>
      <c r="C74" s="16">
        <v>26</v>
      </c>
      <c r="D74" s="16">
        <v>32</v>
      </c>
      <c r="E74" s="16">
        <v>25</v>
      </c>
      <c r="F74" s="16">
        <v>32</v>
      </c>
      <c r="G74" s="16">
        <v>24</v>
      </c>
      <c r="H74" s="16">
        <v>36</v>
      </c>
      <c r="I74" s="16">
        <v>41</v>
      </c>
      <c r="J74" s="16">
        <v>38</v>
      </c>
      <c r="K74" s="16">
        <v>31</v>
      </c>
      <c r="L74" s="16">
        <v>34</v>
      </c>
      <c r="M74" s="16">
        <v>48</v>
      </c>
      <c r="N74" s="16">
        <v>33</v>
      </c>
      <c r="O74" s="16">
        <v>24</v>
      </c>
      <c r="P74" s="16">
        <v>31</v>
      </c>
      <c r="Q74" s="16">
        <v>32</v>
      </c>
      <c r="R74" s="16">
        <v>31</v>
      </c>
      <c r="S74" s="16">
        <v>31</v>
      </c>
      <c r="T74" s="16">
        <v>32</v>
      </c>
      <c r="U74" s="16">
        <v>31</v>
      </c>
      <c r="V74" s="16">
        <v>32</v>
      </c>
      <c r="W74" s="16">
        <v>31</v>
      </c>
      <c r="X74" s="16">
        <v>29</v>
      </c>
      <c r="Y74" s="16">
        <v>34</v>
      </c>
      <c r="Z74" s="16">
        <v>34</v>
      </c>
      <c r="AA74" s="16">
        <v>28</v>
      </c>
      <c r="AB74" s="16">
        <v>41</v>
      </c>
      <c r="AC74" s="16">
        <v>27</v>
      </c>
      <c r="AD74" s="16">
        <v>34</v>
      </c>
      <c r="AE74" s="16">
        <v>30</v>
      </c>
      <c r="AF74" s="16">
        <v>41</v>
      </c>
      <c r="AG74" s="16">
        <v>37</v>
      </c>
    </row>
    <row r="75" spans="1:33" x14ac:dyDescent="0.2">
      <c r="A75" s="16">
        <v>32</v>
      </c>
      <c r="B75" s="16">
        <v>29</v>
      </c>
      <c r="C75" s="16">
        <v>37</v>
      </c>
      <c r="D75" s="16">
        <v>42</v>
      </c>
      <c r="E75" s="16">
        <v>35</v>
      </c>
      <c r="F75" s="16">
        <v>39</v>
      </c>
      <c r="G75" s="16">
        <v>34</v>
      </c>
      <c r="H75" s="16">
        <v>39</v>
      </c>
      <c r="I75" s="16">
        <v>45</v>
      </c>
      <c r="J75" s="16">
        <v>42</v>
      </c>
      <c r="K75" s="16">
        <v>31</v>
      </c>
      <c r="L75" s="16">
        <v>31</v>
      </c>
      <c r="M75" s="16">
        <v>53</v>
      </c>
      <c r="N75" s="16">
        <v>37</v>
      </c>
      <c r="O75" s="16">
        <v>42</v>
      </c>
      <c r="P75" s="16">
        <v>37</v>
      </c>
      <c r="Q75" s="16">
        <v>44</v>
      </c>
      <c r="R75" s="16">
        <v>49</v>
      </c>
      <c r="S75" s="16">
        <v>36</v>
      </c>
      <c r="T75" s="16">
        <v>28</v>
      </c>
      <c r="U75" s="16">
        <v>35</v>
      </c>
      <c r="V75" s="16">
        <v>47</v>
      </c>
      <c r="W75" s="16">
        <v>28</v>
      </c>
      <c r="X75" s="16">
        <v>33</v>
      </c>
      <c r="Y75" s="16">
        <v>37</v>
      </c>
      <c r="Z75" s="16">
        <v>41</v>
      </c>
      <c r="AA75" s="16">
        <v>34</v>
      </c>
      <c r="AB75" s="16">
        <v>43</v>
      </c>
      <c r="AC75" s="16">
        <v>35</v>
      </c>
      <c r="AD75" s="16">
        <v>44</v>
      </c>
      <c r="AE75" s="16">
        <v>37</v>
      </c>
      <c r="AF75" s="16">
        <v>39</v>
      </c>
      <c r="AG75" s="16">
        <v>45</v>
      </c>
    </row>
    <row r="76" spans="1:33" x14ac:dyDescent="0.2">
      <c r="A76" s="16">
        <v>33</v>
      </c>
      <c r="B76" s="16">
        <v>15</v>
      </c>
      <c r="C76" s="16">
        <v>36</v>
      </c>
      <c r="D76" s="16">
        <v>32</v>
      </c>
      <c r="E76" s="16">
        <v>23</v>
      </c>
      <c r="F76" s="16">
        <v>25</v>
      </c>
      <c r="G76" s="16">
        <v>28</v>
      </c>
      <c r="H76" s="16">
        <v>38</v>
      </c>
      <c r="I76" s="16">
        <v>32</v>
      </c>
      <c r="J76" s="16">
        <v>24</v>
      </c>
      <c r="K76" s="16">
        <v>28</v>
      </c>
      <c r="L76" s="16">
        <v>26</v>
      </c>
      <c r="M76" s="16">
        <v>39</v>
      </c>
      <c r="N76" s="16">
        <v>32</v>
      </c>
      <c r="O76" s="16">
        <v>25</v>
      </c>
      <c r="P76" s="16">
        <v>29</v>
      </c>
      <c r="Q76" s="16">
        <v>32</v>
      </c>
      <c r="R76" s="16">
        <v>33</v>
      </c>
      <c r="S76" s="16">
        <v>27</v>
      </c>
      <c r="T76" s="16">
        <v>29</v>
      </c>
      <c r="U76" s="16">
        <v>30</v>
      </c>
      <c r="V76" s="16">
        <v>45</v>
      </c>
      <c r="W76" s="16">
        <v>26</v>
      </c>
      <c r="X76" s="16">
        <v>23</v>
      </c>
      <c r="Y76" s="16">
        <v>36</v>
      </c>
      <c r="Z76" s="16">
        <v>28</v>
      </c>
      <c r="AA76" s="16">
        <v>23</v>
      </c>
      <c r="AB76" s="16">
        <v>31</v>
      </c>
      <c r="AC76" s="16">
        <v>36</v>
      </c>
      <c r="AD76" s="16">
        <v>34</v>
      </c>
      <c r="AE76" s="16">
        <v>28</v>
      </c>
      <c r="AF76" s="16">
        <v>34</v>
      </c>
      <c r="AG76" s="16">
        <v>37</v>
      </c>
    </row>
    <row r="77" spans="1:33" x14ac:dyDescent="0.2">
      <c r="A77" s="16">
        <v>40</v>
      </c>
      <c r="B77" s="16">
        <v>23</v>
      </c>
      <c r="C77" s="16">
        <v>41</v>
      </c>
      <c r="D77" s="16">
        <v>36</v>
      </c>
      <c r="E77" s="16">
        <v>35</v>
      </c>
      <c r="F77" s="16">
        <v>31</v>
      </c>
      <c r="G77" s="16">
        <v>37</v>
      </c>
      <c r="H77" s="16">
        <v>42</v>
      </c>
      <c r="I77" s="16">
        <v>43</v>
      </c>
      <c r="J77" s="16">
        <v>41</v>
      </c>
      <c r="K77" s="16">
        <v>36</v>
      </c>
      <c r="L77" s="16">
        <v>33</v>
      </c>
      <c r="M77" s="16">
        <v>55</v>
      </c>
      <c r="N77" s="16">
        <v>33</v>
      </c>
      <c r="O77" s="16">
        <v>44</v>
      </c>
      <c r="P77" s="16">
        <v>39</v>
      </c>
      <c r="Q77" s="16">
        <v>43</v>
      </c>
      <c r="R77" s="16">
        <v>40</v>
      </c>
      <c r="S77" s="16">
        <v>37</v>
      </c>
      <c r="T77" s="16">
        <v>35</v>
      </c>
      <c r="U77" s="16">
        <v>38</v>
      </c>
      <c r="V77" s="16">
        <v>44</v>
      </c>
      <c r="W77" s="16">
        <v>32</v>
      </c>
      <c r="X77" s="16">
        <v>28</v>
      </c>
      <c r="Y77" s="16">
        <v>36</v>
      </c>
      <c r="Z77" s="16">
        <v>35</v>
      </c>
      <c r="AA77" s="16">
        <v>27</v>
      </c>
      <c r="AB77" s="16">
        <v>41</v>
      </c>
      <c r="AC77" s="16">
        <v>38</v>
      </c>
      <c r="AD77" s="16">
        <v>40</v>
      </c>
      <c r="AE77" s="16">
        <v>36</v>
      </c>
      <c r="AF77" s="16">
        <v>35</v>
      </c>
      <c r="AG77" s="16">
        <v>39</v>
      </c>
    </row>
    <row r="78" spans="1:33" x14ac:dyDescent="0.2">
      <c r="A78" s="16">
        <v>28</v>
      </c>
      <c r="B78" s="16">
        <v>27</v>
      </c>
      <c r="C78" s="16">
        <v>35</v>
      </c>
      <c r="D78" s="16">
        <v>40</v>
      </c>
      <c r="E78" s="16">
        <v>31</v>
      </c>
      <c r="F78" s="16">
        <v>38</v>
      </c>
      <c r="G78" s="16">
        <v>31</v>
      </c>
      <c r="H78" s="16">
        <v>39</v>
      </c>
      <c r="I78" s="16">
        <v>37</v>
      </c>
      <c r="J78" s="16">
        <v>42</v>
      </c>
      <c r="K78" s="16">
        <v>41</v>
      </c>
      <c r="L78" s="16">
        <v>40</v>
      </c>
      <c r="M78" s="16">
        <v>59</v>
      </c>
      <c r="N78" s="16">
        <v>32</v>
      </c>
      <c r="O78" s="16">
        <v>39</v>
      </c>
      <c r="P78" s="16">
        <v>32</v>
      </c>
      <c r="Q78" s="16">
        <v>37</v>
      </c>
      <c r="R78" s="16">
        <v>45</v>
      </c>
      <c r="S78" s="16">
        <v>37</v>
      </c>
      <c r="T78" s="16">
        <v>33</v>
      </c>
      <c r="U78" s="16">
        <v>41</v>
      </c>
      <c r="V78" s="16">
        <v>38</v>
      </c>
      <c r="W78" s="16">
        <v>27</v>
      </c>
      <c r="X78" s="16">
        <v>31</v>
      </c>
      <c r="Y78" s="16">
        <v>28</v>
      </c>
      <c r="Z78" s="16">
        <v>38</v>
      </c>
      <c r="AA78" s="16">
        <v>33</v>
      </c>
      <c r="AB78" s="16">
        <v>43</v>
      </c>
      <c r="AC78" s="16">
        <v>42</v>
      </c>
      <c r="AD78" s="16">
        <v>44</v>
      </c>
      <c r="AE78" s="16">
        <v>37</v>
      </c>
      <c r="AF78" s="16">
        <v>39</v>
      </c>
      <c r="AG78" s="16">
        <v>41</v>
      </c>
    </row>
    <row r="79" spans="1:33" x14ac:dyDescent="0.2">
      <c r="A79" s="16">
        <v>31</v>
      </c>
      <c r="B79" s="16">
        <v>26</v>
      </c>
      <c r="C79" s="16">
        <v>38</v>
      </c>
      <c r="D79" s="16">
        <v>39</v>
      </c>
      <c r="E79" s="16">
        <v>31</v>
      </c>
      <c r="F79" s="16">
        <v>36</v>
      </c>
      <c r="G79" s="16">
        <v>28</v>
      </c>
      <c r="H79" s="16">
        <v>38</v>
      </c>
      <c r="I79" s="16">
        <v>41</v>
      </c>
      <c r="J79" s="16">
        <v>24</v>
      </c>
      <c r="K79" s="16">
        <v>31</v>
      </c>
      <c r="L79" s="16">
        <v>29</v>
      </c>
      <c r="M79" s="16">
        <v>50</v>
      </c>
      <c r="N79" s="16">
        <v>36</v>
      </c>
      <c r="O79" s="16">
        <v>36</v>
      </c>
      <c r="P79" s="16">
        <v>37</v>
      </c>
      <c r="Q79" s="16">
        <v>43</v>
      </c>
      <c r="R79" s="16">
        <v>41</v>
      </c>
      <c r="S79" s="16">
        <v>28</v>
      </c>
      <c r="T79" s="16">
        <v>32</v>
      </c>
      <c r="U79" s="16">
        <v>32</v>
      </c>
      <c r="V79" s="16">
        <v>37</v>
      </c>
      <c r="W79" s="16">
        <v>30</v>
      </c>
      <c r="X79" s="16">
        <v>25</v>
      </c>
      <c r="Y79" s="16">
        <v>29</v>
      </c>
      <c r="Z79" s="16">
        <v>36</v>
      </c>
      <c r="AA79" s="16">
        <v>29</v>
      </c>
      <c r="AB79" s="16">
        <v>36</v>
      </c>
      <c r="AC79" s="16">
        <v>32</v>
      </c>
      <c r="AD79" s="16">
        <v>41</v>
      </c>
      <c r="AE79" s="16">
        <v>35</v>
      </c>
      <c r="AF79" s="16">
        <v>39</v>
      </c>
      <c r="AG79" s="16">
        <v>35</v>
      </c>
    </row>
    <row r="80" spans="1:33" x14ac:dyDescent="0.2">
      <c r="A80" s="16">
        <v>23</v>
      </c>
      <c r="B80" s="16">
        <v>13</v>
      </c>
      <c r="C80" s="16">
        <v>24</v>
      </c>
      <c r="D80" s="16">
        <v>26</v>
      </c>
      <c r="E80" s="16">
        <v>21</v>
      </c>
      <c r="F80" s="16">
        <v>27</v>
      </c>
      <c r="G80" s="16">
        <v>23</v>
      </c>
      <c r="H80" s="16">
        <v>25</v>
      </c>
      <c r="I80" s="16">
        <v>30</v>
      </c>
      <c r="J80" s="16">
        <v>20</v>
      </c>
      <c r="K80" s="16">
        <v>26</v>
      </c>
      <c r="L80" s="16">
        <v>30</v>
      </c>
      <c r="M80" s="16">
        <v>37</v>
      </c>
      <c r="N80" s="16">
        <v>23</v>
      </c>
      <c r="O80" s="16">
        <v>17</v>
      </c>
      <c r="P80" s="16">
        <v>27</v>
      </c>
      <c r="Q80" s="16">
        <v>24</v>
      </c>
      <c r="R80" s="16">
        <v>28</v>
      </c>
      <c r="S80" s="16">
        <v>14</v>
      </c>
      <c r="T80" s="16">
        <v>20</v>
      </c>
      <c r="U80" s="16">
        <v>23</v>
      </c>
      <c r="V80" s="16">
        <v>35</v>
      </c>
      <c r="W80" s="16">
        <v>17</v>
      </c>
      <c r="X80" s="16">
        <v>17</v>
      </c>
      <c r="Y80" s="16">
        <v>24</v>
      </c>
      <c r="Z80" s="16">
        <v>26</v>
      </c>
      <c r="AA80" s="16">
        <v>19</v>
      </c>
      <c r="AB80" s="16">
        <v>30</v>
      </c>
      <c r="AC80" s="16">
        <v>22</v>
      </c>
      <c r="AD80" s="16">
        <v>27</v>
      </c>
      <c r="AE80" s="16">
        <v>29</v>
      </c>
      <c r="AF80" s="16">
        <v>33</v>
      </c>
      <c r="AG80" s="16">
        <v>23</v>
      </c>
    </row>
    <row r="81" spans="1:33" x14ac:dyDescent="0.2">
      <c r="A81" s="16">
        <v>33</v>
      </c>
      <c r="B81" s="16">
        <v>26</v>
      </c>
      <c r="C81" s="16">
        <v>42</v>
      </c>
      <c r="D81" s="16">
        <v>31</v>
      </c>
      <c r="E81" s="16">
        <v>30</v>
      </c>
      <c r="F81" s="16">
        <v>33</v>
      </c>
      <c r="G81" s="16">
        <v>26</v>
      </c>
      <c r="H81" s="16">
        <v>43</v>
      </c>
      <c r="I81" s="16">
        <v>44</v>
      </c>
      <c r="J81" s="16">
        <v>33</v>
      </c>
      <c r="K81" s="16">
        <v>36</v>
      </c>
      <c r="L81" s="16">
        <v>37</v>
      </c>
      <c r="M81" s="16">
        <v>50</v>
      </c>
      <c r="N81" s="16">
        <v>36</v>
      </c>
      <c r="O81" s="16">
        <v>42</v>
      </c>
      <c r="P81" s="16">
        <v>34</v>
      </c>
      <c r="Q81" s="16">
        <v>37</v>
      </c>
      <c r="R81" s="16">
        <v>39</v>
      </c>
      <c r="S81" s="16">
        <v>40</v>
      </c>
      <c r="T81" s="16">
        <v>37</v>
      </c>
      <c r="U81" s="16">
        <v>33</v>
      </c>
      <c r="V81" s="16">
        <v>44</v>
      </c>
      <c r="W81" s="16">
        <v>30</v>
      </c>
      <c r="X81" s="16">
        <v>34</v>
      </c>
      <c r="Y81" s="16">
        <v>34</v>
      </c>
      <c r="Z81" s="16">
        <v>39</v>
      </c>
      <c r="AA81" s="16">
        <v>22</v>
      </c>
      <c r="AB81" s="16">
        <v>42</v>
      </c>
      <c r="AC81" s="16">
        <v>38</v>
      </c>
      <c r="AD81" s="16">
        <v>40</v>
      </c>
      <c r="AE81" s="16">
        <v>26</v>
      </c>
      <c r="AF81" s="16">
        <v>36</v>
      </c>
      <c r="AG81" s="16">
        <v>34</v>
      </c>
    </row>
    <row r="82" spans="1:33" x14ac:dyDescent="0.2">
      <c r="A82" s="16">
        <v>29</v>
      </c>
      <c r="B82" s="16">
        <v>23</v>
      </c>
      <c r="C82" s="16">
        <v>30</v>
      </c>
      <c r="D82" s="16">
        <v>36</v>
      </c>
      <c r="E82" s="16">
        <v>27</v>
      </c>
      <c r="F82" s="16">
        <v>29</v>
      </c>
      <c r="G82" s="16">
        <v>24</v>
      </c>
      <c r="H82" s="16">
        <v>36</v>
      </c>
      <c r="I82" s="16">
        <v>42</v>
      </c>
      <c r="J82" s="16">
        <v>26</v>
      </c>
      <c r="K82" s="16">
        <v>36</v>
      </c>
      <c r="L82" s="16">
        <v>28</v>
      </c>
      <c r="M82" s="16">
        <v>53</v>
      </c>
      <c r="N82" s="16">
        <v>38</v>
      </c>
      <c r="O82" s="16">
        <v>33</v>
      </c>
      <c r="P82" s="16">
        <v>30</v>
      </c>
      <c r="Q82" s="16">
        <v>38</v>
      </c>
      <c r="R82" s="16">
        <v>37</v>
      </c>
      <c r="S82" s="16">
        <v>28</v>
      </c>
      <c r="T82" s="16">
        <v>35</v>
      </c>
      <c r="U82" s="16">
        <v>38</v>
      </c>
      <c r="V82" s="16">
        <v>28</v>
      </c>
      <c r="W82" s="16">
        <v>32</v>
      </c>
      <c r="X82" s="16">
        <v>25</v>
      </c>
      <c r="Y82" s="16">
        <v>29</v>
      </c>
      <c r="Z82" s="16">
        <v>27</v>
      </c>
      <c r="AA82" s="16">
        <v>32</v>
      </c>
      <c r="AB82" s="16">
        <v>39</v>
      </c>
      <c r="AC82" s="16">
        <v>32</v>
      </c>
      <c r="AD82" s="16">
        <v>43</v>
      </c>
      <c r="AE82" s="16">
        <v>40</v>
      </c>
      <c r="AF82" s="16">
        <v>36</v>
      </c>
      <c r="AG82" s="16">
        <v>38</v>
      </c>
    </row>
    <row r="83" spans="1:33" x14ac:dyDescent="0.2">
      <c r="A83" s="16">
        <v>42</v>
      </c>
      <c r="B83" s="16">
        <v>33</v>
      </c>
      <c r="C83" s="16">
        <v>39</v>
      </c>
      <c r="D83" s="16">
        <v>44</v>
      </c>
      <c r="E83" s="16">
        <v>31</v>
      </c>
      <c r="F83" s="16">
        <v>36</v>
      </c>
      <c r="G83" s="16">
        <v>33</v>
      </c>
      <c r="H83" s="16">
        <v>43</v>
      </c>
      <c r="I83" s="16">
        <v>42</v>
      </c>
      <c r="J83" s="16">
        <v>39</v>
      </c>
      <c r="K83" s="16">
        <v>42</v>
      </c>
      <c r="L83" s="16">
        <v>37</v>
      </c>
      <c r="M83" s="16">
        <v>54</v>
      </c>
      <c r="N83" s="16">
        <v>40</v>
      </c>
      <c r="O83" s="16">
        <v>45</v>
      </c>
      <c r="P83" s="16">
        <v>38</v>
      </c>
      <c r="Q83" s="16">
        <v>43</v>
      </c>
      <c r="R83" s="16">
        <v>42</v>
      </c>
      <c r="S83" s="16">
        <v>40</v>
      </c>
      <c r="T83" s="16">
        <v>40</v>
      </c>
      <c r="U83" s="16">
        <v>39</v>
      </c>
      <c r="V83" s="16">
        <v>46</v>
      </c>
      <c r="W83" s="16">
        <v>43</v>
      </c>
      <c r="X83" s="16">
        <v>29</v>
      </c>
      <c r="Y83" s="16">
        <v>34</v>
      </c>
      <c r="Z83" s="16">
        <v>42</v>
      </c>
      <c r="AA83" s="16">
        <v>29</v>
      </c>
      <c r="AB83" s="16">
        <v>39</v>
      </c>
      <c r="AC83" s="16">
        <v>39</v>
      </c>
      <c r="AD83" s="16">
        <v>42</v>
      </c>
      <c r="AE83" s="16">
        <v>39</v>
      </c>
      <c r="AF83" s="16">
        <v>39</v>
      </c>
      <c r="AG83" s="16">
        <v>41</v>
      </c>
    </row>
    <row r="84" spans="1:33" x14ac:dyDescent="0.2">
      <c r="A84" s="16">
        <v>20</v>
      </c>
      <c r="B84" s="16">
        <v>16</v>
      </c>
      <c r="C84" s="16">
        <v>24</v>
      </c>
      <c r="D84" s="16">
        <v>28</v>
      </c>
      <c r="E84" s="16">
        <v>17</v>
      </c>
      <c r="F84" s="16">
        <v>27</v>
      </c>
      <c r="G84" s="16">
        <v>21</v>
      </c>
      <c r="H84" s="16">
        <v>30</v>
      </c>
      <c r="I84" s="16">
        <v>30</v>
      </c>
      <c r="J84" s="16">
        <v>33</v>
      </c>
      <c r="K84" s="16">
        <v>28</v>
      </c>
      <c r="L84" s="16">
        <v>31</v>
      </c>
      <c r="M84" s="16">
        <v>44</v>
      </c>
      <c r="N84" s="16">
        <v>24</v>
      </c>
      <c r="O84" s="16">
        <v>30</v>
      </c>
      <c r="P84" s="16">
        <v>26</v>
      </c>
      <c r="Q84" s="16">
        <v>27</v>
      </c>
      <c r="R84" s="16">
        <v>31</v>
      </c>
      <c r="S84" s="16">
        <v>24</v>
      </c>
      <c r="T84" s="16">
        <v>25</v>
      </c>
      <c r="U84" s="16">
        <v>20</v>
      </c>
      <c r="V84" s="16">
        <v>27</v>
      </c>
      <c r="W84" s="16">
        <v>16</v>
      </c>
      <c r="X84" s="16">
        <v>19</v>
      </c>
      <c r="Y84" s="16">
        <v>25</v>
      </c>
      <c r="Z84" s="16">
        <v>25</v>
      </c>
      <c r="AA84" s="16">
        <v>22</v>
      </c>
      <c r="AB84" s="16">
        <v>31</v>
      </c>
      <c r="AC84" s="16">
        <v>29</v>
      </c>
      <c r="AD84" s="16">
        <v>34</v>
      </c>
      <c r="AE84" s="16">
        <v>26</v>
      </c>
      <c r="AF84" s="16">
        <v>30</v>
      </c>
      <c r="AG84" s="16">
        <v>26</v>
      </c>
    </row>
    <row r="85" spans="1:33" x14ac:dyDescent="0.2">
      <c r="A85" s="16">
        <v>32</v>
      </c>
      <c r="B85" s="16">
        <v>27</v>
      </c>
      <c r="C85" s="16">
        <v>42</v>
      </c>
      <c r="D85" s="16">
        <v>45</v>
      </c>
      <c r="E85" s="16">
        <v>34</v>
      </c>
      <c r="F85" s="16">
        <v>38</v>
      </c>
      <c r="G85" s="16">
        <v>33</v>
      </c>
      <c r="H85" s="16">
        <v>44</v>
      </c>
      <c r="I85" s="16">
        <v>45</v>
      </c>
      <c r="J85" s="16">
        <v>48</v>
      </c>
      <c r="K85" s="16">
        <v>36</v>
      </c>
      <c r="L85" s="16">
        <v>45</v>
      </c>
      <c r="M85" s="16">
        <v>56</v>
      </c>
      <c r="N85" s="16">
        <v>39</v>
      </c>
      <c r="O85" s="16">
        <v>39</v>
      </c>
      <c r="P85" s="16">
        <v>35</v>
      </c>
      <c r="Q85" s="16">
        <v>41</v>
      </c>
      <c r="R85" s="16">
        <v>40</v>
      </c>
      <c r="S85" s="16">
        <v>43</v>
      </c>
      <c r="T85" s="16">
        <v>42</v>
      </c>
      <c r="U85" s="16">
        <v>31</v>
      </c>
      <c r="V85" s="16">
        <v>45</v>
      </c>
      <c r="W85" s="16">
        <v>31</v>
      </c>
      <c r="X85" s="16">
        <v>31</v>
      </c>
      <c r="Y85" s="16">
        <v>36</v>
      </c>
      <c r="Z85" s="16">
        <v>39</v>
      </c>
      <c r="AA85" s="16">
        <v>33</v>
      </c>
      <c r="AB85" s="16">
        <v>37</v>
      </c>
      <c r="AC85" s="16">
        <v>41</v>
      </c>
      <c r="AD85" s="16">
        <v>38</v>
      </c>
      <c r="AE85" s="16">
        <v>35</v>
      </c>
      <c r="AF85" s="16">
        <v>39</v>
      </c>
      <c r="AG85" s="16">
        <v>40</v>
      </c>
    </row>
    <row r="86" spans="1:33" x14ac:dyDescent="0.2">
      <c r="A86" s="16">
        <v>36</v>
      </c>
      <c r="B86" s="16">
        <v>25</v>
      </c>
      <c r="C86" s="16">
        <v>38</v>
      </c>
      <c r="D86" s="16">
        <v>37</v>
      </c>
      <c r="E86" s="16">
        <v>25</v>
      </c>
      <c r="F86" s="16">
        <v>28</v>
      </c>
      <c r="G86" s="16">
        <v>30</v>
      </c>
      <c r="H86" s="16">
        <v>40</v>
      </c>
      <c r="I86" s="16">
        <v>42</v>
      </c>
      <c r="J86" s="16">
        <v>36</v>
      </c>
      <c r="K86" s="16">
        <v>27</v>
      </c>
      <c r="L86" s="16">
        <v>41</v>
      </c>
      <c r="M86" s="16">
        <v>51</v>
      </c>
      <c r="N86" s="16">
        <v>35</v>
      </c>
      <c r="O86" s="16">
        <v>38</v>
      </c>
      <c r="P86" s="16">
        <v>29</v>
      </c>
      <c r="Q86" s="16">
        <v>38</v>
      </c>
      <c r="R86" s="16">
        <v>30</v>
      </c>
      <c r="S86" s="16">
        <v>33</v>
      </c>
      <c r="T86" s="16">
        <v>35</v>
      </c>
      <c r="U86" s="16">
        <v>25</v>
      </c>
      <c r="V86" s="16">
        <v>39</v>
      </c>
      <c r="W86" s="16">
        <v>32</v>
      </c>
      <c r="X86" s="16">
        <v>25</v>
      </c>
      <c r="Y86" s="16">
        <v>30</v>
      </c>
      <c r="Z86" s="16">
        <v>29</v>
      </c>
      <c r="AA86" s="16">
        <v>26</v>
      </c>
      <c r="AB86" s="16">
        <v>34</v>
      </c>
      <c r="AC86" s="16">
        <v>28</v>
      </c>
      <c r="AD86" s="16">
        <v>34</v>
      </c>
      <c r="AE86" s="16">
        <v>36</v>
      </c>
      <c r="AF86" s="16">
        <v>34</v>
      </c>
      <c r="AG86" s="16">
        <v>33</v>
      </c>
    </row>
    <row r="87" spans="1:33" x14ac:dyDescent="0.2">
      <c r="A87" s="16">
        <v>25</v>
      </c>
      <c r="B87" s="16">
        <v>21</v>
      </c>
      <c r="C87" s="16">
        <v>38</v>
      </c>
      <c r="D87" s="16">
        <v>35</v>
      </c>
      <c r="E87" s="16">
        <v>28</v>
      </c>
      <c r="F87" s="16">
        <v>27</v>
      </c>
      <c r="G87" s="16">
        <v>34</v>
      </c>
      <c r="H87" s="16">
        <v>31</v>
      </c>
      <c r="I87" s="16">
        <v>30</v>
      </c>
      <c r="J87" s="16">
        <v>31</v>
      </c>
      <c r="K87" s="16">
        <v>32</v>
      </c>
      <c r="L87" s="16">
        <v>24</v>
      </c>
      <c r="M87" s="16">
        <v>39</v>
      </c>
      <c r="N87" s="16">
        <v>25</v>
      </c>
      <c r="O87" s="16">
        <v>26</v>
      </c>
      <c r="P87" s="16">
        <v>31</v>
      </c>
      <c r="Q87" s="16">
        <v>31</v>
      </c>
      <c r="R87" s="16">
        <v>29</v>
      </c>
      <c r="S87" s="16">
        <v>33</v>
      </c>
      <c r="T87" s="16">
        <v>25</v>
      </c>
      <c r="U87" s="16">
        <v>33</v>
      </c>
      <c r="V87" s="16">
        <v>37</v>
      </c>
      <c r="W87" s="16">
        <v>24</v>
      </c>
      <c r="X87" s="16">
        <v>25</v>
      </c>
      <c r="Y87" s="16">
        <v>34</v>
      </c>
      <c r="Z87" s="16">
        <v>30</v>
      </c>
      <c r="AA87" s="16">
        <v>21</v>
      </c>
      <c r="AB87" s="16">
        <v>31</v>
      </c>
      <c r="AC87" s="16">
        <v>35</v>
      </c>
      <c r="AD87" s="16">
        <v>33</v>
      </c>
      <c r="AE87" s="16">
        <v>29</v>
      </c>
      <c r="AF87" s="16">
        <v>29</v>
      </c>
      <c r="AG87" s="16">
        <v>26</v>
      </c>
    </row>
    <row r="88" spans="1:33" x14ac:dyDescent="0.2">
      <c r="A88" s="16">
        <v>33</v>
      </c>
      <c r="B88" s="16">
        <v>32</v>
      </c>
      <c r="C88" s="16">
        <v>37</v>
      </c>
      <c r="D88" s="16">
        <v>37</v>
      </c>
      <c r="E88" s="16">
        <v>28</v>
      </c>
      <c r="F88" s="16">
        <v>30</v>
      </c>
      <c r="G88" s="16">
        <v>27</v>
      </c>
      <c r="H88" s="16">
        <v>41</v>
      </c>
      <c r="I88" s="16">
        <v>39</v>
      </c>
      <c r="J88" s="16">
        <v>39</v>
      </c>
      <c r="K88" s="16">
        <v>33</v>
      </c>
      <c r="L88" s="16">
        <v>28</v>
      </c>
      <c r="M88" s="16">
        <v>47</v>
      </c>
      <c r="N88" s="16">
        <v>36</v>
      </c>
      <c r="O88" s="16">
        <v>37</v>
      </c>
      <c r="P88" s="16">
        <v>37</v>
      </c>
      <c r="Q88" s="16">
        <v>40</v>
      </c>
      <c r="R88" s="16">
        <v>39</v>
      </c>
      <c r="S88" s="16">
        <v>33</v>
      </c>
      <c r="T88" s="16">
        <v>33</v>
      </c>
      <c r="U88" s="16">
        <v>35</v>
      </c>
      <c r="V88" s="16">
        <v>36</v>
      </c>
      <c r="W88" s="16">
        <v>36</v>
      </c>
      <c r="X88" s="16">
        <v>24</v>
      </c>
      <c r="Y88" s="16">
        <v>33</v>
      </c>
      <c r="Z88" s="16">
        <v>33</v>
      </c>
      <c r="AA88" s="16">
        <v>29</v>
      </c>
      <c r="AB88" s="16">
        <v>39</v>
      </c>
      <c r="AC88" s="16">
        <v>34</v>
      </c>
      <c r="AD88" s="16">
        <v>32</v>
      </c>
      <c r="AE88" s="16">
        <v>31</v>
      </c>
      <c r="AF88" s="16">
        <v>35</v>
      </c>
      <c r="AG88" s="16">
        <v>39</v>
      </c>
    </row>
    <row r="89" spans="1:33" x14ac:dyDescent="0.2">
      <c r="A89" s="16">
        <v>25</v>
      </c>
      <c r="B89" s="16">
        <v>31</v>
      </c>
      <c r="C89" s="16">
        <v>32</v>
      </c>
      <c r="D89" s="16">
        <v>35</v>
      </c>
      <c r="E89" s="16">
        <v>31</v>
      </c>
      <c r="F89" s="16">
        <v>33</v>
      </c>
      <c r="G89" s="16">
        <v>26</v>
      </c>
      <c r="H89" s="16">
        <v>36</v>
      </c>
      <c r="I89" s="16">
        <v>37</v>
      </c>
      <c r="J89" s="16">
        <v>37</v>
      </c>
      <c r="K89" s="16">
        <v>34</v>
      </c>
      <c r="L89" s="16">
        <v>27</v>
      </c>
      <c r="M89" s="16">
        <v>44</v>
      </c>
      <c r="N89" s="16">
        <v>28</v>
      </c>
      <c r="O89" s="16">
        <v>36</v>
      </c>
      <c r="P89" s="16">
        <v>26</v>
      </c>
      <c r="Q89" s="16">
        <v>34</v>
      </c>
      <c r="R89" s="16">
        <v>32</v>
      </c>
      <c r="S89" s="16">
        <v>39</v>
      </c>
      <c r="T89" s="16">
        <v>32</v>
      </c>
      <c r="U89" s="16">
        <v>35</v>
      </c>
      <c r="V89" s="16">
        <v>30</v>
      </c>
      <c r="W89" s="16">
        <v>29</v>
      </c>
      <c r="X89" s="16">
        <v>28</v>
      </c>
      <c r="Y89" s="16">
        <v>28</v>
      </c>
      <c r="Z89" s="16">
        <v>31</v>
      </c>
      <c r="AA89" s="16">
        <v>30</v>
      </c>
      <c r="AB89" s="16">
        <v>37</v>
      </c>
      <c r="AC89" s="16">
        <v>30</v>
      </c>
      <c r="AD89" s="16">
        <v>31</v>
      </c>
      <c r="AE89" s="16">
        <v>28</v>
      </c>
      <c r="AF89" s="16">
        <v>30</v>
      </c>
      <c r="AG89" s="16">
        <v>35</v>
      </c>
    </row>
    <row r="90" spans="1:33" x14ac:dyDescent="0.2">
      <c r="A90" s="16">
        <v>37</v>
      </c>
      <c r="B90" s="16">
        <v>31</v>
      </c>
      <c r="C90" s="16">
        <v>37</v>
      </c>
      <c r="D90" s="16">
        <v>39</v>
      </c>
      <c r="E90" s="16">
        <v>30</v>
      </c>
      <c r="F90" s="16">
        <v>35</v>
      </c>
      <c r="G90" s="16">
        <v>29</v>
      </c>
      <c r="H90" s="16">
        <v>46</v>
      </c>
      <c r="I90" s="16">
        <v>40</v>
      </c>
      <c r="J90" s="16">
        <v>35</v>
      </c>
      <c r="K90" s="16">
        <v>30</v>
      </c>
      <c r="L90" s="16">
        <v>30</v>
      </c>
      <c r="M90" s="16">
        <v>52</v>
      </c>
      <c r="N90" s="16">
        <v>37</v>
      </c>
      <c r="O90" s="16">
        <v>37</v>
      </c>
      <c r="P90" s="16">
        <v>37</v>
      </c>
      <c r="Q90" s="16">
        <v>40</v>
      </c>
      <c r="R90" s="16">
        <v>37</v>
      </c>
      <c r="S90" s="16">
        <v>36</v>
      </c>
      <c r="T90" s="16">
        <v>38</v>
      </c>
      <c r="U90" s="16">
        <v>34</v>
      </c>
      <c r="V90" s="16">
        <v>48</v>
      </c>
      <c r="W90" s="16">
        <v>33</v>
      </c>
      <c r="X90" s="16">
        <v>24</v>
      </c>
      <c r="Y90" s="16">
        <v>33</v>
      </c>
      <c r="Z90" s="16">
        <v>42</v>
      </c>
      <c r="AA90" s="16">
        <v>29</v>
      </c>
      <c r="AB90" s="16">
        <v>37</v>
      </c>
      <c r="AC90" s="16">
        <v>39</v>
      </c>
      <c r="AD90" s="16">
        <v>39</v>
      </c>
      <c r="AE90" s="16">
        <v>27</v>
      </c>
      <c r="AF90" s="16">
        <v>35</v>
      </c>
      <c r="AG90" s="16">
        <v>33</v>
      </c>
    </row>
    <row r="91" spans="1:33" x14ac:dyDescent="0.2">
      <c r="A91" s="16">
        <v>30</v>
      </c>
      <c r="B91" s="16">
        <v>32</v>
      </c>
      <c r="C91" s="16">
        <v>34</v>
      </c>
      <c r="D91" s="16">
        <v>40</v>
      </c>
      <c r="E91" s="16">
        <v>30</v>
      </c>
      <c r="F91" s="16">
        <v>32</v>
      </c>
      <c r="G91" s="16">
        <v>28</v>
      </c>
      <c r="H91" s="16">
        <v>42</v>
      </c>
      <c r="I91" s="16">
        <v>38</v>
      </c>
      <c r="J91" s="16">
        <v>42</v>
      </c>
      <c r="K91" s="16">
        <v>31</v>
      </c>
      <c r="L91" s="16">
        <v>35</v>
      </c>
      <c r="M91" s="16">
        <v>51</v>
      </c>
      <c r="N91" s="16">
        <v>36</v>
      </c>
      <c r="O91" s="16">
        <v>37</v>
      </c>
      <c r="P91" s="16">
        <v>30</v>
      </c>
      <c r="Q91" s="16">
        <v>43</v>
      </c>
      <c r="R91" s="16">
        <v>40</v>
      </c>
      <c r="S91" s="16">
        <v>33</v>
      </c>
      <c r="T91" s="16">
        <v>36</v>
      </c>
      <c r="U91" s="16">
        <v>31</v>
      </c>
      <c r="V91" s="16">
        <v>35</v>
      </c>
      <c r="W91" s="16">
        <v>30</v>
      </c>
      <c r="X91" s="16">
        <v>34</v>
      </c>
      <c r="Y91" s="16">
        <v>34</v>
      </c>
      <c r="Z91" s="16">
        <v>32</v>
      </c>
      <c r="AA91" s="16">
        <v>33</v>
      </c>
      <c r="AB91" s="16">
        <v>38</v>
      </c>
      <c r="AC91" s="16">
        <v>33</v>
      </c>
      <c r="AD91" s="16">
        <v>40</v>
      </c>
      <c r="AE91" s="16">
        <v>31</v>
      </c>
      <c r="AF91" s="16">
        <v>40</v>
      </c>
      <c r="AG91" s="16">
        <v>42</v>
      </c>
    </row>
    <row r="92" spans="1:33" x14ac:dyDescent="0.2">
      <c r="A92" s="16">
        <v>40</v>
      </c>
      <c r="B92" s="16">
        <v>27</v>
      </c>
      <c r="C92" s="16">
        <v>39</v>
      </c>
      <c r="D92" s="16">
        <v>41</v>
      </c>
      <c r="E92" s="16">
        <v>31</v>
      </c>
      <c r="F92" s="16">
        <v>29</v>
      </c>
      <c r="G92" s="16">
        <v>31</v>
      </c>
      <c r="H92" s="16">
        <v>45</v>
      </c>
      <c r="I92" s="16">
        <v>38</v>
      </c>
      <c r="J92" s="16">
        <v>38</v>
      </c>
      <c r="K92" s="16">
        <v>35</v>
      </c>
      <c r="L92" s="16">
        <v>33</v>
      </c>
      <c r="M92" s="16">
        <v>48</v>
      </c>
      <c r="N92" s="16">
        <v>37</v>
      </c>
      <c r="O92" s="16">
        <v>37</v>
      </c>
      <c r="P92" s="16">
        <v>33</v>
      </c>
      <c r="Q92" s="16">
        <v>48</v>
      </c>
      <c r="R92" s="16">
        <v>40</v>
      </c>
      <c r="S92" s="16">
        <v>34</v>
      </c>
      <c r="T92" s="16">
        <v>37</v>
      </c>
      <c r="U92" s="16">
        <v>37</v>
      </c>
      <c r="V92" s="16">
        <v>46</v>
      </c>
      <c r="W92" s="16">
        <v>30</v>
      </c>
      <c r="X92" s="16">
        <v>24</v>
      </c>
      <c r="Y92" s="16">
        <v>32</v>
      </c>
      <c r="Z92" s="16">
        <v>37</v>
      </c>
      <c r="AA92" s="16">
        <v>33</v>
      </c>
      <c r="AB92" s="16">
        <v>31</v>
      </c>
      <c r="AC92" s="16">
        <v>43</v>
      </c>
      <c r="AD92" s="16">
        <v>39</v>
      </c>
      <c r="AE92" s="16">
        <v>30</v>
      </c>
      <c r="AF92" s="16">
        <v>32</v>
      </c>
      <c r="AG92" s="16">
        <v>42</v>
      </c>
    </row>
    <row r="93" spans="1:33" x14ac:dyDescent="0.2">
      <c r="A93" s="16">
        <v>31</v>
      </c>
      <c r="B93" s="16">
        <v>21</v>
      </c>
      <c r="C93" s="16">
        <v>30</v>
      </c>
      <c r="D93" s="16">
        <v>44</v>
      </c>
      <c r="E93" s="16">
        <v>26</v>
      </c>
      <c r="F93" s="16">
        <v>32</v>
      </c>
      <c r="G93" s="16">
        <v>27</v>
      </c>
      <c r="H93" s="16">
        <v>39</v>
      </c>
      <c r="I93" s="16">
        <v>39</v>
      </c>
      <c r="J93" s="16">
        <v>41</v>
      </c>
      <c r="K93" s="16">
        <v>40</v>
      </c>
      <c r="L93" s="16">
        <v>40</v>
      </c>
      <c r="M93" s="16">
        <v>49</v>
      </c>
      <c r="N93" s="16">
        <v>36</v>
      </c>
      <c r="O93" s="16">
        <v>28</v>
      </c>
      <c r="P93" s="16">
        <v>35</v>
      </c>
      <c r="Q93" s="16">
        <v>33</v>
      </c>
      <c r="R93" s="16">
        <v>40</v>
      </c>
      <c r="S93" s="16">
        <v>32</v>
      </c>
      <c r="T93" s="16">
        <v>32</v>
      </c>
      <c r="U93" s="16">
        <v>30</v>
      </c>
      <c r="V93" s="16">
        <v>38</v>
      </c>
      <c r="W93" s="16">
        <v>28</v>
      </c>
      <c r="X93" s="16">
        <v>25</v>
      </c>
      <c r="Y93" s="16">
        <v>33</v>
      </c>
      <c r="Z93" s="16">
        <v>37</v>
      </c>
      <c r="AA93" s="16">
        <v>29</v>
      </c>
      <c r="AB93" s="16">
        <v>32</v>
      </c>
      <c r="AC93" s="16">
        <v>39</v>
      </c>
      <c r="AD93" s="16">
        <v>40</v>
      </c>
      <c r="AE93" s="16">
        <v>38</v>
      </c>
      <c r="AF93" s="16">
        <v>39</v>
      </c>
      <c r="AG93" s="16">
        <v>39</v>
      </c>
    </row>
    <row r="94" spans="1:33" x14ac:dyDescent="0.2">
      <c r="A94" s="16">
        <v>19</v>
      </c>
      <c r="B94" s="16">
        <v>12</v>
      </c>
      <c r="C94" s="16">
        <v>23</v>
      </c>
      <c r="D94" s="16">
        <v>29</v>
      </c>
      <c r="E94" s="16">
        <v>25</v>
      </c>
      <c r="F94" s="16">
        <v>24</v>
      </c>
      <c r="G94" s="16">
        <v>28</v>
      </c>
      <c r="H94" s="16">
        <v>24</v>
      </c>
      <c r="I94" s="16">
        <v>25</v>
      </c>
      <c r="J94" s="16">
        <v>24</v>
      </c>
      <c r="K94" s="16">
        <v>26</v>
      </c>
      <c r="L94" s="16">
        <v>23</v>
      </c>
      <c r="M94" s="16">
        <v>31</v>
      </c>
      <c r="N94" s="16">
        <v>24</v>
      </c>
      <c r="O94" s="16">
        <v>13</v>
      </c>
      <c r="P94" s="16">
        <v>27</v>
      </c>
      <c r="Q94" s="16">
        <v>33</v>
      </c>
      <c r="R94" s="16">
        <v>30</v>
      </c>
      <c r="S94" s="16">
        <v>18</v>
      </c>
      <c r="T94" s="16">
        <v>18</v>
      </c>
      <c r="U94" s="16">
        <v>20</v>
      </c>
      <c r="V94" s="16">
        <v>23</v>
      </c>
      <c r="W94" s="16">
        <v>15</v>
      </c>
      <c r="X94" s="16">
        <v>19</v>
      </c>
      <c r="Y94" s="16">
        <v>14</v>
      </c>
      <c r="Z94" s="16">
        <v>27</v>
      </c>
      <c r="AA94" s="16">
        <v>24</v>
      </c>
      <c r="AB94" s="16">
        <v>22</v>
      </c>
      <c r="AC94" s="16">
        <v>21</v>
      </c>
      <c r="AD94" s="16">
        <v>33</v>
      </c>
      <c r="AE94" s="16">
        <v>26</v>
      </c>
      <c r="AF94" s="16">
        <v>29</v>
      </c>
      <c r="AG94" s="16">
        <v>25</v>
      </c>
    </row>
    <row r="95" spans="1:33" x14ac:dyDescent="0.2">
      <c r="A95" s="16">
        <v>22</v>
      </c>
      <c r="B95" s="16">
        <v>21</v>
      </c>
      <c r="C95" s="16">
        <v>20</v>
      </c>
      <c r="D95" s="16">
        <v>27</v>
      </c>
      <c r="E95" s="16">
        <v>22</v>
      </c>
      <c r="F95" s="16">
        <v>26</v>
      </c>
      <c r="G95" s="16">
        <v>22</v>
      </c>
      <c r="H95" s="16">
        <v>28</v>
      </c>
      <c r="I95" s="16">
        <v>33</v>
      </c>
      <c r="J95" s="16">
        <v>26</v>
      </c>
      <c r="K95" s="16">
        <v>26</v>
      </c>
      <c r="L95" s="16">
        <v>26</v>
      </c>
      <c r="M95" s="16">
        <v>42</v>
      </c>
      <c r="N95" s="16">
        <v>34</v>
      </c>
      <c r="O95" s="16">
        <v>29</v>
      </c>
      <c r="P95" s="16">
        <v>32</v>
      </c>
      <c r="Q95" s="16">
        <v>30</v>
      </c>
      <c r="R95" s="16">
        <v>36</v>
      </c>
      <c r="S95" s="16">
        <v>20</v>
      </c>
      <c r="T95" s="16">
        <v>32</v>
      </c>
      <c r="U95" s="16">
        <v>27</v>
      </c>
      <c r="V95" s="16">
        <v>32</v>
      </c>
      <c r="W95" s="16">
        <v>26</v>
      </c>
      <c r="X95" s="16">
        <v>20</v>
      </c>
      <c r="Y95" s="16">
        <v>26</v>
      </c>
      <c r="Z95" s="16">
        <v>30</v>
      </c>
      <c r="AA95" s="16">
        <v>25</v>
      </c>
      <c r="AB95" s="16">
        <v>32</v>
      </c>
      <c r="AC95" s="16">
        <v>29</v>
      </c>
      <c r="AD95" s="16">
        <v>33</v>
      </c>
      <c r="AE95" s="16">
        <v>30</v>
      </c>
      <c r="AF95" s="16">
        <v>33</v>
      </c>
      <c r="AG95" s="16">
        <v>31</v>
      </c>
    </row>
    <row r="96" spans="1:33" x14ac:dyDescent="0.2">
      <c r="A96" s="16">
        <v>20</v>
      </c>
      <c r="B96" s="16">
        <v>18</v>
      </c>
      <c r="C96" s="16">
        <v>14</v>
      </c>
      <c r="D96" s="16">
        <v>22</v>
      </c>
      <c r="E96" s="16">
        <v>18</v>
      </c>
      <c r="F96" s="16">
        <v>18</v>
      </c>
      <c r="G96" s="16">
        <v>18</v>
      </c>
      <c r="H96" s="16">
        <v>23</v>
      </c>
      <c r="I96" s="16">
        <v>19</v>
      </c>
      <c r="J96" s="16">
        <v>28</v>
      </c>
      <c r="K96" s="16">
        <v>16</v>
      </c>
      <c r="L96" s="16">
        <v>19</v>
      </c>
      <c r="M96" s="16">
        <v>30</v>
      </c>
      <c r="N96" s="16">
        <v>25</v>
      </c>
      <c r="O96" s="16">
        <v>19</v>
      </c>
      <c r="P96" s="16">
        <v>17</v>
      </c>
      <c r="Q96" s="16">
        <v>26</v>
      </c>
      <c r="R96" s="16">
        <v>29</v>
      </c>
      <c r="S96" s="16">
        <v>17</v>
      </c>
      <c r="T96" s="16">
        <v>24</v>
      </c>
      <c r="U96" s="16">
        <v>14</v>
      </c>
      <c r="V96" s="16">
        <v>24</v>
      </c>
      <c r="W96" s="16">
        <v>15</v>
      </c>
      <c r="X96" s="16">
        <v>18</v>
      </c>
      <c r="Y96" s="16">
        <v>15</v>
      </c>
      <c r="Z96" s="16">
        <v>24</v>
      </c>
      <c r="AA96" s="16">
        <v>23</v>
      </c>
      <c r="AB96" s="16">
        <v>19</v>
      </c>
      <c r="AC96" s="16">
        <v>22</v>
      </c>
      <c r="AD96" s="16">
        <v>23</v>
      </c>
      <c r="AE96" s="16">
        <v>12</v>
      </c>
      <c r="AF96" s="16">
        <v>18</v>
      </c>
      <c r="AG96" s="16">
        <v>23</v>
      </c>
    </row>
    <row r="97" spans="1:33" x14ac:dyDescent="0.2">
      <c r="A97" s="16">
        <v>16</v>
      </c>
      <c r="B97" s="16">
        <v>17</v>
      </c>
      <c r="C97" s="16">
        <v>26</v>
      </c>
      <c r="D97" s="16">
        <v>24</v>
      </c>
      <c r="E97" s="16">
        <v>17</v>
      </c>
      <c r="F97" s="16">
        <v>26</v>
      </c>
      <c r="G97" s="16">
        <v>20</v>
      </c>
      <c r="H97" s="16">
        <v>22</v>
      </c>
      <c r="I97" s="16">
        <v>29</v>
      </c>
      <c r="J97" s="16">
        <v>19</v>
      </c>
      <c r="K97" s="16">
        <v>22</v>
      </c>
      <c r="L97" s="16">
        <v>22</v>
      </c>
      <c r="M97" s="16">
        <v>36</v>
      </c>
      <c r="N97" s="16">
        <v>15</v>
      </c>
      <c r="O97" s="16">
        <v>26</v>
      </c>
      <c r="P97" s="16">
        <v>26</v>
      </c>
      <c r="Q97" s="16">
        <v>29</v>
      </c>
      <c r="R97" s="16">
        <v>31</v>
      </c>
      <c r="S97" s="16">
        <v>15</v>
      </c>
      <c r="T97" s="16">
        <v>13</v>
      </c>
      <c r="U97" s="16">
        <v>24</v>
      </c>
      <c r="V97" s="16">
        <v>25</v>
      </c>
      <c r="W97" s="16">
        <v>9</v>
      </c>
      <c r="X97" s="16">
        <v>22</v>
      </c>
      <c r="Y97" s="16">
        <v>21</v>
      </c>
      <c r="Z97" s="16">
        <v>25</v>
      </c>
      <c r="AA97" s="16">
        <v>16</v>
      </c>
      <c r="AB97" s="16">
        <v>27</v>
      </c>
      <c r="AC97" s="16">
        <v>23</v>
      </c>
      <c r="AD97" s="16">
        <v>34</v>
      </c>
      <c r="AE97" s="16">
        <v>25</v>
      </c>
      <c r="AF97" s="16">
        <v>28</v>
      </c>
      <c r="AG97" s="16">
        <v>25</v>
      </c>
    </row>
    <row r="98" spans="1:33" x14ac:dyDescent="0.2">
      <c r="A98" s="16">
        <v>26</v>
      </c>
      <c r="B98" s="16">
        <v>17</v>
      </c>
      <c r="C98" s="16">
        <v>30</v>
      </c>
      <c r="D98" s="16">
        <v>35</v>
      </c>
      <c r="E98" s="16">
        <v>26</v>
      </c>
      <c r="F98" s="16">
        <v>32</v>
      </c>
      <c r="G98" s="16">
        <v>27</v>
      </c>
      <c r="H98" s="16">
        <v>32</v>
      </c>
      <c r="I98" s="16">
        <v>37</v>
      </c>
      <c r="J98" s="16">
        <v>26</v>
      </c>
      <c r="K98" s="16">
        <v>31</v>
      </c>
      <c r="L98" s="16">
        <v>31</v>
      </c>
      <c r="M98" s="16">
        <v>40</v>
      </c>
      <c r="N98" s="16">
        <v>23</v>
      </c>
      <c r="O98" s="16">
        <v>27</v>
      </c>
      <c r="P98" s="16">
        <v>25</v>
      </c>
      <c r="Q98" s="16">
        <v>35</v>
      </c>
      <c r="R98" s="16">
        <v>30</v>
      </c>
      <c r="S98" s="16">
        <v>34</v>
      </c>
      <c r="T98" s="16">
        <v>24</v>
      </c>
      <c r="U98" s="16">
        <v>30</v>
      </c>
      <c r="V98" s="16">
        <v>36</v>
      </c>
      <c r="W98" s="16">
        <v>29</v>
      </c>
      <c r="X98" s="16">
        <v>20</v>
      </c>
      <c r="Y98" s="16">
        <v>24</v>
      </c>
      <c r="Z98" s="16">
        <v>36</v>
      </c>
      <c r="AA98" s="16">
        <v>21</v>
      </c>
      <c r="AB98" s="16">
        <v>21</v>
      </c>
      <c r="AC98" s="16">
        <v>31</v>
      </c>
      <c r="AD98" s="16">
        <v>37</v>
      </c>
      <c r="AE98" s="16">
        <v>27</v>
      </c>
      <c r="AF98" s="16">
        <v>35</v>
      </c>
      <c r="AG98" s="16">
        <v>33</v>
      </c>
    </row>
    <row r="99" spans="1:33" x14ac:dyDescent="0.2">
      <c r="A99" s="16">
        <v>27</v>
      </c>
      <c r="B99" s="16">
        <v>27</v>
      </c>
      <c r="C99" s="16">
        <v>32</v>
      </c>
      <c r="D99" s="16">
        <v>32</v>
      </c>
      <c r="E99" s="16">
        <v>23</v>
      </c>
      <c r="F99" s="16">
        <v>33</v>
      </c>
      <c r="G99" s="16">
        <v>26</v>
      </c>
      <c r="H99" s="16">
        <v>37</v>
      </c>
      <c r="I99" s="16">
        <v>38</v>
      </c>
      <c r="J99" s="16">
        <v>42</v>
      </c>
      <c r="K99" s="16">
        <v>30</v>
      </c>
      <c r="L99" s="16">
        <v>37</v>
      </c>
      <c r="M99" s="16">
        <v>55</v>
      </c>
      <c r="N99" s="16">
        <v>34</v>
      </c>
      <c r="O99" s="16">
        <v>40</v>
      </c>
      <c r="P99" s="16">
        <v>32</v>
      </c>
      <c r="Q99" s="16">
        <v>32</v>
      </c>
      <c r="R99" s="16">
        <v>41</v>
      </c>
      <c r="S99" s="16">
        <v>31</v>
      </c>
      <c r="T99" s="16">
        <v>32</v>
      </c>
      <c r="U99" s="16">
        <v>35</v>
      </c>
      <c r="V99" s="16">
        <v>46</v>
      </c>
      <c r="W99" s="16">
        <v>25</v>
      </c>
      <c r="X99" s="16">
        <v>30</v>
      </c>
      <c r="Y99" s="16">
        <v>38</v>
      </c>
      <c r="Z99" s="16">
        <v>33</v>
      </c>
      <c r="AA99" s="16">
        <v>30</v>
      </c>
      <c r="AB99" s="16">
        <v>46</v>
      </c>
      <c r="AC99" s="16">
        <v>35</v>
      </c>
      <c r="AD99" s="16">
        <v>36</v>
      </c>
      <c r="AE99" s="16">
        <v>36</v>
      </c>
      <c r="AF99" s="16">
        <v>37</v>
      </c>
      <c r="AG99" s="16">
        <v>38</v>
      </c>
    </row>
    <row r="100" spans="1:33" x14ac:dyDescent="0.2">
      <c r="A100" s="16">
        <v>30</v>
      </c>
      <c r="B100" s="16">
        <v>23</v>
      </c>
      <c r="C100" s="16">
        <v>27</v>
      </c>
      <c r="D100" s="16">
        <v>26</v>
      </c>
      <c r="E100" s="16">
        <v>24</v>
      </c>
      <c r="F100" s="16">
        <v>24</v>
      </c>
      <c r="G100" s="16">
        <v>23</v>
      </c>
      <c r="H100" s="16">
        <v>31</v>
      </c>
      <c r="I100" s="16">
        <v>27</v>
      </c>
      <c r="J100" s="16">
        <v>27</v>
      </c>
      <c r="K100" s="16">
        <v>31</v>
      </c>
      <c r="L100" s="16">
        <v>31</v>
      </c>
      <c r="M100" s="16">
        <v>41</v>
      </c>
      <c r="N100" s="16">
        <v>26</v>
      </c>
      <c r="O100" s="16">
        <v>26</v>
      </c>
      <c r="P100" s="16">
        <v>26</v>
      </c>
      <c r="Q100" s="16">
        <v>27</v>
      </c>
      <c r="R100" s="16">
        <v>28</v>
      </c>
      <c r="S100" s="16">
        <v>26</v>
      </c>
      <c r="T100" s="16">
        <v>30</v>
      </c>
      <c r="U100" s="16">
        <v>27</v>
      </c>
      <c r="V100" s="16">
        <v>34</v>
      </c>
      <c r="W100" s="16">
        <v>34</v>
      </c>
      <c r="X100" s="16">
        <v>21</v>
      </c>
      <c r="Y100" s="16">
        <v>24</v>
      </c>
      <c r="Z100" s="16">
        <v>34</v>
      </c>
      <c r="AA100" s="16">
        <v>22</v>
      </c>
      <c r="AB100" s="16">
        <v>26</v>
      </c>
      <c r="AC100" s="16">
        <v>31</v>
      </c>
      <c r="AD100" s="16">
        <v>31</v>
      </c>
      <c r="AE100" s="16">
        <v>21</v>
      </c>
      <c r="AF100" s="16">
        <v>26</v>
      </c>
      <c r="AG100" s="16">
        <v>27</v>
      </c>
    </row>
    <row r="101" spans="1:33" x14ac:dyDescent="0.2">
      <c r="A101" s="16">
        <v>34</v>
      </c>
      <c r="B101" s="16">
        <v>24</v>
      </c>
      <c r="C101" s="16">
        <v>42</v>
      </c>
      <c r="D101" s="16">
        <v>36</v>
      </c>
      <c r="E101" s="16">
        <v>29</v>
      </c>
      <c r="F101" s="16">
        <v>42</v>
      </c>
      <c r="G101" s="16">
        <v>35</v>
      </c>
      <c r="H101" s="16">
        <v>38</v>
      </c>
      <c r="I101" s="16">
        <v>47</v>
      </c>
      <c r="J101" s="16">
        <v>34</v>
      </c>
      <c r="K101" s="16">
        <v>35</v>
      </c>
      <c r="L101" s="16">
        <v>40</v>
      </c>
      <c r="M101" s="16">
        <v>55</v>
      </c>
      <c r="N101" s="16">
        <v>35</v>
      </c>
      <c r="O101" s="16">
        <v>39</v>
      </c>
      <c r="P101" s="16">
        <v>35</v>
      </c>
      <c r="Q101" s="16">
        <v>41</v>
      </c>
      <c r="R101" s="16">
        <v>38</v>
      </c>
      <c r="S101" s="16">
        <v>35</v>
      </c>
      <c r="T101" s="16">
        <v>34</v>
      </c>
      <c r="U101" s="16">
        <v>35</v>
      </c>
      <c r="V101" s="16">
        <v>44</v>
      </c>
      <c r="W101" s="16">
        <v>30</v>
      </c>
      <c r="X101" s="16">
        <v>27</v>
      </c>
      <c r="Y101" s="16">
        <v>37</v>
      </c>
      <c r="Z101" s="16">
        <v>32</v>
      </c>
      <c r="AA101" s="16">
        <v>31</v>
      </c>
      <c r="AB101" s="16">
        <v>34</v>
      </c>
      <c r="AC101" s="16">
        <v>38</v>
      </c>
      <c r="AD101" s="16">
        <v>44</v>
      </c>
      <c r="AE101" s="16">
        <v>32</v>
      </c>
      <c r="AF101" s="16">
        <v>38</v>
      </c>
      <c r="AG101" s="16">
        <v>34</v>
      </c>
    </row>
    <row r="102" spans="1:33" x14ac:dyDescent="0.2">
      <c r="A102" s="16">
        <v>24</v>
      </c>
      <c r="B102" s="16">
        <v>18</v>
      </c>
      <c r="C102" s="16">
        <v>33</v>
      </c>
      <c r="D102" s="16">
        <v>29</v>
      </c>
      <c r="E102" s="16">
        <v>26</v>
      </c>
      <c r="F102" s="16">
        <v>28</v>
      </c>
      <c r="G102" s="16">
        <v>22</v>
      </c>
      <c r="H102" s="16">
        <v>36</v>
      </c>
      <c r="I102" s="16">
        <v>37</v>
      </c>
      <c r="J102" s="16">
        <v>31</v>
      </c>
      <c r="K102" s="16">
        <v>30</v>
      </c>
      <c r="L102" s="16">
        <v>34</v>
      </c>
      <c r="M102" s="16">
        <v>55</v>
      </c>
      <c r="N102" s="16">
        <v>27</v>
      </c>
      <c r="O102" s="16">
        <v>34</v>
      </c>
      <c r="P102" s="16">
        <v>24</v>
      </c>
      <c r="Q102" s="16">
        <v>26</v>
      </c>
      <c r="R102" s="16">
        <v>36</v>
      </c>
      <c r="S102" s="16">
        <v>28</v>
      </c>
      <c r="T102" s="16">
        <v>23</v>
      </c>
      <c r="U102" s="16">
        <v>38</v>
      </c>
      <c r="V102" s="16">
        <v>35</v>
      </c>
      <c r="W102" s="16">
        <v>22</v>
      </c>
      <c r="X102" s="16">
        <v>24</v>
      </c>
      <c r="Y102" s="16">
        <v>33</v>
      </c>
      <c r="Z102" s="16">
        <v>30</v>
      </c>
      <c r="AA102" s="16">
        <v>31</v>
      </c>
      <c r="AB102" s="16">
        <v>37</v>
      </c>
      <c r="AC102" s="16">
        <v>36</v>
      </c>
      <c r="AD102" s="16">
        <v>37</v>
      </c>
      <c r="AE102" s="16">
        <v>33</v>
      </c>
      <c r="AF102" s="16">
        <v>29</v>
      </c>
      <c r="AG102" s="16">
        <v>29</v>
      </c>
    </row>
    <row r="103" spans="1:33" x14ac:dyDescent="0.2">
      <c r="A103" s="16">
        <v>25</v>
      </c>
      <c r="B103" s="16">
        <v>25</v>
      </c>
      <c r="C103" s="16">
        <v>33</v>
      </c>
      <c r="D103" s="16">
        <v>29</v>
      </c>
      <c r="E103" s="16">
        <v>29</v>
      </c>
      <c r="F103" s="16">
        <v>34</v>
      </c>
      <c r="G103" s="16">
        <v>26</v>
      </c>
      <c r="H103" s="16">
        <v>36</v>
      </c>
      <c r="I103" s="16">
        <v>31</v>
      </c>
      <c r="J103" s="16">
        <v>27</v>
      </c>
      <c r="K103" s="16">
        <v>34</v>
      </c>
      <c r="L103" s="16">
        <v>27</v>
      </c>
      <c r="M103" s="16">
        <v>47</v>
      </c>
      <c r="N103" s="16">
        <v>25</v>
      </c>
      <c r="O103" s="16">
        <v>35</v>
      </c>
      <c r="P103" s="16">
        <v>23</v>
      </c>
      <c r="Q103" s="16">
        <v>37</v>
      </c>
      <c r="R103" s="16">
        <v>29</v>
      </c>
      <c r="S103" s="16">
        <v>26</v>
      </c>
      <c r="T103" s="16">
        <v>26</v>
      </c>
      <c r="U103" s="16">
        <v>35</v>
      </c>
      <c r="V103" s="16">
        <v>32</v>
      </c>
      <c r="W103" s="16">
        <v>23</v>
      </c>
      <c r="X103" s="16">
        <v>26</v>
      </c>
      <c r="Y103" s="16">
        <v>24</v>
      </c>
      <c r="Z103" s="16">
        <v>30</v>
      </c>
      <c r="AA103" s="16">
        <v>33</v>
      </c>
      <c r="AB103" s="16">
        <v>31</v>
      </c>
      <c r="AC103" s="16">
        <v>33</v>
      </c>
      <c r="AD103" s="16">
        <v>40</v>
      </c>
      <c r="AE103" s="16">
        <v>26</v>
      </c>
      <c r="AF103" s="16">
        <v>28</v>
      </c>
      <c r="AG103" s="16">
        <v>28</v>
      </c>
    </row>
    <row r="104" spans="1:33" x14ac:dyDescent="0.2">
      <c r="A104" s="16">
        <v>27</v>
      </c>
      <c r="B104" s="16">
        <v>26</v>
      </c>
      <c r="C104" s="16">
        <v>31</v>
      </c>
      <c r="D104" s="16">
        <v>37</v>
      </c>
      <c r="E104" s="16">
        <v>25</v>
      </c>
      <c r="F104" s="16">
        <v>33</v>
      </c>
      <c r="G104" s="16">
        <v>23</v>
      </c>
      <c r="H104" s="16">
        <v>36</v>
      </c>
      <c r="I104" s="16">
        <v>35</v>
      </c>
      <c r="J104" s="16">
        <v>36</v>
      </c>
      <c r="K104" s="16">
        <v>33</v>
      </c>
      <c r="L104" s="16">
        <v>38</v>
      </c>
      <c r="M104" s="16">
        <v>49</v>
      </c>
      <c r="N104" s="16">
        <v>34</v>
      </c>
      <c r="O104" s="16">
        <v>36</v>
      </c>
      <c r="P104" s="16">
        <v>35</v>
      </c>
      <c r="Q104" s="16">
        <v>36</v>
      </c>
      <c r="R104" s="16">
        <v>40</v>
      </c>
      <c r="S104" s="16">
        <v>29</v>
      </c>
      <c r="T104" s="16">
        <v>33</v>
      </c>
      <c r="U104" s="16">
        <v>24</v>
      </c>
      <c r="V104" s="16">
        <v>37</v>
      </c>
      <c r="W104" s="16">
        <v>29</v>
      </c>
      <c r="X104" s="16">
        <v>26</v>
      </c>
      <c r="Y104" s="16">
        <v>24</v>
      </c>
      <c r="Z104" s="16">
        <v>38</v>
      </c>
      <c r="AA104" s="16">
        <v>26</v>
      </c>
      <c r="AB104" s="16">
        <v>36</v>
      </c>
      <c r="AC104" s="16">
        <v>30</v>
      </c>
      <c r="AD104" s="16">
        <v>36</v>
      </c>
      <c r="AE104" s="16">
        <v>36</v>
      </c>
      <c r="AF104" s="16">
        <v>38</v>
      </c>
      <c r="AG104" s="16">
        <v>37</v>
      </c>
    </row>
    <row r="105" spans="1:33" x14ac:dyDescent="0.2">
      <c r="A105" s="16">
        <v>23</v>
      </c>
      <c r="B105" s="16">
        <v>23</v>
      </c>
      <c r="C105" s="16">
        <v>29</v>
      </c>
      <c r="D105" s="16">
        <v>40</v>
      </c>
      <c r="E105" s="16">
        <v>26</v>
      </c>
      <c r="F105" s="16">
        <v>35</v>
      </c>
      <c r="G105" s="16">
        <v>30</v>
      </c>
      <c r="H105" s="16">
        <v>28</v>
      </c>
      <c r="I105" s="16">
        <v>34</v>
      </c>
      <c r="J105" s="16">
        <v>37</v>
      </c>
      <c r="K105" s="16">
        <v>33</v>
      </c>
      <c r="L105" s="16">
        <v>29</v>
      </c>
      <c r="M105" s="16">
        <v>47</v>
      </c>
      <c r="N105" s="16">
        <v>26</v>
      </c>
      <c r="O105" s="16">
        <v>34</v>
      </c>
      <c r="P105" s="16">
        <v>32</v>
      </c>
      <c r="Q105" s="16">
        <v>37</v>
      </c>
      <c r="R105" s="16">
        <v>36</v>
      </c>
      <c r="S105" s="16">
        <v>29</v>
      </c>
      <c r="T105" s="16">
        <v>28</v>
      </c>
      <c r="U105" s="16">
        <v>27</v>
      </c>
      <c r="V105" s="16">
        <v>33</v>
      </c>
      <c r="W105" s="16">
        <v>30</v>
      </c>
      <c r="X105" s="16">
        <v>27</v>
      </c>
      <c r="Y105" s="16">
        <v>30</v>
      </c>
      <c r="Z105" s="16">
        <v>31</v>
      </c>
      <c r="AA105" s="16">
        <v>21</v>
      </c>
      <c r="AB105" s="16">
        <v>30</v>
      </c>
      <c r="AC105" s="16">
        <v>27</v>
      </c>
      <c r="AD105" s="16">
        <v>40</v>
      </c>
      <c r="AE105" s="16">
        <v>34</v>
      </c>
      <c r="AF105" s="16">
        <v>42</v>
      </c>
      <c r="AG105" s="16">
        <v>31</v>
      </c>
    </row>
    <row r="106" spans="1:33" x14ac:dyDescent="0.2">
      <c r="A106" s="16">
        <v>29</v>
      </c>
      <c r="B106" s="16">
        <v>20</v>
      </c>
      <c r="C106" s="16">
        <v>37</v>
      </c>
      <c r="D106" s="16">
        <v>40</v>
      </c>
      <c r="E106" s="16">
        <v>25</v>
      </c>
      <c r="F106" s="16">
        <v>34</v>
      </c>
      <c r="G106" s="16">
        <v>29</v>
      </c>
      <c r="H106" s="16">
        <v>37</v>
      </c>
      <c r="I106" s="16">
        <v>37</v>
      </c>
      <c r="J106" s="16">
        <v>33</v>
      </c>
      <c r="K106" s="16">
        <v>35</v>
      </c>
      <c r="L106" s="16">
        <v>29</v>
      </c>
      <c r="M106" s="16">
        <v>47</v>
      </c>
      <c r="N106" s="16">
        <v>33</v>
      </c>
      <c r="O106" s="16">
        <v>33</v>
      </c>
      <c r="P106" s="16">
        <v>29</v>
      </c>
      <c r="Q106" s="16">
        <v>38</v>
      </c>
      <c r="R106" s="16">
        <v>36</v>
      </c>
      <c r="S106" s="16">
        <v>36</v>
      </c>
      <c r="T106" s="16">
        <v>30</v>
      </c>
      <c r="U106" s="16">
        <v>29</v>
      </c>
      <c r="V106" s="16">
        <v>40</v>
      </c>
      <c r="W106" s="16">
        <v>32</v>
      </c>
      <c r="X106" s="16">
        <v>25</v>
      </c>
      <c r="Y106" s="16">
        <v>36</v>
      </c>
      <c r="Z106" s="16">
        <v>37</v>
      </c>
      <c r="AA106" s="16">
        <v>25</v>
      </c>
      <c r="AB106" s="16">
        <v>29</v>
      </c>
      <c r="AC106" s="16">
        <v>36</v>
      </c>
      <c r="AD106" s="16">
        <v>43</v>
      </c>
      <c r="AE106" s="16">
        <v>31</v>
      </c>
      <c r="AF106" s="16">
        <v>38</v>
      </c>
      <c r="AG106" s="16">
        <v>31</v>
      </c>
    </row>
    <row r="109" spans="1:33" x14ac:dyDescent="0.2">
      <c r="A109">
        <v>23</v>
      </c>
      <c r="B109">
        <v>31</v>
      </c>
      <c r="C109">
        <v>26</v>
      </c>
      <c r="D109">
        <v>32</v>
      </c>
      <c r="E109">
        <v>25</v>
      </c>
      <c r="F109">
        <v>32</v>
      </c>
      <c r="G109">
        <v>24</v>
      </c>
      <c r="H109">
        <v>36</v>
      </c>
      <c r="I109">
        <v>41</v>
      </c>
      <c r="J109">
        <v>38</v>
      </c>
      <c r="K109">
        <v>31</v>
      </c>
      <c r="L109">
        <v>34</v>
      </c>
      <c r="M109">
        <v>48</v>
      </c>
      <c r="N109">
        <v>33</v>
      </c>
      <c r="O109">
        <v>24</v>
      </c>
      <c r="P109">
        <v>31</v>
      </c>
      <c r="Q109">
        <v>32</v>
      </c>
      <c r="R109">
        <v>31</v>
      </c>
      <c r="S109">
        <v>31</v>
      </c>
      <c r="T109">
        <v>32</v>
      </c>
      <c r="U109">
        <v>31</v>
      </c>
      <c r="V109">
        <v>32</v>
      </c>
      <c r="W109">
        <v>31</v>
      </c>
      <c r="X109">
        <v>29</v>
      </c>
      <c r="Y109">
        <v>34</v>
      </c>
      <c r="Z109">
        <v>34</v>
      </c>
      <c r="AA109">
        <v>28</v>
      </c>
      <c r="AB109">
        <v>41</v>
      </c>
      <c r="AC109">
        <v>27</v>
      </c>
      <c r="AD109">
        <v>34</v>
      </c>
      <c r="AE109">
        <v>30</v>
      </c>
      <c r="AF109">
        <v>41</v>
      </c>
      <c r="AG109">
        <v>37</v>
      </c>
    </row>
    <row r="110" spans="1:33" x14ac:dyDescent="0.2">
      <c r="A110">
        <v>32</v>
      </c>
      <c r="B110">
        <v>29</v>
      </c>
      <c r="C110">
        <v>37</v>
      </c>
      <c r="D110">
        <v>42</v>
      </c>
      <c r="E110">
        <v>35</v>
      </c>
      <c r="F110">
        <v>39</v>
      </c>
      <c r="G110">
        <v>34</v>
      </c>
      <c r="H110">
        <v>39</v>
      </c>
      <c r="I110">
        <v>45</v>
      </c>
      <c r="J110">
        <v>42</v>
      </c>
      <c r="K110">
        <v>31</v>
      </c>
      <c r="L110">
        <v>31</v>
      </c>
      <c r="M110">
        <v>53</v>
      </c>
      <c r="N110">
        <v>37</v>
      </c>
      <c r="O110">
        <v>42</v>
      </c>
      <c r="P110">
        <v>37</v>
      </c>
      <c r="Q110">
        <v>44</v>
      </c>
      <c r="R110">
        <v>49</v>
      </c>
      <c r="S110">
        <v>36</v>
      </c>
      <c r="T110">
        <v>28</v>
      </c>
      <c r="U110">
        <v>35</v>
      </c>
      <c r="V110">
        <v>47</v>
      </c>
      <c r="W110">
        <v>28</v>
      </c>
      <c r="X110">
        <v>33</v>
      </c>
      <c r="Y110">
        <v>37</v>
      </c>
      <c r="Z110">
        <v>41</v>
      </c>
      <c r="AA110">
        <v>34</v>
      </c>
      <c r="AB110">
        <v>43</v>
      </c>
      <c r="AC110">
        <v>35</v>
      </c>
      <c r="AD110">
        <v>44</v>
      </c>
      <c r="AE110">
        <v>37</v>
      </c>
      <c r="AF110">
        <v>39</v>
      </c>
      <c r="AG110">
        <v>45</v>
      </c>
    </row>
    <row r="111" spans="1:33" x14ac:dyDescent="0.2">
      <c r="A111">
        <v>33</v>
      </c>
      <c r="B111">
        <v>15</v>
      </c>
      <c r="C111">
        <v>36</v>
      </c>
      <c r="D111">
        <v>32</v>
      </c>
      <c r="E111">
        <v>23</v>
      </c>
      <c r="F111">
        <v>25</v>
      </c>
      <c r="G111">
        <v>28</v>
      </c>
      <c r="H111">
        <v>38</v>
      </c>
      <c r="I111">
        <v>32</v>
      </c>
      <c r="J111">
        <v>24</v>
      </c>
      <c r="K111">
        <v>28</v>
      </c>
      <c r="L111">
        <v>26</v>
      </c>
      <c r="M111">
        <v>39</v>
      </c>
      <c r="N111">
        <v>32</v>
      </c>
      <c r="O111">
        <v>25</v>
      </c>
      <c r="P111">
        <v>29</v>
      </c>
      <c r="Q111">
        <v>32</v>
      </c>
      <c r="R111">
        <v>33</v>
      </c>
      <c r="S111">
        <v>27</v>
      </c>
      <c r="T111">
        <v>29</v>
      </c>
      <c r="U111">
        <v>30</v>
      </c>
      <c r="V111">
        <v>45</v>
      </c>
      <c r="W111">
        <v>26</v>
      </c>
      <c r="X111">
        <v>23</v>
      </c>
      <c r="Y111">
        <v>36</v>
      </c>
      <c r="Z111">
        <v>28</v>
      </c>
      <c r="AA111">
        <v>23</v>
      </c>
      <c r="AB111">
        <v>31</v>
      </c>
      <c r="AC111">
        <v>36</v>
      </c>
      <c r="AD111">
        <v>34</v>
      </c>
      <c r="AE111">
        <v>28</v>
      </c>
      <c r="AF111">
        <v>34</v>
      </c>
      <c r="AG111">
        <v>37</v>
      </c>
    </row>
    <row r="112" spans="1:33" x14ac:dyDescent="0.2">
      <c r="A112">
        <v>40</v>
      </c>
      <c r="B112">
        <v>23</v>
      </c>
      <c r="C112">
        <v>41</v>
      </c>
      <c r="D112">
        <v>36</v>
      </c>
      <c r="E112">
        <v>35</v>
      </c>
      <c r="F112">
        <v>31</v>
      </c>
      <c r="G112">
        <v>37</v>
      </c>
      <c r="H112">
        <v>42</v>
      </c>
      <c r="I112">
        <v>43</v>
      </c>
      <c r="J112">
        <v>41</v>
      </c>
      <c r="K112">
        <v>36</v>
      </c>
      <c r="L112">
        <v>33</v>
      </c>
      <c r="M112">
        <v>55</v>
      </c>
      <c r="N112">
        <v>33</v>
      </c>
      <c r="O112">
        <v>44</v>
      </c>
      <c r="P112">
        <v>39</v>
      </c>
      <c r="Q112">
        <v>43</v>
      </c>
      <c r="R112">
        <v>40</v>
      </c>
      <c r="S112">
        <v>37</v>
      </c>
      <c r="T112">
        <v>35</v>
      </c>
      <c r="U112">
        <v>38</v>
      </c>
      <c r="V112">
        <v>44</v>
      </c>
      <c r="W112">
        <v>32</v>
      </c>
      <c r="X112">
        <v>28</v>
      </c>
      <c r="Y112">
        <v>36</v>
      </c>
      <c r="Z112">
        <v>35</v>
      </c>
      <c r="AA112">
        <v>27</v>
      </c>
      <c r="AB112">
        <v>41</v>
      </c>
      <c r="AC112">
        <v>38</v>
      </c>
      <c r="AD112">
        <v>40</v>
      </c>
      <c r="AE112">
        <v>36</v>
      </c>
      <c r="AF112">
        <v>35</v>
      </c>
      <c r="AG112">
        <v>39</v>
      </c>
    </row>
    <row r="113" spans="1:33" x14ac:dyDescent="0.2">
      <c r="A113">
        <v>28</v>
      </c>
      <c r="B113">
        <v>27</v>
      </c>
      <c r="C113">
        <v>35</v>
      </c>
      <c r="D113">
        <v>40</v>
      </c>
      <c r="E113">
        <v>31</v>
      </c>
      <c r="F113">
        <v>38</v>
      </c>
      <c r="G113">
        <v>31</v>
      </c>
      <c r="H113">
        <v>39</v>
      </c>
      <c r="I113">
        <v>37</v>
      </c>
      <c r="J113">
        <v>42</v>
      </c>
      <c r="K113">
        <v>41</v>
      </c>
      <c r="L113">
        <v>40</v>
      </c>
      <c r="M113">
        <v>59</v>
      </c>
      <c r="N113">
        <v>32</v>
      </c>
      <c r="O113">
        <v>39</v>
      </c>
      <c r="P113">
        <v>32</v>
      </c>
      <c r="Q113">
        <v>37</v>
      </c>
      <c r="R113">
        <v>45</v>
      </c>
      <c r="S113">
        <v>37</v>
      </c>
      <c r="T113">
        <v>33</v>
      </c>
      <c r="U113">
        <v>41</v>
      </c>
      <c r="V113">
        <v>38</v>
      </c>
      <c r="W113">
        <v>27</v>
      </c>
      <c r="X113">
        <v>31</v>
      </c>
      <c r="Y113">
        <v>28</v>
      </c>
      <c r="Z113">
        <v>38</v>
      </c>
      <c r="AA113">
        <v>33</v>
      </c>
      <c r="AB113">
        <v>43</v>
      </c>
      <c r="AC113">
        <v>42</v>
      </c>
      <c r="AD113">
        <v>44</v>
      </c>
      <c r="AE113">
        <v>37</v>
      </c>
      <c r="AF113">
        <v>39</v>
      </c>
      <c r="AG113">
        <v>41</v>
      </c>
    </row>
    <row r="114" spans="1:33" x14ac:dyDescent="0.2">
      <c r="A114">
        <v>31</v>
      </c>
      <c r="B114">
        <v>26</v>
      </c>
      <c r="C114">
        <v>38</v>
      </c>
      <c r="D114">
        <v>39</v>
      </c>
      <c r="E114">
        <v>31</v>
      </c>
      <c r="F114">
        <v>36</v>
      </c>
      <c r="G114">
        <v>28</v>
      </c>
      <c r="H114">
        <v>38</v>
      </c>
      <c r="I114">
        <v>41</v>
      </c>
      <c r="J114">
        <v>24</v>
      </c>
      <c r="K114">
        <v>31</v>
      </c>
      <c r="L114">
        <v>29</v>
      </c>
      <c r="M114">
        <v>50</v>
      </c>
      <c r="N114">
        <v>36</v>
      </c>
      <c r="O114">
        <v>36</v>
      </c>
      <c r="P114">
        <v>37</v>
      </c>
      <c r="Q114">
        <v>43</v>
      </c>
      <c r="R114">
        <v>41</v>
      </c>
      <c r="S114">
        <v>28</v>
      </c>
      <c r="T114">
        <v>32</v>
      </c>
      <c r="U114">
        <v>32</v>
      </c>
      <c r="V114">
        <v>37</v>
      </c>
      <c r="W114">
        <v>30</v>
      </c>
      <c r="X114">
        <v>25</v>
      </c>
      <c r="Y114">
        <v>29</v>
      </c>
      <c r="Z114">
        <v>36</v>
      </c>
      <c r="AA114">
        <v>29</v>
      </c>
      <c r="AB114">
        <v>36</v>
      </c>
      <c r="AC114">
        <v>32</v>
      </c>
      <c r="AD114">
        <v>41</v>
      </c>
      <c r="AE114">
        <v>35</v>
      </c>
      <c r="AF114">
        <v>39</v>
      </c>
      <c r="AG114">
        <v>35</v>
      </c>
    </row>
    <row r="115" spans="1:33" x14ac:dyDescent="0.2">
      <c r="A115">
        <v>23</v>
      </c>
      <c r="B115">
        <v>13</v>
      </c>
      <c r="C115">
        <v>24</v>
      </c>
      <c r="D115">
        <v>26</v>
      </c>
      <c r="E115">
        <v>21</v>
      </c>
      <c r="F115">
        <v>27</v>
      </c>
      <c r="G115">
        <v>23</v>
      </c>
      <c r="H115">
        <v>25</v>
      </c>
      <c r="I115">
        <v>30</v>
      </c>
      <c r="J115">
        <v>20</v>
      </c>
      <c r="K115">
        <v>26</v>
      </c>
      <c r="L115">
        <v>30</v>
      </c>
      <c r="M115">
        <v>37</v>
      </c>
      <c r="N115">
        <v>23</v>
      </c>
      <c r="O115">
        <v>17</v>
      </c>
      <c r="P115">
        <v>27</v>
      </c>
      <c r="Q115">
        <v>24</v>
      </c>
      <c r="R115">
        <v>28</v>
      </c>
      <c r="S115">
        <v>14</v>
      </c>
      <c r="T115">
        <v>20</v>
      </c>
      <c r="U115">
        <v>23</v>
      </c>
      <c r="V115">
        <v>35</v>
      </c>
      <c r="W115">
        <v>17</v>
      </c>
      <c r="X115">
        <v>17</v>
      </c>
      <c r="Y115">
        <v>24</v>
      </c>
      <c r="Z115">
        <v>26</v>
      </c>
      <c r="AA115">
        <v>19</v>
      </c>
      <c r="AB115">
        <v>30</v>
      </c>
      <c r="AC115">
        <v>22</v>
      </c>
      <c r="AD115">
        <v>27</v>
      </c>
      <c r="AE115">
        <v>29</v>
      </c>
      <c r="AF115">
        <v>33</v>
      </c>
      <c r="AG115">
        <v>23</v>
      </c>
    </row>
    <row r="116" spans="1:33" x14ac:dyDescent="0.2">
      <c r="A116">
        <v>33</v>
      </c>
      <c r="B116">
        <v>26</v>
      </c>
      <c r="C116">
        <v>42</v>
      </c>
      <c r="D116">
        <v>31</v>
      </c>
      <c r="E116">
        <v>30</v>
      </c>
      <c r="F116">
        <v>33</v>
      </c>
      <c r="G116">
        <v>26</v>
      </c>
      <c r="H116">
        <v>43</v>
      </c>
      <c r="I116">
        <v>44</v>
      </c>
      <c r="J116">
        <v>33</v>
      </c>
      <c r="K116">
        <v>36</v>
      </c>
      <c r="L116">
        <v>37</v>
      </c>
      <c r="M116">
        <v>50</v>
      </c>
      <c r="N116">
        <v>36</v>
      </c>
      <c r="O116">
        <v>42</v>
      </c>
      <c r="P116">
        <v>34</v>
      </c>
      <c r="Q116">
        <v>37</v>
      </c>
      <c r="R116">
        <v>39</v>
      </c>
      <c r="S116">
        <v>40</v>
      </c>
      <c r="T116">
        <v>37</v>
      </c>
      <c r="U116">
        <v>33</v>
      </c>
      <c r="V116">
        <v>44</v>
      </c>
      <c r="W116">
        <v>30</v>
      </c>
      <c r="X116">
        <v>34</v>
      </c>
      <c r="Y116">
        <v>34</v>
      </c>
      <c r="Z116">
        <v>39</v>
      </c>
      <c r="AA116">
        <v>22</v>
      </c>
      <c r="AB116">
        <v>42</v>
      </c>
      <c r="AC116">
        <v>38</v>
      </c>
      <c r="AD116">
        <v>40</v>
      </c>
      <c r="AE116">
        <v>26</v>
      </c>
      <c r="AF116">
        <v>36</v>
      </c>
      <c r="AG116">
        <v>34</v>
      </c>
    </row>
    <row r="117" spans="1:33" x14ac:dyDescent="0.2">
      <c r="A117">
        <v>29</v>
      </c>
      <c r="B117">
        <v>23</v>
      </c>
      <c r="C117">
        <v>30</v>
      </c>
      <c r="D117">
        <v>36</v>
      </c>
      <c r="E117">
        <v>27</v>
      </c>
      <c r="F117">
        <v>29</v>
      </c>
      <c r="G117">
        <v>24</v>
      </c>
      <c r="H117">
        <v>36</v>
      </c>
      <c r="I117">
        <v>42</v>
      </c>
      <c r="J117">
        <v>26</v>
      </c>
      <c r="K117">
        <v>36</v>
      </c>
      <c r="L117">
        <v>28</v>
      </c>
      <c r="M117">
        <v>53</v>
      </c>
      <c r="N117">
        <v>38</v>
      </c>
      <c r="O117">
        <v>33</v>
      </c>
      <c r="P117">
        <v>30</v>
      </c>
      <c r="Q117">
        <v>38</v>
      </c>
      <c r="R117">
        <v>37</v>
      </c>
      <c r="S117">
        <v>28</v>
      </c>
      <c r="T117">
        <v>35</v>
      </c>
      <c r="U117">
        <v>38</v>
      </c>
      <c r="V117">
        <v>28</v>
      </c>
      <c r="W117">
        <v>32</v>
      </c>
      <c r="X117">
        <v>25</v>
      </c>
      <c r="Y117">
        <v>29</v>
      </c>
      <c r="Z117">
        <v>27</v>
      </c>
      <c r="AA117">
        <v>32</v>
      </c>
      <c r="AB117">
        <v>39</v>
      </c>
      <c r="AC117">
        <v>32</v>
      </c>
      <c r="AD117">
        <v>43</v>
      </c>
      <c r="AE117">
        <v>40</v>
      </c>
      <c r="AF117">
        <v>36</v>
      </c>
      <c r="AG117">
        <v>38</v>
      </c>
    </row>
    <row r="118" spans="1:33" x14ac:dyDescent="0.2">
      <c r="A118">
        <v>42</v>
      </c>
      <c r="B118">
        <v>33</v>
      </c>
      <c r="C118">
        <v>39</v>
      </c>
      <c r="D118">
        <v>44</v>
      </c>
      <c r="E118">
        <v>31</v>
      </c>
      <c r="F118">
        <v>36</v>
      </c>
      <c r="G118">
        <v>33</v>
      </c>
      <c r="H118">
        <v>43</v>
      </c>
      <c r="I118">
        <v>42</v>
      </c>
      <c r="J118">
        <v>39</v>
      </c>
      <c r="K118">
        <v>42</v>
      </c>
      <c r="L118">
        <v>37</v>
      </c>
      <c r="M118">
        <v>54</v>
      </c>
      <c r="N118">
        <v>40</v>
      </c>
      <c r="O118">
        <v>45</v>
      </c>
      <c r="P118">
        <v>38</v>
      </c>
      <c r="Q118">
        <v>43</v>
      </c>
      <c r="R118">
        <v>42</v>
      </c>
      <c r="S118">
        <v>40</v>
      </c>
      <c r="T118">
        <v>40</v>
      </c>
      <c r="U118">
        <v>39</v>
      </c>
      <c r="V118">
        <v>46</v>
      </c>
      <c r="W118">
        <v>43</v>
      </c>
      <c r="X118">
        <v>29</v>
      </c>
      <c r="Y118">
        <v>34</v>
      </c>
      <c r="Z118">
        <v>42</v>
      </c>
      <c r="AA118">
        <v>29</v>
      </c>
      <c r="AB118">
        <v>39</v>
      </c>
      <c r="AC118">
        <v>39</v>
      </c>
      <c r="AD118">
        <v>42</v>
      </c>
      <c r="AE118">
        <v>39</v>
      </c>
      <c r="AF118">
        <v>39</v>
      </c>
      <c r="AG118">
        <v>41</v>
      </c>
    </row>
    <row r="119" spans="1:33" x14ac:dyDescent="0.2">
      <c r="A119">
        <v>20</v>
      </c>
      <c r="B119">
        <v>16</v>
      </c>
      <c r="C119">
        <v>24</v>
      </c>
      <c r="D119">
        <v>28</v>
      </c>
      <c r="E119">
        <v>17</v>
      </c>
      <c r="F119">
        <v>27</v>
      </c>
      <c r="G119">
        <v>21</v>
      </c>
      <c r="H119">
        <v>30</v>
      </c>
      <c r="I119">
        <v>30</v>
      </c>
      <c r="J119">
        <v>33</v>
      </c>
      <c r="K119">
        <v>28</v>
      </c>
      <c r="L119">
        <v>31</v>
      </c>
      <c r="M119">
        <v>44</v>
      </c>
      <c r="N119">
        <v>24</v>
      </c>
      <c r="O119">
        <v>30</v>
      </c>
      <c r="P119">
        <v>26</v>
      </c>
      <c r="Q119">
        <v>27</v>
      </c>
      <c r="R119">
        <v>31</v>
      </c>
      <c r="S119">
        <v>24</v>
      </c>
      <c r="T119">
        <v>25</v>
      </c>
      <c r="U119">
        <v>20</v>
      </c>
      <c r="V119">
        <v>27</v>
      </c>
      <c r="W119">
        <v>16</v>
      </c>
      <c r="X119">
        <v>19</v>
      </c>
      <c r="Y119">
        <v>25</v>
      </c>
      <c r="Z119">
        <v>25</v>
      </c>
      <c r="AA119">
        <v>22</v>
      </c>
      <c r="AB119">
        <v>31</v>
      </c>
      <c r="AC119">
        <v>29</v>
      </c>
      <c r="AD119">
        <v>34</v>
      </c>
      <c r="AE119">
        <v>26</v>
      </c>
      <c r="AF119">
        <v>30</v>
      </c>
      <c r="AG119">
        <v>26</v>
      </c>
    </row>
    <row r="120" spans="1:33" x14ac:dyDescent="0.2">
      <c r="A120">
        <v>32</v>
      </c>
      <c r="B120">
        <v>27</v>
      </c>
      <c r="C120">
        <v>42</v>
      </c>
      <c r="D120">
        <v>45</v>
      </c>
      <c r="E120">
        <v>34</v>
      </c>
      <c r="F120">
        <v>38</v>
      </c>
      <c r="G120">
        <v>33</v>
      </c>
      <c r="H120">
        <v>44</v>
      </c>
      <c r="I120">
        <v>45</v>
      </c>
      <c r="J120">
        <v>48</v>
      </c>
      <c r="K120">
        <v>36</v>
      </c>
      <c r="L120">
        <v>45</v>
      </c>
      <c r="M120">
        <v>56</v>
      </c>
      <c r="N120">
        <v>39</v>
      </c>
      <c r="O120">
        <v>39</v>
      </c>
      <c r="P120">
        <v>35</v>
      </c>
      <c r="Q120">
        <v>41</v>
      </c>
      <c r="R120">
        <v>40</v>
      </c>
      <c r="S120">
        <v>43</v>
      </c>
      <c r="T120">
        <v>42</v>
      </c>
      <c r="U120">
        <v>31</v>
      </c>
      <c r="V120">
        <v>45</v>
      </c>
      <c r="W120">
        <v>31</v>
      </c>
      <c r="X120">
        <v>31</v>
      </c>
      <c r="Y120">
        <v>36</v>
      </c>
      <c r="Z120">
        <v>39</v>
      </c>
      <c r="AA120">
        <v>33</v>
      </c>
      <c r="AB120">
        <v>37</v>
      </c>
      <c r="AC120">
        <v>41</v>
      </c>
      <c r="AD120">
        <v>38</v>
      </c>
      <c r="AE120">
        <v>35</v>
      </c>
      <c r="AF120">
        <v>39</v>
      </c>
      <c r="AG120">
        <v>40</v>
      </c>
    </row>
    <row r="121" spans="1:33" x14ac:dyDescent="0.2">
      <c r="A121">
        <v>36</v>
      </c>
      <c r="B121">
        <v>25</v>
      </c>
      <c r="C121">
        <v>38</v>
      </c>
      <c r="D121">
        <v>37</v>
      </c>
      <c r="E121">
        <v>25</v>
      </c>
      <c r="F121">
        <v>28</v>
      </c>
      <c r="G121">
        <v>30</v>
      </c>
      <c r="H121">
        <v>40</v>
      </c>
      <c r="I121">
        <v>42</v>
      </c>
      <c r="J121">
        <v>36</v>
      </c>
      <c r="K121">
        <v>27</v>
      </c>
      <c r="L121">
        <v>41</v>
      </c>
      <c r="M121">
        <v>51</v>
      </c>
      <c r="N121">
        <v>35</v>
      </c>
      <c r="O121">
        <v>38</v>
      </c>
      <c r="P121">
        <v>29</v>
      </c>
      <c r="Q121">
        <v>38</v>
      </c>
      <c r="R121">
        <v>30</v>
      </c>
      <c r="S121">
        <v>33</v>
      </c>
      <c r="T121">
        <v>35</v>
      </c>
      <c r="U121">
        <v>25</v>
      </c>
      <c r="V121">
        <v>39</v>
      </c>
      <c r="W121">
        <v>32</v>
      </c>
      <c r="X121">
        <v>25</v>
      </c>
      <c r="Y121">
        <v>30</v>
      </c>
      <c r="Z121">
        <v>29</v>
      </c>
      <c r="AA121">
        <v>26</v>
      </c>
      <c r="AB121">
        <v>34</v>
      </c>
      <c r="AC121">
        <v>28</v>
      </c>
      <c r="AD121">
        <v>34</v>
      </c>
      <c r="AE121">
        <v>36</v>
      </c>
      <c r="AF121">
        <v>34</v>
      </c>
      <c r="AG121">
        <v>33</v>
      </c>
    </row>
    <row r="122" spans="1:33" x14ac:dyDescent="0.2">
      <c r="A122">
        <v>25</v>
      </c>
      <c r="B122">
        <v>21</v>
      </c>
      <c r="C122">
        <v>38</v>
      </c>
      <c r="D122">
        <v>35</v>
      </c>
      <c r="E122">
        <v>28</v>
      </c>
      <c r="F122">
        <v>27</v>
      </c>
      <c r="G122">
        <v>34</v>
      </c>
      <c r="H122">
        <v>31</v>
      </c>
      <c r="I122">
        <v>30</v>
      </c>
      <c r="J122">
        <v>31</v>
      </c>
      <c r="K122">
        <v>32</v>
      </c>
      <c r="L122">
        <v>24</v>
      </c>
      <c r="M122">
        <v>39</v>
      </c>
      <c r="N122">
        <v>25</v>
      </c>
      <c r="O122">
        <v>26</v>
      </c>
      <c r="P122">
        <v>31</v>
      </c>
      <c r="Q122">
        <v>31</v>
      </c>
      <c r="R122">
        <v>29</v>
      </c>
      <c r="S122">
        <v>33</v>
      </c>
      <c r="T122">
        <v>25</v>
      </c>
      <c r="U122">
        <v>33</v>
      </c>
      <c r="V122">
        <v>37</v>
      </c>
      <c r="W122">
        <v>24</v>
      </c>
      <c r="X122">
        <v>25</v>
      </c>
      <c r="Y122">
        <v>34</v>
      </c>
      <c r="Z122">
        <v>30</v>
      </c>
      <c r="AA122">
        <v>21</v>
      </c>
      <c r="AB122">
        <v>31</v>
      </c>
      <c r="AC122">
        <v>35</v>
      </c>
      <c r="AD122">
        <v>33</v>
      </c>
      <c r="AE122">
        <v>29</v>
      </c>
      <c r="AF122">
        <v>29</v>
      </c>
      <c r="AG122">
        <v>26</v>
      </c>
    </row>
    <row r="123" spans="1:33" x14ac:dyDescent="0.2">
      <c r="A123">
        <v>33</v>
      </c>
      <c r="B123">
        <v>32</v>
      </c>
      <c r="C123">
        <v>37</v>
      </c>
      <c r="D123">
        <v>37</v>
      </c>
      <c r="E123">
        <v>28</v>
      </c>
      <c r="F123">
        <v>30</v>
      </c>
      <c r="G123">
        <v>27</v>
      </c>
      <c r="H123">
        <v>41</v>
      </c>
      <c r="I123">
        <v>39</v>
      </c>
      <c r="J123">
        <v>39</v>
      </c>
      <c r="K123">
        <v>33</v>
      </c>
      <c r="L123">
        <v>28</v>
      </c>
      <c r="M123">
        <v>47</v>
      </c>
      <c r="N123">
        <v>36</v>
      </c>
      <c r="O123">
        <v>37</v>
      </c>
      <c r="P123">
        <v>37</v>
      </c>
      <c r="Q123">
        <v>40</v>
      </c>
      <c r="R123">
        <v>39</v>
      </c>
      <c r="S123">
        <v>33</v>
      </c>
      <c r="T123">
        <v>33</v>
      </c>
      <c r="U123">
        <v>35</v>
      </c>
      <c r="V123">
        <v>36</v>
      </c>
      <c r="W123">
        <v>36</v>
      </c>
      <c r="X123">
        <v>24</v>
      </c>
      <c r="Y123">
        <v>33</v>
      </c>
      <c r="Z123">
        <v>33</v>
      </c>
      <c r="AA123">
        <v>29</v>
      </c>
      <c r="AB123">
        <v>39</v>
      </c>
      <c r="AC123">
        <v>34</v>
      </c>
      <c r="AD123">
        <v>32</v>
      </c>
      <c r="AE123">
        <v>31</v>
      </c>
      <c r="AF123">
        <v>35</v>
      </c>
      <c r="AG123">
        <v>39</v>
      </c>
    </row>
    <row r="124" spans="1:33" x14ac:dyDescent="0.2">
      <c r="A124">
        <v>25</v>
      </c>
      <c r="B124">
        <v>31</v>
      </c>
      <c r="C124">
        <v>32</v>
      </c>
      <c r="D124">
        <v>35</v>
      </c>
      <c r="E124">
        <v>31</v>
      </c>
      <c r="F124">
        <v>33</v>
      </c>
      <c r="G124">
        <v>26</v>
      </c>
      <c r="H124">
        <v>36</v>
      </c>
      <c r="I124">
        <v>37</v>
      </c>
      <c r="J124">
        <v>37</v>
      </c>
      <c r="K124">
        <v>34</v>
      </c>
      <c r="L124">
        <v>27</v>
      </c>
      <c r="M124">
        <v>44</v>
      </c>
      <c r="N124">
        <v>28</v>
      </c>
      <c r="O124">
        <v>36</v>
      </c>
      <c r="P124">
        <v>26</v>
      </c>
      <c r="Q124">
        <v>34</v>
      </c>
      <c r="R124">
        <v>32</v>
      </c>
      <c r="S124">
        <v>39</v>
      </c>
      <c r="T124">
        <v>32</v>
      </c>
      <c r="U124">
        <v>35</v>
      </c>
      <c r="V124">
        <v>30</v>
      </c>
      <c r="W124">
        <v>29</v>
      </c>
      <c r="X124">
        <v>28</v>
      </c>
      <c r="Y124">
        <v>28</v>
      </c>
      <c r="Z124">
        <v>31</v>
      </c>
      <c r="AA124">
        <v>30</v>
      </c>
      <c r="AB124">
        <v>37</v>
      </c>
      <c r="AC124">
        <v>30</v>
      </c>
      <c r="AD124">
        <v>31</v>
      </c>
      <c r="AE124">
        <v>28</v>
      </c>
      <c r="AF124">
        <v>30</v>
      </c>
      <c r="AG124">
        <v>35</v>
      </c>
    </row>
    <row r="125" spans="1:33" x14ac:dyDescent="0.2">
      <c r="A125">
        <v>37</v>
      </c>
      <c r="B125">
        <v>31</v>
      </c>
      <c r="C125">
        <v>37</v>
      </c>
      <c r="D125">
        <v>39</v>
      </c>
      <c r="E125">
        <v>30</v>
      </c>
      <c r="F125">
        <v>35</v>
      </c>
      <c r="G125">
        <v>29</v>
      </c>
      <c r="H125">
        <v>46</v>
      </c>
      <c r="I125">
        <v>40</v>
      </c>
      <c r="J125">
        <v>35</v>
      </c>
      <c r="K125">
        <v>30</v>
      </c>
      <c r="L125">
        <v>30</v>
      </c>
      <c r="M125">
        <v>52</v>
      </c>
      <c r="N125">
        <v>37</v>
      </c>
      <c r="O125">
        <v>37</v>
      </c>
      <c r="P125">
        <v>37</v>
      </c>
      <c r="Q125">
        <v>40</v>
      </c>
      <c r="R125">
        <v>37</v>
      </c>
      <c r="S125">
        <v>36</v>
      </c>
      <c r="T125">
        <v>38</v>
      </c>
      <c r="U125">
        <v>34</v>
      </c>
      <c r="V125">
        <v>48</v>
      </c>
      <c r="W125">
        <v>33</v>
      </c>
      <c r="X125">
        <v>24</v>
      </c>
      <c r="Y125">
        <v>33</v>
      </c>
      <c r="Z125">
        <v>42</v>
      </c>
      <c r="AA125">
        <v>29</v>
      </c>
      <c r="AB125">
        <v>37</v>
      </c>
      <c r="AC125">
        <v>39</v>
      </c>
      <c r="AD125">
        <v>39</v>
      </c>
      <c r="AE125">
        <v>27</v>
      </c>
      <c r="AF125">
        <v>35</v>
      </c>
      <c r="AG125">
        <v>33</v>
      </c>
    </row>
    <row r="126" spans="1:33" x14ac:dyDescent="0.2">
      <c r="A126">
        <v>30</v>
      </c>
      <c r="B126">
        <v>32</v>
      </c>
      <c r="C126">
        <v>34</v>
      </c>
      <c r="D126">
        <v>40</v>
      </c>
      <c r="E126">
        <v>30</v>
      </c>
      <c r="F126">
        <v>32</v>
      </c>
      <c r="G126">
        <v>28</v>
      </c>
      <c r="H126">
        <v>42</v>
      </c>
      <c r="I126">
        <v>38</v>
      </c>
      <c r="J126">
        <v>42</v>
      </c>
      <c r="K126">
        <v>31</v>
      </c>
      <c r="L126">
        <v>35</v>
      </c>
      <c r="M126">
        <v>51</v>
      </c>
      <c r="N126">
        <v>36</v>
      </c>
      <c r="O126">
        <v>37</v>
      </c>
      <c r="P126">
        <v>30</v>
      </c>
      <c r="Q126">
        <v>43</v>
      </c>
      <c r="R126">
        <v>40</v>
      </c>
      <c r="S126">
        <v>33</v>
      </c>
      <c r="T126">
        <v>36</v>
      </c>
      <c r="U126">
        <v>31</v>
      </c>
      <c r="V126">
        <v>35</v>
      </c>
      <c r="W126">
        <v>30</v>
      </c>
      <c r="X126">
        <v>34</v>
      </c>
      <c r="Y126">
        <v>34</v>
      </c>
      <c r="Z126">
        <v>32</v>
      </c>
      <c r="AA126">
        <v>33</v>
      </c>
      <c r="AB126">
        <v>38</v>
      </c>
      <c r="AC126">
        <v>33</v>
      </c>
      <c r="AD126">
        <v>40</v>
      </c>
      <c r="AE126">
        <v>31</v>
      </c>
      <c r="AF126">
        <v>40</v>
      </c>
      <c r="AG126">
        <v>42</v>
      </c>
    </row>
    <row r="127" spans="1:33" x14ac:dyDescent="0.2">
      <c r="A127">
        <v>40</v>
      </c>
      <c r="B127">
        <v>27</v>
      </c>
      <c r="C127">
        <v>39</v>
      </c>
      <c r="D127">
        <v>41</v>
      </c>
      <c r="E127">
        <v>31</v>
      </c>
      <c r="F127">
        <v>29</v>
      </c>
      <c r="G127">
        <v>31</v>
      </c>
      <c r="H127">
        <v>45</v>
      </c>
      <c r="I127">
        <v>38</v>
      </c>
      <c r="J127">
        <v>38</v>
      </c>
      <c r="K127">
        <v>35</v>
      </c>
      <c r="L127">
        <v>33</v>
      </c>
      <c r="M127">
        <v>48</v>
      </c>
      <c r="N127">
        <v>37</v>
      </c>
      <c r="O127">
        <v>37</v>
      </c>
      <c r="P127">
        <v>33</v>
      </c>
      <c r="Q127">
        <v>48</v>
      </c>
      <c r="R127">
        <v>40</v>
      </c>
      <c r="S127">
        <v>34</v>
      </c>
      <c r="T127">
        <v>37</v>
      </c>
      <c r="U127">
        <v>37</v>
      </c>
      <c r="V127">
        <v>46</v>
      </c>
      <c r="W127">
        <v>30</v>
      </c>
      <c r="X127">
        <v>24</v>
      </c>
      <c r="Y127">
        <v>32</v>
      </c>
      <c r="Z127">
        <v>37</v>
      </c>
      <c r="AA127">
        <v>33</v>
      </c>
      <c r="AB127">
        <v>31</v>
      </c>
      <c r="AC127">
        <v>43</v>
      </c>
      <c r="AD127">
        <v>39</v>
      </c>
      <c r="AE127">
        <v>30</v>
      </c>
      <c r="AF127">
        <v>32</v>
      </c>
      <c r="AG127">
        <v>42</v>
      </c>
    </row>
    <row r="128" spans="1:33" x14ac:dyDescent="0.2">
      <c r="A128">
        <v>31</v>
      </c>
      <c r="B128">
        <v>21</v>
      </c>
      <c r="C128">
        <v>30</v>
      </c>
      <c r="D128">
        <v>44</v>
      </c>
      <c r="E128">
        <v>26</v>
      </c>
      <c r="F128">
        <v>32</v>
      </c>
      <c r="G128">
        <v>27</v>
      </c>
      <c r="H128">
        <v>39</v>
      </c>
      <c r="I128">
        <v>39</v>
      </c>
      <c r="J128">
        <v>41</v>
      </c>
      <c r="K128">
        <v>40</v>
      </c>
      <c r="L128">
        <v>40</v>
      </c>
      <c r="M128">
        <v>49</v>
      </c>
      <c r="N128">
        <v>36</v>
      </c>
      <c r="O128">
        <v>28</v>
      </c>
      <c r="P128">
        <v>35</v>
      </c>
      <c r="Q128">
        <v>33</v>
      </c>
      <c r="R128">
        <v>40</v>
      </c>
      <c r="S128">
        <v>32</v>
      </c>
      <c r="T128">
        <v>32</v>
      </c>
      <c r="U128">
        <v>30</v>
      </c>
      <c r="V128">
        <v>38</v>
      </c>
      <c r="W128">
        <v>28</v>
      </c>
      <c r="X128">
        <v>25</v>
      </c>
      <c r="Y128">
        <v>33</v>
      </c>
      <c r="Z128">
        <v>37</v>
      </c>
      <c r="AA128">
        <v>29</v>
      </c>
      <c r="AB128">
        <v>32</v>
      </c>
      <c r="AC128">
        <v>39</v>
      </c>
      <c r="AD128">
        <v>40</v>
      </c>
      <c r="AE128">
        <v>38</v>
      </c>
      <c r="AF128">
        <v>39</v>
      </c>
      <c r="AG128">
        <v>39</v>
      </c>
    </row>
    <row r="129" spans="1:33" x14ac:dyDescent="0.2">
      <c r="A129">
        <v>19</v>
      </c>
      <c r="B129">
        <v>12</v>
      </c>
      <c r="C129">
        <v>23</v>
      </c>
      <c r="D129">
        <v>29</v>
      </c>
      <c r="E129">
        <v>25</v>
      </c>
      <c r="F129">
        <v>24</v>
      </c>
      <c r="G129">
        <v>28</v>
      </c>
      <c r="H129">
        <v>24</v>
      </c>
      <c r="I129">
        <v>25</v>
      </c>
      <c r="J129">
        <v>24</v>
      </c>
      <c r="K129">
        <v>26</v>
      </c>
      <c r="L129">
        <v>23</v>
      </c>
      <c r="M129">
        <v>31</v>
      </c>
      <c r="N129">
        <v>24</v>
      </c>
      <c r="O129">
        <v>13</v>
      </c>
      <c r="P129">
        <v>27</v>
      </c>
      <c r="Q129">
        <v>33</v>
      </c>
      <c r="R129">
        <v>30</v>
      </c>
      <c r="S129">
        <v>18</v>
      </c>
      <c r="T129">
        <v>18</v>
      </c>
      <c r="U129">
        <v>20</v>
      </c>
      <c r="V129">
        <v>23</v>
      </c>
      <c r="W129">
        <v>15</v>
      </c>
      <c r="X129">
        <v>19</v>
      </c>
      <c r="Y129">
        <v>14</v>
      </c>
      <c r="Z129">
        <v>27</v>
      </c>
      <c r="AA129">
        <v>24</v>
      </c>
      <c r="AB129">
        <v>22</v>
      </c>
      <c r="AC129">
        <v>21</v>
      </c>
      <c r="AD129">
        <v>33</v>
      </c>
      <c r="AE129">
        <v>26</v>
      </c>
      <c r="AF129">
        <v>29</v>
      </c>
      <c r="AG129">
        <v>25</v>
      </c>
    </row>
    <row r="130" spans="1:33" x14ac:dyDescent="0.2">
      <c r="A130">
        <v>22</v>
      </c>
      <c r="B130">
        <v>21</v>
      </c>
      <c r="C130">
        <v>20</v>
      </c>
      <c r="D130">
        <v>27</v>
      </c>
      <c r="E130">
        <v>22</v>
      </c>
      <c r="F130">
        <v>26</v>
      </c>
      <c r="G130">
        <v>22</v>
      </c>
      <c r="H130">
        <v>28</v>
      </c>
      <c r="I130">
        <v>33</v>
      </c>
      <c r="J130">
        <v>26</v>
      </c>
      <c r="K130">
        <v>26</v>
      </c>
      <c r="L130">
        <v>26</v>
      </c>
      <c r="M130">
        <v>42</v>
      </c>
      <c r="N130">
        <v>34</v>
      </c>
      <c r="O130">
        <v>29</v>
      </c>
      <c r="P130">
        <v>32</v>
      </c>
      <c r="Q130">
        <v>30</v>
      </c>
      <c r="R130">
        <v>36</v>
      </c>
      <c r="S130">
        <v>20</v>
      </c>
      <c r="T130">
        <v>32</v>
      </c>
      <c r="U130">
        <v>27</v>
      </c>
      <c r="V130">
        <v>32</v>
      </c>
      <c r="W130">
        <v>26</v>
      </c>
      <c r="X130">
        <v>20</v>
      </c>
      <c r="Y130">
        <v>26</v>
      </c>
      <c r="Z130">
        <v>30</v>
      </c>
      <c r="AA130">
        <v>25</v>
      </c>
      <c r="AB130">
        <v>32</v>
      </c>
      <c r="AC130">
        <v>29</v>
      </c>
      <c r="AD130">
        <v>33</v>
      </c>
      <c r="AE130">
        <v>30</v>
      </c>
      <c r="AF130">
        <v>33</v>
      </c>
      <c r="AG130">
        <v>31</v>
      </c>
    </row>
    <row r="131" spans="1:33" x14ac:dyDescent="0.2">
      <c r="A131">
        <v>20</v>
      </c>
      <c r="B131">
        <v>18</v>
      </c>
      <c r="C131">
        <v>14</v>
      </c>
      <c r="D131">
        <v>22</v>
      </c>
      <c r="E131">
        <v>18</v>
      </c>
      <c r="F131">
        <v>18</v>
      </c>
      <c r="G131">
        <v>18</v>
      </c>
      <c r="H131">
        <v>23</v>
      </c>
      <c r="I131">
        <v>19</v>
      </c>
      <c r="J131">
        <v>28</v>
      </c>
      <c r="K131">
        <v>16</v>
      </c>
      <c r="L131">
        <v>19</v>
      </c>
      <c r="M131">
        <v>30</v>
      </c>
      <c r="N131">
        <v>25</v>
      </c>
      <c r="O131">
        <v>19</v>
      </c>
      <c r="P131">
        <v>17</v>
      </c>
      <c r="Q131">
        <v>26</v>
      </c>
      <c r="R131">
        <v>29</v>
      </c>
      <c r="S131">
        <v>17</v>
      </c>
      <c r="T131">
        <v>24</v>
      </c>
      <c r="U131">
        <v>14</v>
      </c>
      <c r="V131">
        <v>24</v>
      </c>
      <c r="W131">
        <v>15</v>
      </c>
      <c r="X131">
        <v>18</v>
      </c>
      <c r="Y131">
        <v>15</v>
      </c>
      <c r="Z131">
        <v>24</v>
      </c>
      <c r="AA131">
        <v>23</v>
      </c>
      <c r="AB131">
        <v>19</v>
      </c>
      <c r="AC131">
        <v>22</v>
      </c>
      <c r="AD131">
        <v>23</v>
      </c>
      <c r="AE131">
        <v>12</v>
      </c>
      <c r="AF131">
        <v>18</v>
      </c>
      <c r="AG131">
        <v>23</v>
      </c>
    </row>
    <row r="132" spans="1:33" x14ac:dyDescent="0.2">
      <c r="A132">
        <v>16</v>
      </c>
      <c r="B132">
        <v>17</v>
      </c>
      <c r="C132">
        <v>26</v>
      </c>
      <c r="D132">
        <v>24</v>
      </c>
      <c r="E132">
        <v>17</v>
      </c>
      <c r="F132">
        <v>26</v>
      </c>
      <c r="G132">
        <v>20</v>
      </c>
      <c r="H132">
        <v>22</v>
      </c>
      <c r="I132">
        <v>29</v>
      </c>
      <c r="J132">
        <v>19</v>
      </c>
      <c r="K132">
        <v>22</v>
      </c>
      <c r="L132">
        <v>22</v>
      </c>
      <c r="M132">
        <v>36</v>
      </c>
      <c r="N132">
        <v>15</v>
      </c>
      <c r="O132">
        <v>26</v>
      </c>
      <c r="P132">
        <v>26</v>
      </c>
      <c r="Q132">
        <v>29</v>
      </c>
      <c r="R132">
        <v>31</v>
      </c>
      <c r="S132">
        <v>15</v>
      </c>
      <c r="T132">
        <v>13</v>
      </c>
      <c r="U132">
        <v>24</v>
      </c>
      <c r="V132">
        <v>25</v>
      </c>
      <c r="W132">
        <v>9</v>
      </c>
      <c r="X132">
        <v>22</v>
      </c>
      <c r="Y132">
        <v>21</v>
      </c>
      <c r="Z132">
        <v>25</v>
      </c>
      <c r="AA132">
        <v>16</v>
      </c>
      <c r="AB132">
        <v>27</v>
      </c>
      <c r="AC132">
        <v>23</v>
      </c>
      <c r="AD132">
        <v>34</v>
      </c>
      <c r="AE132">
        <v>25</v>
      </c>
      <c r="AF132">
        <v>28</v>
      </c>
      <c r="AG132">
        <v>25</v>
      </c>
    </row>
    <row r="133" spans="1:33" x14ac:dyDescent="0.2">
      <c r="A133">
        <v>26</v>
      </c>
      <c r="B133">
        <v>17</v>
      </c>
      <c r="C133">
        <v>30</v>
      </c>
      <c r="D133">
        <v>35</v>
      </c>
      <c r="E133">
        <v>26</v>
      </c>
      <c r="F133">
        <v>32</v>
      </c>
      <c r="G133">
        <v>27</v>
      </c>
      <c r="H133">
        <v>32</v>
      </c>
      <c r="I133">
        <v>37</v>
      </c>
      <c r="J133">
        <v>26</v>
      </c>
      <c r="K133">
        <v>31</v>
      </c>
      <c r="L133">
        <v>31</v>
      </c>
      <c r="M133">
        <v>40</v>
      </c>
      <c r="N133">
        <v>23</v>
      </c>
      <c r="O133">
        <v>27</v>
      </c>
      <c r="P133">
        <v>25</v>
      </c>
      <c r="Q133">
        <v>35</v>
      </c>
      <c r="R133">
        <v>30</v>
      </c>
      <c r="S133">
        <v>34</v>
      </c>
      <c r="T133">
        <v>24</v>
      </c>
      <c r="U133">
        <v>30</v>
      </c>
      <c r="V133">
        <v>36</v>
      </c>
      <c r="W133">
        <v>29</v>
      </c>
      <c r="X133">
        <v>20</v>
      </c>
      <c r="Y133">
        <v>24</v>
      </c>
      <c r="Z133">
        <v>36</v>
      </c>
      <c r="AA133">
        <v>21</v>
      </c>
      <c r="AB133">
        <v>21</v>
      </c>
      <c r="AC133">
        <v>31</v>
      </c>
      <c r="AD133">
        <v>37</v>
      </c>
      <c r="AE133">
        <v>27</v>
      </c>
      <c r="AF133">
        <v>35</v>
      </c>
      <c r="AG133">
        <v>33</v>
      </c>
    </row>
    <row r="134" spans="1:33" x14ac:dyDescent="0.2">
      <c r="A134">
        <v>27</v>
      </c>
      <c r="B134">
        <v>27</v>
      </c>
      <c r="C134">
        <v>32</v>
      </c>
      <c r="D134">
        <v>32</v>
      </c>
      <c r="E134">
        <v>23</v>
      </c>
      <c r="F134">
        <v>33</v>
      </c>
      <c r="G134">
        <v>26</v>
      </c>
      <c r="H134">
        <v>37</v>
      </c>
      <c r="I134">
        <v>38</v>
      </c>
      <c r="J134">
        <v>42</v>
      </c>
      <c r="K134">
        <v>30</v>
      </c>
      <c r="L134">
        <v>37</v>
      </c>
      <c r="M134">
        <v>55</v>
      </c>
      <c r="N134">
        <v>34</v>
      </c>
      <c r="O134">
        <v>40</v>
      </c>
      <c r="P134">
        <v>32</v>
      </c>
      <c r="Q134">
        <v>32</v>
      </c>
      <c r="R134">
        <v>41</v>
      </c>
      <c r="S134">
        <v>31</v>
      </c>
      <c r="T134">
        <v>32</v>
      </c>
      <c r="U134">
        <v>35</v>
      </c>
      <c r="V134">
        <v>46</v>
      </c>
      <c r="W134">
        <v>25</v>
      </c>
      <c r="X134">
        <v>30</v>
      </c>
      <c r="Y134">
        <v>38</v>
      </c>
      <c r="Z134">
        <v>33</v>
      </c>
      <c r="AA134">
        <v>30</v>
      </c>
      <c r="AB134">
        <v>46</v>
      </c>
      <c r="AC134">
        <v>35</v>
      </c>
      <c r="AD134">
        <v>36</v>
      </c>
      <c r="AE134">
        <v>36</v>
      </c>
      <c r="AF134">
        <v>37</v>
      </c>
      <c r="AG134">
        <v>38</v>
      </c>
    </row>
    <row r="135" spans="1:33" x14ac:dyDescent="0.2">
      <c r="A135">
        <v>30</v>
      </c>
      <c r="B135">
        <v>23</v>
      </c>
      <c r="C135">
        <v>27</v>
      </c>
      <c r="D135">
        <v>26</v>
      </c>
      <c r="E135">
        <v>24</v>
      </c>
      <c r="F135">
        <v>24</v>
      </c>
      <c r="G135">
        <v>23</v>
      </c>
      <c r="H135">
        <v>31</v>
      </c>
      <c r="I135">
        <v>27</v>
      </c>
      <c r="J135">
        <v>27</v>
      </c>
      <c r="K135">
        <v>31</v>
      </c>
      <c r="L135">
        <v>31</v>
      </c>
      <c r="M135">
        <v>41</v>
      </c>
      <c r="N135">
        <v>26</v>
      </c>
      <c r="O135">
        <v>26</v>
      </c>
      <c r="P135">
        <v>26</v>
      </c>
      <c r="Q135">
        <v>27</v>
      </c>
      <c r="R135">
        <v>28</v>
      </c>
      <c r="S135">
        <v>26</v>
      </c>
      <c r="T135">
        <v>30</v>
      </c>
      <c r="U135">
        <v>27</v>
      </c>
      <c r="V135">
        <v>34</v>
      </c>
      <c r="W135">
        <v>34</v>
      </c>
      <c r="X135">
        <v>21</v>
      </c>
      <c r="Y135">
        <v>24</v>
      </c>
      <c r="Z135">
        <v>34</v>
      </c>
      <c r="AA135">
        <v>22</v>
      </c>
      <c r="AB135">
        <v>26</v>
      </c>
      <c r="AC135">
        <v>31</v>
      </c>
      <c r="AD135">
        <v>31</v>
      </c>
      <c r="AE135">
        <v>21</v>
      </c>
      <c r="AF135">
        <v>26</v>
      </c>
      <c r="AG135">
        <v>27</v>
      </c>
    </row>
    <row r="136" spans="1:33" x14ac:dyDescent="0.2">
      <c r="A136">
        <v>34</v>
      </c>
      <c r="B136">
        <v>24</v>
      </c>
      <c r="C136">
        <v>42</v>
      </c>
      <c r="D136">
        <v>36</v>
      </c>
      <c r="E136">
        <v>29</v>
      </c>
      <c r="F136">
        <v>42</v>
      </c>
      <c r="G136">
        <v>35</v>
      </c>
      <c r="H136">
        <v>38</v>
      </c>
      <c r="I136">
        <v>47</v>
      </c>
      <c r="J136">
        <v>34</v>
      </c>
      <c r="K136">
        <v>35</v>
      </c>
      <c r="L136">
        <v>40</v>
      </c>
      <c r="M136">
        <v>55</v>
      </c>
      <c r="N136">
        <v>35</v>
      </c>
      <c r="O136">
        <v>39</v>
      </c>
      <c r="P136">
        <v>35</v>
      </c>
      <c r="Q136">
        <v>41</v>
      </c>
      <c r="R136">
        <v>38</v>
      </c>
      <c r="S136">
        <v>35</v>
      </c>
      <c r="T136">
        <v>34</v>
      </c>
      <c r="U136">
        <v>35</v>
      </c>
      <c r="V136">
        <v>44</v>
      </c>
      <c r="W136">
        <v>30</v>
      </c>
      <c r="X136">
        <v>27</v>
      </c>
      <c r="Y136">
        <v>37</v>
      </c>
      <c r="Z136">
        <v>32</v>
      </c>
      <c r="AA136">
        <v>31</v>
      </c>
      <c r="AB136">
        <v>34</v>
      </c>
      <c r="AC136">
        <v>38</v>
      </c>
      <c r="AD136">
        <v>44</v>
      </c>
      <c r="AE136">
        <v>32</v>
      </c>
      <c r="AF136">
        <v>38</v>
      </c>
      <c r="AG136">
        <v>34</v>
      </c>
    </row>
    <row r="137" spans="1:33" x14ac:dyDescent="0.2">
      <c r="A137">
        <v>24</v>
      </c>
      <c r="B137">
        <v>18</v>
      </c>
      <c r="C137">
        <v>33</v>
      </c>
      <c r="D137">
        <v>29</v>
      </c>
      <c r="E137">
        <v>26</v>
      </c>
      <c r="F137">
        <v>28</v>
      </c>
      <c r="G137">
        <v>22</v>
      </c>
      <c r="H137">
        <v>36</v>
      </c>
      <c r="I137">
        <v>37</v>
      </c>
      <c r="J137">
        <v>31</v>
      </c>
      <c r="K137">
        <v>30</v>
      </c>
      <c r="L137">
        <v>34</v>
      </c>
      <c r="M137">
        <v>55</v>
      </c>
      <c r="N137">
        <v>27</v>
      </c>
      <c r="O137">
        <v>34</v>
      </c>
      <c r="P137">
        <v>24</v>
      </c>
      <c r="Q137">
        <v>26</v>
      </c>
      <c r="R137">
        <v>36</v>
      </c>
      <c r="S137">
        <v>28</v>
      </c>
      <c r="T137">
        <v>23</v>
      </c>
      <c r="U137">
        <v>38</v>
      </c>
      <c r="V137">
        <v>35</v>
      </c>
      <c r="W137">
        <v>22</v>
      </c>
      <c r="X137">
        <v>24</v>
      </c>
      <c r="Y137">
        <v>33</v>
      </c>
      <c r="Z137">
        <v>30</v>
      </c>
      <c r="AA137">
        <v>31</v>
      </c>
      <c r="AB137">
        <v>37</v>
      </c>
      <c r="AC137">
        <v>36</v>
      </c>
      <c r="AD137">
        <v>37</v>
      </c>
      <c r="AE137">
        <v>33</v>
      </c>
      <c r="AF137">
        <v>29</v>
      </c>
      <c r="AG137">
        <v>29</v>
      </c>
    </row>
    <row r="138" spans="1:33" x14ac:dyDescent="0.2">
      <c r="A138">
        <v>25</v>
      </c>
      <c r="B138">
        <v>25</v>
      </c>
      <c r="C138">
        <v>33</v>
      </c>
      <c r="D138">
        <v>29</v>
      </c>
      <c r="E138">
        <v>29</v>
      </c>
      <c r="F138">
        <v>34</v>
      </c>
      <c r="G138">
        <v>26</v>
      </c>
      <c r="H138">
        <v>36</v>
      </c>
      <c r="I138">
        <v>31</v>
      </c>
      <c r="J138">
        <v>27</v>
      </c>
      <c r="K138">
        <v>34</v>
      </c>
      <c r="L138">
        <v>27</v>
      </c>
      <c r="M138">
        <v>47</v>
      </c>
      <c r="N138">
        <v>25</v>
      </c>
      <c r="O138">
        <v>35</v>
      </c>
      <c r="P138">
        <v>23</v>
      </c>
      <c r="Q138">
        <v>37</v>
      </c>
      <c r="R138">
        <v>29</v>
      </c>
      <c r="S138">
        <v>26</v>
      </c>
      <c r="T138">
        <v>26</v>
      </c>
      <c r="U138">
        <v>35</v>
      </c>
      <c r="V138">
        <v>32</v>
      </c>
      <c r="W138">
        <v>23</v>
      </c>
      <c r="X138">
        <v>26</v>
      </c>
      <c r="Y138">
        <v>24</v>
      </c>
      <c r="Z138">
        <v>30</v>
      </c>
      <c r="AA138">
        <v>33</v>
      </c>
      <c r="AB138">
        <v>31</v>
      </c>
      <c r="AC138">
        <v>33</v>
      </c>
      <c r="AD138">
        <v>40</v>
      </c>
      <c r="AE138">
        <v>26</v>
      </c>
      <c r="AF138">
        <v>28</v>
      </c>
      <c r="AG138">
        <v>28</v>
      </c>
    </row>
    <row r="139" spans="1:33" x14ac:dyDescent="0.2">
      <c r="A139">
        <v>27</v>
      </c>
      <c r="B139">
        <v>26</v>
      </c>
      <c r="C139">
        <v>31</v>
      </c>
      <c r="D139">
        <v>37</v>
      </c>
      <c r="E139">
        <v>25</v>
      </c>
      <c r="F139">
        <v>33</v>
      </c>
      <c r="G139">
        <v>23</v>
      </c>
      <c r="H139">
        <v>36</v>
      </c>
      <c r="I139">
        <v>35</v>
      </c>
      <c r="J139">
        <v>36</v>
      </c>
      <c r="K139">
        <v>33</v>
      </c>
      <c r="L139">
        <v>38</v>
      </c>
      <c r="M139">
        <v>49</v>
      </c>
      <c r="N139">
        <v>34</v>
      </c>
      <c r="O139">
        <v>36</v>
      </c>
      <c r="P139">
        <v>35</v>
      </c>
      <c r="Q139">
        <v>36</v>
      </c>
      <c r="R139">
        <v>40</v>
      </c>
      <c r="S139">
        <v>29</v>
      </c>
      <c r="T139">
        <v>33</v>
      </c>
      <c r="U139">
        <v>24</v>
      </c>
      <c r="V139">
        <v>37</v>
      </c>
      <c r="W139">
        <v>29</v>
      </c>
      <c r="X139">
        <v>26</v>
      </c>
      <c r="Y139">
        <v>24</v>
      </c>
      <c r="Z139">
        <v>38</v>
      </c>
      <c r="AA139">
        <v>26</v>
      </c>
      <c r="AB139">
        <v>36</v>
      </c>
      <c r="AC139">
        <v>30</v>
      </c>
      <c r="AD139">
        <v>36</v>
      </c>
      <c r="AE139">
        <v>36</v>
      </c>
      <c r="AF139">
        <v>38</v>
      </c>
      <c r="AG139">
        <v>37</v>
      </c>
    </row>
    <row r="140" spans="1:33" x14ac:dyDescent="0.2">
      <c r="A140">
        <v>23</v>
      </c>
      <c r="B140">
        <v>23</v>
      </c>
      <c r="C140">
        <v>29</v>
      </c>
      <c r="D140">
        <v>40</v>
      </c>
      <c r="E140">
        <v>26</v>
      </c>
      <c r="F140">
        <v>35</v>
      </c>
      <c r="G140">
        <v>30</v>
      </c>
      <c r="H140">
        <v>28</v>
      </c>
      <c r="I140">
        <v>34</v>
      </c>
      <c r="J140">
        <v>37</v>
      </c>
      <c r="K140">
        <v>33</v>
      </c>
      <c r="L140">
        <v>29</v>
      </c>
      <c r="M140">
        <v>47</v>
      </c>
      <c r="N140">
        <v>26</v>
      </c>
      <c r="O140">
        <v>34</v>
      </c>
      <c r="P140">
        <v>32</v>
      </c>
      <c r="Q140">
        <v>37</v>
      </c>
      <c r="R140">
        <v>36</v>
      </c>
      <c r="S140">
        <v>29</v>
      </c>
      <c r="T140">
        <v>28</v>
      </c>
      <c r="U140">
        <v>27</v>
      </c>
      <c r="V140">
        <v>33</v>
      </c>
      <c r="W140">
        <v>30</v>
      </c>
      <c r="X140">
        <v>27</v>
      </c>
      <c r="Y140">
        <v>30</v>
      </c>
      <c r="Z140">
        <v>31</v>
      </c>
      <c r="AA140">
        <v>21</v>
      </c>
      <c r="AB140">
        <v>30</v>
      </c>
      <c r="AC140">
        <v>27</v>
      </c>
      <c r="AD140">
        <v>40</v>
      </c>
      <c r="AE140">
        <v>34</v>
      </c>
      <c r="AF140">
        <v>42</v>
      </c>
      <c r="AG140">
        <v>31</v>
      </c>
    </row>
    <row r="141" spans="1:33" x14ac:dyDescent="0.2">
      <c r="A141">
        <v>29</v>
      </c>
      <c r="B141">
        <v>20</v>
      </c>
      <c r="C141">
        <v>37</v>
      </c>
      <c r="D141">
        <v>40</v>
      </c>
      <c r="E141">
        <v>25</v>
      </c>
      <c r="F141">
        <v>34</v>
      </c>
      <c r="G141">
        <v>29</v>
      </c>
      <c r="H141">
        <v>37</v>
      </c>
      <c r="I141">
        <v>37</v>
      </c>
      <c r="J141">
        <v>33</v>
      </c>
      <c r="K141">
        <v>35</v>
      </c>
      <c r="L141">
        <v>29</v>
      </c>
      <c r="M141">
        <v>47</v>
      </c>
      <c r="N141">
        <v>33</v>
      </c>
      <c r="O141">
        <v>33</v>
      </c>
      <c r="P141">
        <v>29</v>
      </c>
      <c r="Q141">
        <v>38</v>
      </c>
      <c r="R141">
        <v>36</v>
      </c>
      <c r="S141">
        <v>36</v>
      </c>
      <c r="T141">
        <v>30</v>
      </c>
      <c r="U141">
        <v>29</v>
      </c>
      <c r="V141">
        <v>40</v>
      </c>
      <c r="W141">
        <v>32</v>
      </c>
      <c r="X141">
        <v>25</v>
      </c>
      <c r="Y141">
        <v>36</v>
      </c>
      <c r="Z141">
        <v>37</v>
      </c>
      <c r="AA141">
        <v>25</v>
      </c>
      <c r="AB141">
        <v>29</v>
      </c>
      <c r="AC141">
        <v>36</v>
      </c>
      <c r="AD141">
        <v>43</v>
      </c>
      <c r="AE141">
        <v>31</v>
      </c>
      <c r="AF141">
        <v>38</v>
      </c>
      <c r="AG141">
        <v>31</v>
      </c>
    </row>
    <row r="145" spans="1:33" x14ac:dyDescent="0.2">
      <c r="A145" s="18">
        <f>A74-A109</f>
        <v>0</v>
      </c>
      <c r="B145" s="18">
        <f t="shared" ref="B145:AG145" si="0">B74-B109</f>
        <v>0</v>
      </c>
      <c r="C145" s="18">
        <f t="shared" si="0"/>
        <v>0</v>
      </c>
      <c r="D145" s="18">
        <f t="shared" si="0"/>
        <v>0</v>
      </c>
      <c r="E145" s="18">
        <f t="shared" si="0"/>
        <v>0</v>
      </c>
      <c r="F145" s="18">
        <f t="shared" si="0"/>
        <v>0</v>
      </c>
      <c r="G145" s="18">
        <f t="shared" si="0"/>
        <v>0</v>
      </c>
      <c r="H145" s="18">
        <f t="shared" si="0"/>
        <v>0</v>
      </c>
      <c r="I145" s="18">
        <f t="shared" si="0"/>
        <v>0</v>
      </c>
      <c r="J145" s="18">
        <f t="shared" si="0"/>
        <v>0</v>
      </c>
      <c r="K145" s="18">
        <f t="shared" si="0"/>
        <v>0</v>
      </c>
      <c r="L145" s="18">
        <f t="shared" si="0"/>
        <v>0</v>
      </c>
      <c r="M145" s="18">
        <f t="shared" si="0"/>
        <v>0</v>
      </c>
      <c r="N145" s="18">
        <f t="shared" si="0"/>
        <v>0</v>
      </c>
      <c r="O145" s="18">
        <f t="shared" si="0"/>
        <v>0</v>
      </c>
      <c r="P145" s="18">
        <f t="shared" si="0"/>
        <v>0</v>
      </c>
      <c r="Q145" s="18">
        <f t="shared" si="0"/>
        <v>0</v>
      </c>
      <c r="R145" s="18">
        <f t="shared" si="0"/>
        <v>0</v>
      </c>
      <c r="S145" s="18">
        <f t="shared" si="0"/>
        <v>0</v>
      </c>
      <c r="T145" s="18">
        <f t="shared" si="0"/>
        <v>0</v>
      </c>
      <c r="U145" s="18">
        <f t="shared" si="0"/>
        <v>0</v>
      </c>
      <c r="V145" s="18">
        <f t="shared" si="0"/>
        <v>0</v>
      </c>
      <c r="W145" s="18">
        <f t="shared" si="0"/>
        <v>0</v>
      </c>
      <c r="X145" s="18">
        <f t="shared" si="0"/>
        <v>0</v>
      </c>
      <c r="Y145" s="18">
        <f t="shared" si="0"/>
        <v>0</v>
      </c>
      <c r="Z145" s="18">
        <f t="shared" si="0"/>
        <v>0</v>
      </c>
      <c r="AA145" s="18">
        <f t="shared" si="0"/>
        <v>0</v>
      </c>
      <c r="AB145" s="18">
        <f t="shared" si="0"/>
        <v>0</v>
      </c>
      <c r="AC145" s="18">
        <f t="shared" si="0"/>
        <v>0</v>
      </c>
      <c r="AD145" s="18">
        <f t="shared" si="0"/>
        <v>0</v>
      </c>
      <c r="AE145" s="18">
        <f t="shared" si="0"/>
        <v>0</v>
      </c>
      <c r="AF145" s="18">
        <f t="shared" si="0"/>
        <v>0</v>
      </c>
      <c r="AG145" s="18">
        <f t="shared" si="0"/>
        <v>0</v>
      </c>
    </row>
    <row r="146" spans="1:33" x14ac:dyDescent="0.2">
      <c r="A146" s="18">
        <f t="shared" ref="A146:AG146" si="1">A75-A110</f>
        <v>0</v>
      </c>
      <c r="B146" s="18">
        <f t="shared" si="1"/>
        <v>0</v>
      </c>
      <c r="C146" s="18">
        <f t="shared" si="1"/>
        <v>0</v>
      </c>
      <c r="D146" s="18">
        <f t="shared" si="1"/>
        <v>0</v>
      </c>
      <c r="E146" s="18">
        <f t="shared" si="1"/>
        <v>0</v>
      </c>
      <c r="F146" s="18">
        <f t="shared" si="1"/>
        <v>0</v>
      </c>
      <c r="G146" s="18">
        <f t="shared" si="1"/>
        <v>0</v>
      </c>
      <c r="H146" s="18">
        <f t="shared" si="1"/>
        <v>0</v>
      </c>
      <c r="I146" s="18">
        <f t="shared" si="1"/>
        <v>0</v>
      </c>
      <c r="J146" s="18">
        <f t="shared" si="1"/>
        <v>0</v>
      </c>
      <c r="K146" s="18">
        <f t="shared" si="1"/>
        <v>0</v>
      </c>
      <c r="L146" s="18">
        <f t="shared" si="1"/>
        <v>0</v>
      </c>
      <c r="M146" s="18">
        <f t="shared" si="1"/>
        <v>0</v>
      </c>
      <c r="N146" s="18">
        <f t="shared" si="1"/>
        <v>0</v>
      </c>
      <c r="O146" s="18">
        <f t="shared" si="1"/>
        <v>0</v>
      </c>
      <c r="P146" s="18">
        <f t="shared" si="1"/>
        <v>0</v>
      </c>
      <c r="Q146" s="18">
        <f t="shared" si="1"/>
        <v>0</v>
      </c>
      <c r="R146" s="18">
        <f t="shared" si="1"/>
        <v>0</v>
      </c>
      <c r="S146" s="18">
        <f t="shared" si="1"/>
        <v>0</v>
      </c>
      <c r="T146" s="18">
        <f t="shared" si="1"/>
        <v>0</v>
      </c>
      <c r="U146" s="18">
        <f t="shared" si="1"/>
        <v>0</v>
      </c>
      <c r="V146" s="18">
        <f t="shared" si="1"/>
        <v>0</v>
      </c>
      <c r="W146" s="18">
        <f t="shared" si="1"/>
        <v>0</v>
      </c>
      <c r="X146" s="18">
        <f t="shared" si="1"/>
        <v>0</v>
      </c>
      <c r="Y146" s="18">
        <f t="shared" si="1"/>
        <v>0</v>
      </c>
      <c r="Z146" s="18">
        <f t="shared" si="1"/>
        <v>0</v>
      </c>
      <c r="AA146" s="18">
        <f t="shared" si="1"/>
        <v>0</v>
      </c>
      <c r="AB146" s="18">
        <f t="shared" si="1"/>
        <v>0</v>
      </c>
      <c r="AC146" s="18">
        <f t="shared" si="1"/>
        <v>0</v>
      </c>
      <c r="AD146" s="18">
        <f t="shared" si="1"/>
        <v>0</v>
      </c>
      <c r="AE146" s="18">
        <f t="shared" si="1"/>
        <v>0</v>
      </c>
      <c r="AF146" s="18">
        <f t="shared" si="1"/>
        <v>0</v>
      </c>
      <c r="AG146" s="18">
        <f t="shared" si="1"/>
        <v>0</v>
      </c>
    </row>
    <row r="147" spans="1:33" x14ac:dyDescent="0.2">
      <c r="A147" s="18">
        <f t="shared" ref="A147:AG147" si="2">A76-A111</f>
        <v>0</v>
      </c>
      <c r="B147" s="18">
        <f t="shared" si="2"/>
        <v>0</v>
      </c>
      <c r="C147" s="18">
        <f t="shared" si="2"/>
        <v>0</v>
      </c>
      <c r="D147" s="18">
        <f t="shared" si="2"/>
        <v>0</v>
      </c>
      <c r="E147" s="18">
        <f t="shared" si="2"/>
        <v>0</v>
      </c>
      <c r="F147" s="18">
        <f t="shared" si="2"/>
        <v>0</v>
      </c>
      <c r="G147" s="18">
        <f t="shared" si="2"/>
        <v>0</v>
      </c>
      <c r="H147" s="18">
        <f t="shared" si="2"/>
        <v>0</v>
      </c>
      <c r="I147" s="18">
        <f t="shared" si="2"/>
        <v>0</v>
      </c>
      <c r="J147" s="18">
        <f t="shared" si="2"/>
        <v>0</v>
      </c>
      <c r="K147" s="18">
        <f t="shared" si="2"/>
        <v>0</v>
      </c>
      <c r="L147" s="18">
        <f t="shared" si="2"/>
        <v>0</v>
      </c>
      <c r="M147" s="18">
        <f t="shared" si="2"/>
        <v>0</v>
      </c>
      <c r="N147" s="18">
        <f t="shared" si="2"/>
        <v>0</v>
      </c>
      <c r="O147" s="18">
        <f t="shared" si="2"/>
        <v>0</v>
      </c>
      <c r="P147" s="18">
        <f t="shared" si="2"/>
        <v>0</v>
      </c>
      <c r="Q147" s="18">
        <f t="shared" si="2"/>
        <v>0</v>
      </c>
      <c r="R147" s="18">
        <f t="shared" si="2"/>
        <v>0</v>
      </c>
      <c r="S147" s="18">
        <f t="shared" si="2"/>
        <v>0</v>
      </c>
      <c r="T147" s="18">
        <f t="shared" si="2"/>
        <v>0</v>
      </c>
      <c r="U147" s="18">
        <f t="shared" si="2"/>
        <v>0</v>
      </c>
      <c r="V147" s="18">
        <f t="shared" si="2"/>
        <v>0</v>
      </c>
      <c r="W147" s="18">
        <f t="shared" si="2"/>
        <v>0</v>
      </c>
      <c r="X147" s="18">
        <f t="shared" si="2"/>
        <v>0</v>
      </c>
      <c r="Y147" s="18">
        <f t="shared" si="2"/>
        <v>0</v>
      </c>
      <c r="Z147" s="18">
        <f t="shared" si="2"/>
        <v>0</v>
      </c>
      <c r="AA147" s="18">
        <f t="shared" si="2"/>
        <v>0</v>
      </c>
      <c r="AB147" s="18">
        <f t="shared" si="2"/>
        <v>0</v>
      </c>
      <c r="AC147" s="18">
        <f t="shared" si="2"/>
        <v>0</v>
      </c>
      <c r="AD147" s="18">
        <f t="shared" si="2"/>
        <v>0</v>
      </c>
      <c r="AE147" s="18">
        <f t="shared" si="2"/>
        <v>0</v>
      </c>
      <c r="AF147" s="18">
        <f t="shared" si="2"/>
        <v>0</v>
      </c>
      <c r="AG147" s="18">
        <f t="shared" si="2"/>
        <v>0</v>
      </c>
    </row>
    <row r="148" spans="1:33" x14ac:dyDescent="0.2">
      <c r="A148" s="18">
        <f t="shared" ref="A148:AG148" si="3">A77-A112</f>
        <v>0</v>
      </c>
      <c r="B148" s="18">
        <f t="shared" si="3"/>
        <v>0</v>
      </c>
      <c r="C148" s="18">
        <f t="shared" si="3"/>
        <v>0</v>
      </c>
      <c r="D148" s="18">
        <f t="shared" si="3"/>
        <v>0</v>
      </c>
      <c r="E148" s="18">
        <f t="shared" si="3"/>
        <v>0</v>
      </c>
      <c r="F148" s="18">
        <f t="shared" si="3"/>
        <v>0</v>
      </c>
      <c r="G148" s="18">
        <f t="shared" si="3"/>
        <v>0</v>
      </c>
      <c r="H148" s="18">
        <f t="shared" si="3"/>
        <v>0</v>
      </c>
      <c r="I148" s="18">
        <f t="shared" si="3"/>
        <v>0</v>
      </c>
      <c r="J148" s="18">
        <f t="shared" si="3"/>
        <v>0</v>
      </c>
      <c r="K148" s="18">
        <f t="shared" si="3"/>
        <v>0</v>
      </c>
      <c r="L148" s="18">
        <f t="shared" si="3"/>
        <v>0</v>
      </c>
      <c r="M148" s="18">
        <f t="shared" si="3"/>
        <v>0</v>
      </c>
      <c r="N148" s="18">
        <f t="shared" si="3"/>
        <v>0</v>
      </c>
      <c r="O148" s="18">
        <f t="shared" si="3"/>
        <v>0</v>
      </c>
      <c r="P148" s="18">
        <f t="shared" si="3"/>
        <v>0</v>
      </c>
      <c r="Q148" s="18">
        <f t="shared" si="3"/>
        <v>0</v>
      </c>
      <c r="R148" s="18">
        <f t="shared" si="3"/>
        <v>0</v>
      </c>
      <c r="S148" s="18">
        <f t="shared" si="3"/>
        <v>0</v>
      </c>
      <c r="T148" s="18">
        <f t="shared" si="3"/>
        <v>0</v>
      </c>
      <c r="U148" s="18">
        <f t="shared" si="3"/>
        <v>0</v>
      </c>
      <c r="V148" s="18">
        <f t="shared" si="3"/>
        <v>0</v>
      </c>
      <c r="W148" s="18">
        <f t="shared" si="3"/>
        <v>0</v>
      </c>
      <c r="X148" s="18">
        <f t="shared" si="3"/>
        <v>0</v>
      </c>
      <c r="Y148" s="18">
        <f t="shared" si="3"/>
        <v>0</v>
      </c>
      <c r="Z148" s="18">
        <f t="shared" si="3"/>
        <v>0</v>
      </c>
      <c r="AA148" s="18">
        <f t="shared" si="3"/>
        <v>0</v>
      </c>
      <c r="AB148" s="18">
        <f t="shared" si="3"/>
        <v>0</v>
      </c>
      <c r="AC148" s="18">
        <f t="shared" si="3"/>
        <v>0</v>
      </c>
      <c r="AD148" s="18">
        <f t="shared" si="3"/>
        <v>0</v>
      </c>
      <c r="AE148" s="18">
        <f t="shared" si="3"/>
        <v>0</v>
      </c>
      <c r="AF148" s="18">
        <f t="shared" si="3"/>
        <v>0</v>
      </c>
      <c r="AG148" s="18">
        <f t="shared" si="3"/>
        <v>0</v>
      </c>
    </row>
    <row r="149" spans="1:33" x14ac:dyDescent="0.2">
      <c r="A149" s="18">
        <f t="shared" ref="A149:AG149" si="4">A78-A113</f>
        <v>0</v>
      </c>
      <c r="B149" s="18">
        <f t="shared" si="4"/>
        <v>0</v>
      </c>
      <c r="C149" s="18">
        <f t="shared" si="4"/>
        <v>0</v>
      </c>
      <c r="D149" s="18">
        <f t="shared" si="4"/>
        <v>0</v>
      </c>
      <c r="E149" s="18">
        <f t="shared" si="4"/>
        <v>0</v>
      </c>
      <c r="F149" s="18">
        <f t="shared" si="4"/>
        <v>0</v>
      </c>
      <c r="G149" s="18">
        <f t="shared" si="4"/>
        <v>0</v>
      </c>
      <c r="H149" s="18">
        <f t="shared" si="4"/>
        <v>0</v>
      </c>
      <c r="I149" s="18">
        <f t="shared" si="4"/>
        <v>0</v>
      </c>
      <c r="J149" s="18">
        <f t="shared" si="4"/>
        <v>0</v>
      </c>
      <c r="K149" s="18">
        <f t="shared" si="4"/>
        <v>0</v>
      </c>
      <c r="L149" s="18">
        <f t="shared" si="4"/>
        <v>0</v>
      </c>
      <c r="M149" s="18">
        <f t="shared" si="4"/>
        <v>0</v>
      </c>
      <c r="N149" s="18">
        <f t="shared" si="4"/>
        <v>0</v>
      </c>
      <c r="O149" s="18">
        <f t="shared" si="4"/>
        <v>0</v>
      </c>
      <c r="P149" s="18">
        <f t="shared" si="4"/>
        <v>0</v>
      </c>
      <c r="Q149" s="18">
        <f t="shared" si="4"/>
        <v>0</v>
      </c>
      <c r="R149" s="18">
        <f t="shared" si="4"/>
        <v>0</v>
      </c>
      <c r="S149" s="18">
        <f t="shared" si="4"/>
        <v>0</v>
      </c>
      <c r="T149" s="18">
        <f t="shared" si="4"/>
        <v>0</v>
      </c>
      <c r="U149" s="18">
        <f t="shared" si="4"/>
        <v>0</v>
      </c>
      <c r="V149" s="18">
        <f t="shared" si="4"/>
        <v>0</v>
      </c>
      <c r="W149" s="18">
        <f t="shared" si="4"/>
        <v>0</v>
      </c>
      <c r="X149" s="18">
        <f t="shared" si="4"/>
        <v>0</v>
      </c>
      <c r="Y149" s="18">
        <f t="shared" si="4"/>
        <v>0</v>
      </c>
      <c r="Z149" s="18">
        <f t="shared" si="4"/>
        <v>0</v>
      </c>
      <c r="AA149" s="18">
        <f t="shared" si="4"/>
        <v>0</v>
      </c>
      <c r="AB149" s="18">
        <f t="shared" si="4"/>
        <v>0</v>
      </c>
      <c r="AC149" s="18">
        <f t="shared" si="4"/>
        <v>0</v>
      </c>
      <c r="AD149" s="18">
        <f t="shared" si="4"/>
        <v>0</v>
      </c>
      <c r="AE149" s="18">
        <f t="shared" si="4"/>
        <v>0</v>
      </c>
      <c r="AF149" s="18">
        <f t="shared" si="4"/>
        <v>0</v>
      </c>
      <c r="AG149" s="18">
        <f t="shared" si="4"/>
        <v>0</v>
      </c>
    </row>
    <row r="150" spans="1:33" x14ac:dyDescent="0.2">
      <c r="A150" s="18">
        <f t="shared" ref="A150:AG150" si="5">A79-A114</f>
        <v>0</v>
      </c>
      <c r="B150" s="18">
        <f t="shared" si="5"/>
        <v>0</v>
      </c>
      <c r="C150" s="18">
        <f t="shared" si="5"/>
        <v>0</v>
      </c>
      <c r="D150" s="18">
        <f t="shared" si="5"/>
        <v>0</v>
      </c>
      <c r="E150" s="18">
        <f t="shared" si="5"/>
        <v>0</v>
      </c>
      <c r="F150" s="18">
        <f t="shared" si="5"/>
        <v>0</v>
      </c>
      <c r="G150" s="18">
        <f t="shared" si="5"/>
        <v>0</v>
      </c>
      <c r="H150" s="18">
        <f t="shared" si="5"/>
        <v>0</v>
      </c>
      <c r="I150" s="18">
        <f t="shared" si="5"/>
        <v>0</v>
      </c>
      <c r="J150" s="18">
        <f t="shared" si="5"/>
        <v>0</v>
      </c>
      <c r="K150" s="18">
        <f t="shared" si="5"/>
        <v>0</v>
      </c>
      <c r="L150" s="18">
        <f t="shared" si="5"/>
        <v>0</v>
      </c>
      <c r="M150" s="18">
        <f t="shared" si="5"/>
        <v>0</v>
      </c>
      <c r="N150" s="18">
        <f t="shared" si="5"/>
        <v>0</v>
      </c>
      <c r="O150" s="18">
        <f t="shared" si="5"/>
        <v>0</v>
      </c>
      <c r="P150" s="18">
        <f t="shared" si="5"/>
        <v>0</v>
      </c>
      <c r="Q150" s="18">
        <f t="shared" si="5"/>
        <v>0</v>
      </c>
      <c r="R150" s="18">
        <f t="shared" si="5"/>
        <v>0</v>
      </c>
      <c r="S150" s="18">
        <f t="shared" si="5"/>
        <v>0</v>
      </c>
      <c r="T150" s="18">
        <f t="shared" si="5"/>
        <v>0</v>
      </c>
      <c r="U150" s="18">
        <f t="shared" si="5"/>
        <v>0</v>
      </c>
      <c r="V150" s="18">
        <f t="shared" si="5"/>
        <v>0</v>
      </c>
      <c r="W150" s="18">
        <f t="shared" si="5"/>
        <v>0</v>
      </c>
      <c r="X150" s="18">
        <f t="shared" si="5"/>
        <v>0</v>
      </c>
      <c r="Y150" s="18">
        <f t="shared" si="5"/>
        <v>0</v>
      </c>
      <c r="Z150" s="18">
        <f t="shared" si="5"/>
        <v>0</v>
      </c>
      <c r="AA150" s="18">
        <f t="shared" si="5"/>
        <v>0</v>
      </c>
      <c r="AB150" s="18">
        <f t="shared" si="5"/>
        <v>0</v>
      </c>
      <c r="AC150" s="18">
        <f t="shared" si="5"/>
        <v>0</v>
      </c>
      <c r="AD150" s="18">
        <f t="shared" si="5"/>
        <v>0</v>
      </c>
      <c r="AE150" s="18">
        <f t="shared" si="5"/>
        <v>0</v>
      </c>
      <c r="AF150" s="18">
        <f t="shared" si="5"/>
        <v>0</v>
      </c>
      <c r="AG150" s="18">
        <f t="shared" si="5"/>
        <v>0</v>
      </c>
    </row>
    <row r="151" spans="1:33" x14ac:dyDescent="0.2">
      <c r="A151" s="18">
        <f t="shared" ref="A151:AG151" si="6">A80-A115</f>
        <v>0</v>
      </c>
      <c r="B151" s="18">
        <f t="shared" si="6"/>
        <v>0</v>
      </c>
      <c r="C151" s="18">
        <f t="shared" si="6"/>
        <v>0</v>
      </c>
      <c r="D151" s="18">
        <f t="shared" si="6"/>
        <v>0</v>
      </c>
      <c r="E151" s="18">
        <f t="shared" si="6"/>
        <v>0</v>
      </c>
      <c r="F151" s="18">
        <f t="shared" si="6"/>
        <v>0</v>
      </c>
      <c r="G151" s="18">
        <f t="shared" si="6"/>
        <v>0</v>
      </c>
      <c r="H151" s="18">
        <f t="shared" si="6"/>
        <v>0</v>
      </c>
      <c r="I151" s="18">
        <f t="shared" si="6"/>
        <v>0</v>
      </c>
      <c r="J151" s="18">
        <f t="shared" si="6"/>
        <v>0</v>
      </c>
      <c r="K151" s="18">
        <f t="shared" si="6"/>
        <v>0</v>
      </c>
      <c r="L151" s="18">
        <f t="shared" si="6"/>
        <v>0</v>
      </c>
      <c r="M151" s="18">
        <f t="shared" si="6"/>
        <v>0</v>
      </c>
      <c r="N151" s="18">
        <f t="shared" si="6"/>
        <v>0</v>
      </c>
      <c r="O151" s="18">
        <f t="shared" si="6"/>
        <v>0</v>
      </c>
      <c r="P151" s="18">
        <f t="shared" si="6"/>
        <v>0</v>
      </c>
      <c r="Q151" s="18">
        <f t="shared" si="6"/>
        <v>0</v>
      </c>
      <c r="R151" s="18">
        <f t="shared" si="6"/>
        <v>0</v>
      </c>
      <c r="S151" s="18">
        <f t="shared" si="6"/>
        <v>0</v>
      </c>
      <c r="T151" s="18">
        <f t="shared" si="6"/>
        <v>0</v>
      </c>
      <c r="U151" s="18">
        <f t="shared" si="6"/>
        <v>0</v>
      </c>
      <c r="V151" s="18">
        <f t="shared" si="6"/>
        <v>0</v>
      </c>
      <c r="W151" s="18">
        <f t="shared" si="6"/>
        <v>0</v>
      </c>
      <c r="X151" s="18">
        <f t="shared" si="6"/>
        <v>0</v>
      </c>
      <c r="Y151" s="18">
        <f t="shared" si="6"/>
        <v>0</v>
      </c>
      <c r="Z151" s="18">
        <f t="shared" si="6"/>
        <v>0</v>
      </c>
      <c r="AA151" s="18">
        <f t="shared" si="6"/>
        <v>0</v>
      </c>
      <c r="AB151" s="18">
        <f t="shared" si="6"/>
        <v>0</v>
      </c>
      <c r="AC151" s="18">
        <f t="shared" si="6"/>
        <v>0</v>
      </c>
      <c r="AD151" s="18">
        <f t="shared" si="6"/>
        <v>0</v>
      </c>
      <c r="AE151" s="18">
        <f t="shared" si="6"/>
        <v>0</v>
      </c>
      <c r="AF151" s="18">
        <f t="shared" si="6"/>
        <v>0</v>
      </c>
      <c r="AG151" s="18">
        <f t="shared" si="6"/>
        <v>0</v>
      </c>
    </row>
    <row r="152" spans="1:33" x14ac:dyDescent="0.2">
      <c r="A152" s="18">
        <f t="shared" ref="A152:AG152" si="7">A81-A116</f>
        <v>0</v>
      </c>
      <c r="B152" s="18">
        <f t="shared" si="7"/>
        <v>0</v>
      </c>
      <c r="C152" s="18">
        <f t="shared" si="7"/>
        <v>0</v>
      </c>
      <c r="D152" s="18">
        <f t="shared" si="7"/>
        <v>0</v>
      </c>
      <c r="E152" s="18">
        <f t="shared" si="7"/>
        <v>0</v>
      </c>
      <c r="F152" s="18">
        <f t="shared" si="7"/>
        <v>0</v>
      </c>
      <c r="G152" s="18">
        <f t="shared" si="7"/>
        <v>0</v>
      </c>
      <c r="H152" s="18">
        <f t="shared" si="7"/>
        <v>0</v>
      </c>
      <c r="I152" s="18">
        <f t="shared" si="7"/>
        <v>0</v>
      </c>
      <c r="J152" s="18">
        <f t="shared" si="7"/>
        <v>0</v>
      </c>
      <c r="K152" s="18">
        <f t="shared" si="7"/>
        <v>0</v>
      </c>
      <c r="L152" s="18">
        <f t="shared" si="7"/>
        <v>0</v>
      </c>
      <c r="M152" s="18">
        <f t="shared" si="7"/>
        <v>0</v>
      </c>
      <c r="N152" s="18">
        <f t="shared" si="7"/>
        <v>0</v>
      </c>
      <c r="O152" s="18">
        <f t="shared" si="7"/>
        <v>0</v>
      </c>
      <c r="P152" s="18">
        <f t="shared" si="7"/>
        <v>0</v>
      </c>
      <c r="Q152" s="18">
        <f t="shared" si="7"/>
        <v>0</v>
      </c>
      <c r="R152" s="18">
        <f t="shared" si="7"/>
        <v>0</v>
      </c>
      <c r="S152" s="18">
        <f t="shared" si="7"/>
        <v>0</v>
      </c>
      <c r="T152" s="18">
        <f t="shared" si="7"/>
        <v>0</v>
      </c>
      <c r="U152" s="18">
        <f t="shared" si="7"/>
        <v>0</v>
      </c>
      <c r="V152" s="18">
        <f t="shared" si="7"/>
        <v>0</v>
      </c>
      <c r="W152" s="18">
        <f t="shared" si="7"/>
        <v>0</v>
      </c>
      <c r="X152" s="18">
        <f t="shared" si="7"/>
        <v>0</v>
      </c>
      <c r="Y152" s="18">
        <f t="shared" si="7"/>
        <v>0</v>
      </c>
      <c r="Z152" s="18">
        <f t="shared" si="7"/>
        <v>0</v>
      </c>
      <c r="AA152" s="18">
        <f t="shared" si="7"/>
        <v>0</v>
      </c>
      <c r="AB152" s="18">
        <f t="shared" si="7"/>
        <v>0</v>
      </c>
      <c r="AC152" s="18">
        <f t="shared" si="7"/>
        <v>0</v>
      </c>
      <c r="AD152" s="18">
        <f t="shared" si="7"/>
        <v>0</v>
      </c>
      <c r="AE152" s="18">
        <f t="shared" si="7"/>
        <v>0</v>
      </c>
      <c r="AF152" s="18">
        <f t="shared" si="7"/>
        <v>0</v>
      </c>
      <c r="AG152" s="18">
        <f t="shared" si="7"/>
        <v>0</v>
      </c>
    </row>
    <row r="153" spans="1:33" x14ac:dyDescent="0.2">
      <c r="A153" s="18">
        <f t="shared" ref="A153:AG153" si="8">A82-A117</f>
        <v>0</v>
      </c>
      <c r="B153" s="18">
        <f t="shared" si="8"/>
        <v>0</v>
      </c>
      <c r="C153" s="18">
        <f t="shared" si="8"/>
        <v>0</v>
      </c>
      <c r="D153" s="18">
        <f t="shared" si="8"/>
        <v>0</v>
      </c>
      <c r="E153" s="18">
        <f t="shared" si="8"/>
        <v>0</v>
      </c>
      <c r="F153" s="18">
        <f t="shared" si="8"/>
        <v>0</v>
      </c>
      <c r="G153" s="18">
        <f t="shared" si="8"/>
        <v>0</v>
      </c>
      <c r="H153" s="18">
        <f t="shared" si="8"/>
        <v>0</v>
      </c>
      <c r="I153" s="18">
        <f t="shared" si="8"/>
        <v>0</v>
      </c>
      <c r="J153" s="18">
        <f t="shared" si="8"/>
        <v>0</v>
      </c>
      <c r="K153" s="18">
        <f t="shared" si="8"/>
        <v>0</v>
      </c>
      <c r="L153" s="18">
        <f t="shared" si="8"/>
        <v>0</v>
      </c>
      <c r="M153" s="18">
        <f t="shared" si="8"/>
        <v>0</v>
      </c>
      <c r="N153" s="18">
        <f t="shared" si="8"/>
        <v>0</v>
      </c>
      <c r="O153" s="18">
        <f t="shared" si="8"/>
        <v>0</v>
      </c>
      <c r="P153" s="18">
        <f t="shared" si="8"/>
        <v>0</v>
      </c>
      <c r="Q153" s="18">
        <f t="shared" si="8"/>
        <v>0</v>
      </c>
      <c r="R153" s="18">
        <f t="shared" si="8"/>
        <v>0</v>
      </c>
      <c r="S153" s="18">
        <f t="shared" si="8"/>
        <v>0</v>
      </c>
      <c r="T153" s="18">
        <f t="shared" si="8"/>
        <v>0</v>
      </c>
      <c r="U153" s="18">
        <f t="shared" si="8"/>
        <v>0</v>
      </c>
      <c r="V153" s="18">
        <f t="shared" si="8"/>
        <v>0</v>
      </c>
      <c r="W153" s="18">
        <f t="shared" si="8"/>
        <v>0</v>
      </c>
      <c r="X153" s="18">
        <f t="shared" si="8"/>
        <v>0</v>
      </c>
      <c r="Y153" s="18">
        <f t="shared" si="8"/>
        <v>0</v>
      </c>
      <c r="Z153" s="18">
        <f t="shared" si="8"/>
        <v>0</v>
      </c>
      <c r="AA153" s="18">
        <f t="shared" si="8"/>
        <v>0</v>
      </c>
      <c r="AB153" s="18">
        <f t="shared" si="8"/>
        <v>0</v>
      </c>
      <c r="AC153" s="18">
        <f t="shared" si="8"/>
        <v>0</v>
      </c>
      <c r="AD153" s="18">
        <f t="shared" si="8"/>
        <v>0</v>
      </c>
      <c r="AE153" s="18">
        <f t="shared" si="8"/>
        <v>0</v>
      </c>
      <c r="AF153" s="18">
        <f t="shared" si="8"/>
        <v>0</v>
      </c>
      <c r="AG153" s="18">
        <f t="shared" si="8"/>
        <v>0</v>
      </c>
    </row>
    <row r="154" spans="1:33" x14ac:dyDescent="0.2">
      <c r="A154" s="18">
        <f t="shared" ref="A154:AG154" si="9">A83-A118</f>
        <v>0</v>
      </c>
      <c r="B154" s="18">
        <f t="shared" si="9"/>
        <v>0</v>
      </c>
      <c r="C154" s="18">
        <f t="shared" si="9"/>
        <v>0</v>
      </c>
      <c r="D154" s="18">
        <f t="shared" si="9"/>
        <v>0</v>
      </c>
      <c r="E154" s="18">
        <f t="shared" si="9"/>
        <v>0</v>
      </c>
      <c r="F154" s="18">
        <f t="shared" si="9"/>
        <v>0</v>
      </c>
      <c r="G154" s="18">
        <f t="shared" si="9"/>
        <v>0</v>
      </c>
      <c r="H154" s="18">
        <f t="shared" si="9"/>
        <v>0</v>
      </c>
      <c r="I154" s="18">
        <f t="shared" si="9"/>
        <v>0</v>
      </c>
      <c r="J154" s="18">
        <f t="shared" si="9"/>
        <v>0</v>
      </c>
      <c r="K154" s="18">
        <f t="shared" si="9"/>
        <v>0</v>
      </c>
      <c r="L154" s="18">
        <f t="shared" si="9"/>
        <v>0</v>
      </c>
      <c r="M154" s="18">
        <f t="shared" si="9"/>
        <v>0</v>
      </c>
      <c r="N154" s="18">
        <f t="shared" si="9"/>
        <v>0</v>
      </c>
      <c r="O154" s="18">
        <f t="shared" si="9"/>
        <v>0</v>
      </c>
      <c r="P154" s="18">
        <f t="shared" si="9"/>
        <v>0</v>
      </c>
      <c r="Q154" s="18">
        <f t="shared" si="9"/>
        <v>0</v>
      </c>
      <c r="R154" s="18">
        <f t="shared" si="9"/>
        <v>0</v>
      </c>
      <c r="S154" s="18">
        <f t="shared" si="9"/>
        <v>0</v>
      </c>
      <c r="T154" s="18">
        <f t="shared" si="9"/>
        <v>0</v>
      </c>
      <c r="U154" s="18">
        <f t="shared" si="9"/>
        <v>0</v>
      </c>
      <c r="V154" s="18">
        <f t="shared" si="9"/>
        <v>0</v>
      </c>
      <c r="W154" s="18">
        <f t="shared" si="9"/>
        <v>0</v>
      </c>
      <c r="X154" s="18">
        <f t="shared" si="9"/>
        <v>0</v>
      </c>
      <c r="Y154" s="18">
        <f t="shared" si="9"/>
        <v>0</v>
      </c>
      <c r="Z154" s="18">
        <f t="shared" si="9"/>
        <v>0</v>
      </c>
      <c r="AA154" s="18">
        <f t="shared" si="9"/>
        <v>0</v>
      </c>
      <c r="AB154" s="18">
        <f t="shared" si="9"/>
        <v>0</v>
      </c>
      <c r="AC154" s="18">
        <f t="shared" si="9"/>
        <v>0</v>
      </c>
      <c r="AD154" s="18">
        <f t="shared" si="9"/>
        <v>0</v>
      </c>
      <c r="AE154" s="18">
        <f t="shared" si="9"/>
        <v>0</v>
      </c>
      <c r="AF154" s="18">
        <f t="shared" si="9"/>
        <v>0</v>
      </c>
      <c r="AG154" s="18">
        <f t="shared" si="9"/>
        <v>0</v>
      </c>
    </row>
    <row r="155" spans="1:33" x14ac:dyDescent="0.2">
      <c r="A155" s="18">
        <f t="shared" ref="A155:AG155" si="10">A84-A119</f>
        <v>0</v>
      </c>
      <c r="B155" s="18">
        <f t="shared" si="10"/>
        <v>0</v>
      </c>
      <c r="C155" s="18">
        <f t="shared" si="10"/>
        <v>0</v>
      </c>
      <c r="D155" s="18">
        <f t="shared" si="10"/>
        <v>0</v>
      </c>
      <c r="E155" s="18">
        <f t="shared" si="10"/>
        <v>0</v>
      </c>
      <c r="F155" s="18">
        <f t="shared" si="10"/>
        <v>0</v>
      </c>
      <c r="G155" s="18">
        <f t="shared" si="10"/>
        <v>0</v>
      </c>
      <c r="H155" s="18">
        <f t="shared" si="10"/>
        <v>0</v>
      </c>
      <c r="I155" s="18">
        <f t="shared" si="10"/>
        <v>0</v>
      </c>
      <c r="J155" s="18">
        <f t="shared" si="10"/>
        <v>0</v>
      </c>
      <c r="K155" s="18">
        <f t="shared" si="10"/>
        <v>0</v>
      </c>
      <c r="L155" s="18">
        <f t="shared" si="10"/>
        <v>0</v>
      </c>
      <c r="M155" s="18">
        <f t="shared" si="10"/>
        <v>0</v>
      </c>
      <c r="N155" s="18">
        <f t="shared" si="10"/>
        <v>0</v>
      </c>
      <c r="O155" s="18">
        <f t="shared" si="10"/>
        <v>0</v>
      </c>
      <c r="P155" s="18">
        <f t="shared" si="10"/>
        <v>0</v>
      </c>
      <c r="Q155" s="18">
        <f t="shared" si="10"/>
        <v>0</v>
      </c>
      <c r="R155" s="18">
        <f t="shared" si="10"/>
        <v>0</v>
      </c>
      <c r="S155" s="18">
        <f t="shared" si="10"/>
        <v>0</v>
      </c>
      <c r="T155" s="18">
        <f t="shared" si="10"/>
        <v>0</v>
      </c>
      <c r="U155" s="18">
        <f t="shared" si="10"/>
        <v>0</v>
      </c>
      <c r="V155" s="18">
        <f t="shared" si="10"/>
        <v>0</v>
      </c>
      <c r="W155" s="18">
        <f t="shared" si="10"/>
        <v>0</v>
      </c>
      <c r="X155" s="18">
        <f t="shared" si="10"/>
        <v>0</v>
      </c>
      <c r="Y155" s="18">
        <f t="shared" si="10"/>
        <v>0</v>
      </c>
      <c r="Z155" s="18">
        <f t="shared" si="10"/>
        <v>0</v>
      </c>
      <c r="AA155" s="18">
        <f t="shared" si="10"/>
        <v>0</v>
      </c>
      <c r="AB155" s="18">
        <f t="shared" si="10"/>
        <v>0</v>
      </c>
      <c r="AC155" s="18">
        <f t="shared" si="10"/>
        <v>0</v>
      </c>
      <c r="AD155" s="18">
        <f t="shared" si="10"/>
        <v>0</v>
      </c>
      <c r="AE155" s="18">
        <f t="shared" si="10"/>
        <v>0</v>
      </c>
      <c r="AF155" s="18">
        <f t="shared" si="10"/>
        <v>0</v>
      </c>
      <c r="AG155" s="18">
        <f t="shared" si="10"/>
        <v>0</v>
      </c>
    </row>
    <row r="156" spans="1:33" x14ac:dyDescent="0.2">
      <c r="A156" s="18">
        <f t="shared" ref="A156:AG156" si="11">A85-A120</f>
        <v>0</v>
      </c>
      <c r="B156" s="18">
        <f t="shared" si="11"/>
        <v>0</v>
      </c>
      <c r="C156" s="18">
        <f t="shared" si="11"/>
        <v>0</v>
      </c>
      <c r="D156" s="18">
        <f t="shared" si="11"/>
        <v>0</v>
      </c>
      <c r="E156" s="18">
        <f t="shared" si="11"/>
        <v>0</v>
      </c>
      <c r="F156" s="18">
        <f t="shared" si="11"/>
        <v>0</v>
      </c>
      <c r="G156" s="18">
        <f t="shared" si="11"/>
        <v>0</v>
      </c>
      <c r="H156" s="18">
        <f t="shared" si="11"/>
        <v>0</v>
      </c>
      <c r="I156" s="18">
        <f t="shared" si="11"/>
        <v>0</v>
      </c>
      <c r="J156" s="18">
        <f t="shared" si="11"/>
        <v>0</v>
      </c>
      <c r="K156" s="18">
        <f t="shared" si="11"/>
        <v>0</v>
      </c>
      <c r="L156" s="18">
        <f t="shared" si="11"/>
        <v>0</v>
      </c>
      <c r="M156" s="18">
        <f t="shared" si="11"/>
        <v>0</v>
      </c>
      <c r="N156" s="18">
        <f t="shared" si="11"/>
        <v>0</v>
      </c>
      <c r="O156" s="18">
        <f t="shared" si="11"/>
        <v>0</v>
      </c>
      <c r="P156" s="18">
        <f t="shared" si="11"/>
        <v>0</v>
      </c>
      <c r="Q156" s="18">
        <f t="shared" si="11"/>
        <v>0</v>
      </c>
      <c r="R156" s="18">
        <f t="shared" si="11"/>
        <v>0</v>
      </c>
      <c r="S156" s="18">
        <f t="shared" si="11"/>
        <v>0</v>
      </c>
      <c r="T156" s="18">
        <f t="shared" si="11"/>
        <v>0</v>
      </c>
      <c r="U156" s="18">
        <f t="shared" si="11"/>
        <v>0</v>
      </c>
      <c r="V156" s="18">
        <f t="shared" si="11"/>
        <v>0</v>
      </c>
      <c r="W156" s="18">
        <f t="shared" si="11"/>
        <v>0</v>
      </c>
      <c r="X156" s="18">
        <f t="shared" si="11"/>
        <v>0</v>
      </c>
      <c r="Y156" s="18">
        <f t="shared" si="11"/>
        <v>0</v>
      </c>
      <c r="Z156" s="18">
        <f t="shared" si="11"/>
        <v>0</v>
      </c>
      <c r="AA156" s="18">
        <f t="shared" si="11"/>
        <v>0</v>
      </c>
      <c r="AB156" s="18">
        <f t="shared" si="11"/>
        <v>0</v>
      </c>
      <c r="AC156" s="18">
        <f t="shared" si="11"/>
        <v>0</v>
      </c>
      <c r="AD156" s="18">
        <f t="shared" si="11"/>
        <v>0</v>
      </c>
      <c r="AE156" s="18">
        <f t="shared" si="11"/>
        <v>0</v>
      </c>
      <c r="AF156" s="18">
        <f t="shared" si="11"/>
        <v>0</v>
      </c>
      <c r="AG156" s="18">
        <f t="shared" si="11"/>
        <v>0</v>
      </c>
    </row>
    <row r="157" spans="1:33" x14ac:dyDescent="0.2">
      <c r="A157" s="18">
        <f t="shared" ref="A157:AG157" si="12">A86-A121</f>
        <v>0</v>
      </c>
      <c r="B157" s="18">
        <f t="shared" si="12"/>
        <v>0</v>
      </c>
      <c r="C157" s="18">
        <f t="shared" si="12"/>
        <v>0</v>
      </c>
      <c r="D157" s="18">
        <f t="shared" si="12"/>
        <v>0</v>
      </c>
      <c r="E157" s="18">
        <f t="shared" si="12"/>
        <v>0</v>
      </c>
      <c r="F157" s="18">
        <f t="shared" si="12"/>
        <v>0</v>
      </c>
      <c r="G157" s="18">
        <f t="shared" si="12"/>
        <v>0</v>
      </c>
      <c r="H157" s="18">
        <f t="shared" si="12"/>
        <v>0</v>
      </c>
      <c r="I157" s="18">
        <f t="shared" si="12"/>
        <v>0</v>
      </c>
      <c r="J157" s="18">
        <f t="shared" si="12"/>
        <v>0</v>
      </c>
      <c r="K157" s="18">
        <f t="shared" si="12"/>
        <v>0</v>
      </c>
      <c r="L157" s="18">
        <f t="shared" si="12"/>
        <v>0</v>
      </c>
      <c r="M157" s="18">
        <f t="shared" si="12"/>
        <v>0</v>
      </c>
      <c r="N157" s="18">
        <f t="shared" si="12"/>
        <v>0</v>
      </c>
      <c r="O157" s="18">
        <f t="shared" si="12"/>
        <v>0</v>
      </c>
      <c r="P157" s="18">
        <f t="shared" si="12"/>
        <v>0</v>
      </c>
      <c r="Q157" s="18">
        <f t="shared" si="12"/>
        <v>0</v>
      </c>
      <c r="R157" s="18">
        <f t="shared" si="12"/>
        <v>0</v>
      </c>
      <c r="S157" s="18">
        <f t="shared" si="12"/>
        <v>0</v>
      </c>
      <c r="T157" s="18">
        <f t="shared" si="12"/>
        <v>0</v>
      </c>
      <c r="U157" s="18">
        <f t="shared" si="12"/>
        <v>0</v>
      </c>
      <c r="V157" s="18">
        <f t="shared" si="12"/>
        <v>0</v>
      </c>
      <c r="W157" s="18">
        <f t="shared" si="12"/>
        <v>0</v>
      </c>
      <c r="X157" s="18">
        <f t="shared" si="12"/>
        <v>0</v>
      </c>
      <c r="Y157" s="18">
        <f t="shared" si="12"/>
        <v>0</v>
      </c>
      <c r="Z157" s="18">
        <f t="shared" si="12"/>
        <v>0</v>
      </c>
      <c r="AA157" s="18">
        <f t="shared" si="12"/>
        <v>0</v>
      </c>
      <c r="AB157" s="18">
        <f t="shared" si="12"/>
        <v>0</v>
      </c>
      <c r="AC157" s="18">
        <f t="shared" si="12"/>
        <v>0</v>
      </c>
      <c r="AD157" s="18">
        <f t="shared" si="12"/>
        <v>0</v>
      </c>
      <c r="AE157" s="18">
        <f t="shared" si="12"/>
        <v>0</v>
      </c>
      <c r="AF157" s="18">
        <f t="shared" si="12"/>
        <v>0</v>
      </c>
      <c r="AG157" s="18">
        <f t="shared" si="12"/>
        <v>0</v>
      </c>
    </row>
    <row r="158" spans="1:33" x14ac:dyDescent="0.2">
      <c r="A158" s="18">
        <f t="shared" ref="A158:AG158" si="13">A87-A122</f>
        <v>0</v>
      </c>
      <c r="B158" s="18">
        <f t="shared" si="13"/>
        <v>0</v>
      </c>
      <c r="C158" s="18">
        <f t="shared" si="13"/>
        <v>0</v>
      </c>
      <c r="D158" s="18">
        <f t="shared" si="13"/>
        <v>0</v>
      </c>
      <c r="E158" s="18">
        <f t="shared" si="13"/>
        <v>0</v>
      </c>
      <c r="F158" s="18">
        <f t="shared" si="13"/>
        <v>0</v>
      </c>
      <c r="G158" s="18">
        <f t="shared" si="13"/>
        <v>0</v>
      </c>
      <c r="H158" s="18">
        <f t="shared" si="13"/>
        <v>0</v>
      </c>
      <c r="I158" s="18">
        <f t="shared" si="13"/>
        <v>0</v>
      </c>
      <c r="J158" s="18">
        <f t="shared" si="13"/>
        <v>0</v>
      </c>
      <c r="K158" s="18">
        <f t="shared" si="13"/>
        <v>0</v>
      </c>
      <c r="L158" s="18">
        <f t="shared" si="13"/>
        <v>0</v>
      </c>
      <c r="M158" s="18">
        <f t="shared" si="13"/>
        <v>0</v>
      </c>
      <c r="N158" s="18">
        <f t="shared" si="13"/>
        <v>0</v>
      </c>
      <c r="O158" s="18">
        <f t="shared" si="13"/>
        <v>0</v>
      </c>
      <c r="P158" s="18">
        <f t="shared" si="13"/>
        <v>0</v>
      </c>
      <c r="Q158" s="18">
        <f t="shared" si="13"/>
        <v>0</v>
      </c>
      <c r="R158" s="18">
        <f t="shared" si="13"/>
        <v>0</v>
      </c>
      <c r="S158" s="18">
        <f t="shared" si="13"/>
        <v>0</v>
      </c>
      <c r="T158" s="18">
        <f t="shared" si="13"/>
        <v>0</v>
      </c>
      <c r="U158" s="18">
        <f t="shared" si="13"/>
        <v>0</v>
      </c>
      <c r="V158" s="18">
        <f t="shared" si="13"/>
        <v>0</v>
      </c>
      <c r="W158" s="18">
        <f t="shared" si="13"/>
        <v>0</v>
      </c>
      <c r="X158" s="18">
        <f t="shared" si="13"/>
        <v>0</v>
      </c>
      <c r="Y158" s="18">
        <f t="shared" si="13"/>
        <v>0</v>
      </c>
      <c r="Z158" s="18">
        <f t="shared" si="13"/>
        <v>0</v>
      </c>
      <c r="AA158" s="18">
        <f t="shared" si="13"/>
        <v>0</v>
      </c>
      <c r="AB158" s="18">
        <f t="shared" si="13"/>
        <v>0</v>
      </c>
      <c r="AC158" s="18">
        <f t="shared" si="13"/>
        <v>0</v>
      </c>
      <c r="AD158" s="18">
        <f t="shared" si="13"/>
        <v>0</v>
      </c>
      <c r="AE158" s="18">
        <f t="shared" si="13"/>
        <v>0</v>
      </c>
      <c r="AF158" s="18">
        <f t="shared" si="13"/>
        <v>0</v>
      </c>
      <c r="AG158" s="18">
        <f t="shared" si="13"/>
        <v>0</v>
      </c>
    </row>
    <row r="159" spans="1:33" x14ac:dyDescent="0.2">
      <c r="A159" s="18">
        <f t="shared" ref="A159:AG159" si="14">A88-A123</f>
        <v>0</v>
      </c>
      <c r="B159" s="18">
        <f t="shared" si="14"/>
        <v>0</v>
      </c>
      <c r="C159" s="18">
        <f t="shared" si="14"/>
        <v>0</v>
      </c>
      <c r="D159" s="18">
        <f t="shared" si="14"/>
        <v>0</v>
      </c>
      <c r="E159" s="18">
        <f t="shared" si="14"/>
        <v>0</v>
      </c>
      <c r="F159" s="18">
        <f t="shared" si="14"/>
        <v>0</v>
      </c>
      <c r="G159" s="18">
        <f t="shared" si="14"/>
        <v>0</v>
      </c>
      <c r="H159" s="18">
        <f t="shared" si="14"/>
        <v>0</v>
      </c>
      <c r="I159" s="18">
        <f t="shared" si="14"/>
        <v>0</v>
      </c>
      <c r="J159" s="18">
        <f t="shared" si="14"/>
        <v>0</v>
      </c>
      <c r="K159" s="18">
        <f t="shared" si="14"/>
        <v>0</v>
      </c>
      <c r="L159" s="18">
        <f t="shared" si="14"/>
        <v>0</v>
      </c>
      <c r="M159" s="18">
        <f t="shared" si="14"/>
        <v>0</v>
      </c>
      <c r="N159" s="18">
        <f t="shared" si="14"/>
        <v>0</v>
      </c>
      <c r="O159" s="18">
        <f t="shared" si="14"/>
        <v>0</v>
      </c>
      <c r="P159" s="18">
        <f t="shared" si="14"/>
        <v>0</v>
      </c>
      <c r="Q159" s="18">
        <f t="shared" si="14"/>
        <v>0</v>
      </c>
      <c r="R159" s="18">
        <f t="shared" si="14"/>
        <v>0</v>
      </c>
      <c r="S159" s="18">
        <f t="shared" si="14"/>
        <v>0</v>
      </c>
      <c r="T159" s="18">
        <f t="shared" si="14"/>
        <v>0</v>
      </c>
      <c r="U159" s="18">
        <f t="shared" si="14"/>
        <v>0</v>
      </c>
      <c r="V159" s="18">
        <f t="shared" si="14"/>
        <v>0</v>
      </c>
      <c r="W159" s="18">
        <f t="shared" si="14"/>
        <v>0</v>
      </c>
      <c r="X159" s="18">
        <f t="shared" si="14"/>
        <v>0</v>
      </c>
      <c r="Y159" s="18">
        <f t="shared" si="14"/>
        <v>0</v>
      </c>
      <c r="Z159" s="18">
        <f t="shared" si="14"/>
        <v>0</v>
      </c>
      <c r="AA159" s="18">
        <f t="shared" si="14"/>
        <v>0</v>
      </c>
      <c r="AB159" s="18">
        <f t="shared" si="14"/>
        <v>0</v>
      </c>
      <c r="AC159" s="18">
        <f t="shared" si="14"/>
        <v>0</v>
      </c>
      <c r="AD159" s="18">
        <f t="shared" si="14"/>
        <v>0</v>
      </c>
      <c r="AE159" s="18">
        <f t="shared" si="14"/>
        <v>0</v>
      </c>
      <c r="AF159" s="18">
        <f t="shared" si="14"/>
        <v>0</v>
      </c>
      <c r="AG159" s="18">
        <f t="shared" si="14"/>
        <v>0</v>
      </c>
    </row>
    <row r="160" spans="1:33" x14ac:dyDescent="0.2">
      <c r="A160" s="18">
        <f t="shared" ref="A160:AG160" si="15">A89-A124</f>
        <v>0</v>
      </c>
      <c r="B160" s="18">
        <f t="shared" si="15"/>
        <v>0</v>
      </c>
      <c r="C160" s="18">
        <f t="shared" si="15"/>
        <v>0</v>
      </c>
      <c r="D160" s="18">
        <f t="shared" si="15"/>
        <v>0</v>
      </c>
      <c r="E160" s="18">
        <f t="shared" si="15"/>
        <v>0</v>
      </c>
      <c r="F160" s="18">
        <f t="shared" si="15"/>
        <v>0</v>
      </c>
      <c r="G160" s="18">
        <f t="shared" si="15"/>
        <v>0</v>
      </c>
      <c r="H160" s="18">
        <f t="shared" si="15"/>
        <v>0</v>
      </c>
      <c r="I160" s="18">
        <f t="shared" si="15"/>
        <v>0</v>
      </c>
      <c r="J160" s="18">
        <f t="shared" si="15"/>
        <v>0</v>
      </c>
      <c r="K160" s="18">
        <f t="shared" si="15"/>
        <v>0</v>
      </c>
      <c r="L160" s="18">
        <f t="shared" si="15"/>
        <v>0</v>
      </c>
      <c r="M160" s="18">
        <f t="shared" si="15"/>
        <v>0</v>
      </c>
      <c r="N160" s="18">
        <f t="shared" si="15"/>
        <v>0</v>
      </c>
      <c r="O160" s="18">
        <f t="shared" si="15"/>
        <v>0</v>
      </c>
      <c r="P160" s="18">
        <f t="shared" si="15"/>
        <v>0</v>
      </c>
      <c r="Q160" s="18">
        <f t="shared" si="15"/>
        <v>0</v>
      </c>
      <c r="R160" s="18">
        <f t="shared" si="15"/>
        <v>0</v>
      </c>
      <c r="S160" s="18">
        <f t="shared" si="15"/>
        <v>0</v>
      </c>
      <c r="T160" s="18">
        <f t="shared" si="15"/>
        <v>0</v>
      </c>
      <c r="U160" s="18">
        <f t="shared" si="15"/>
        <v>0</v>
      </c>
      <c r="V160" s="18">
        <f t="shared" si="15"/>
        <v>0</v>
      </c>
      <c r="W160" s="18">
        <f t="shared" si="15"/>
        <v>0</v>
      </c>
      <c r="X160" s="18">
        <f t="shared" si="15"/>
        <v>0</v>
      </c>
      <c r="Y160" s="18">
        <f t="shared" si="15"/>
        <v>0</v>
      </c>
      <c r="Z160" s="18">
        <f t="shared" si="15"/>
        <v>0</v>
      </c>
      <c r="AA160" s="18">
        <f t="shared" si="15"/>
        <v>0</v>
      </c>
      <c r="AB160" s="18">
        <f t="shared" si="15"/>
        <v>0</v>
      </c>
      <c r="AC160" s="18">
        <f t="shared" si="15"/>
        <v>0</v>
      </c>
      <c r="AD160" s="18">
        <f t="shared" si="15"/>
        <v>0</v>
      </c>
      <c r="AE160" s="18">
        <f t="shared" si="15"/>
        <v>0</v>
      </c>
      <c r="AF160" s="18">
        <f t="shared" si="15"/>
        <v>0</v>
      </c>
      <c r="AG160" s="18">
        <f t="shared" si="15"/>
        <v>0</v>
      </c>
    </row>
    <row r="161" spans="1:33" x14ac:dyDescent="0.2">
      <c r="A161" s="18">
        <f t="shared" ref="A161:AG161" si="16">A90-A125</f>
        <v>0</v>
      </c>
      <c r="B161" s="18">
        <f t="shared" si="16"/>
        <v>0</v>
      </c>
      <c r="C161" s="18">
        <f t="shared" si="16"/>
        <v>0</v>
      </c>
      <c r="D161" s="18">
        <f t="shared" si="16"/>
        <v>0</v>
      </c>
      <c r="E161" s="18">
        <f t="shared" si="16"/>
        <v>0</v>
      </c>
      <c r="F161" s="18">
        <f t="shared" si="16"/>
        <v>0</v>
      </c>
      <c r="G161" s="18">
        <f t="shared" si="16"/>
        <v>0</v>
      </c>
      <c r="H161" s="18">
        <f t="shared" si="16"/>
        <v>0</v>
      </c>
      <c r="I161" s="18">
        <f t="shared" si="16"/>
        <v>0</v>
      </c>
      <c r="J161" s="18">
        <f t="shared" si="16"/>
        <v>0</v>
      </c>
      <c r="K161" s="18">
        <f t="shared" si="16"/>
        <v>0</v>
      </c>
      <c r="L161" s="18">
        <f t="shared" si="16"/>
        <v>0</v>
      </c>
      <c r="M161" s="18">
        <f t="shared" si="16"/>
        <v>0</v>
      </c>
      <c r="N161" s="18">
        <f t="shared" si="16"/>
        <v>0</v>
      </c>
      <c r="O161" s="18">
        <f t="shared" si="16"/>
        <v>0</v>
      </c>
      <c r="P161" s="18">
        <f t="shared" si="16"/>
        <v>0</v>
      </c>
      <c r="Q161" s="18">
        <f t="shared" si="16"/>
        <v>0</v>
      </c>
      <c r="R161" s="18">
        <f t="shared" si="16"/>
        <v>0</v>
      </c>
      <c r="S161" s="18">
        <f t="shared" si="16"/>
        <v>0</v>
      </c>
      <c r="T161" s="18">
        <f t="shared" si="16"/>
        <v>0</v>
      </c>
      <c r="U161" s="18">
        <f t="shared" si="16"/>
        <v>0</v>
      </c>
      <c r="V161" s="18">
        <f t="shared" si="16"/>
        <v>0</v>
      </c>
      <c r="W161" s="18">
        <f t="shared" si="16"/>
        <v>0</v>
      </c>
      <c r="X161" s="18">
        <f t="shared" si="16"/>
        <v>0</v>
      </c>
      <c r="Y161" s="18">
        <f t="shared" si="16"/>
        <v>0</v>
      </c>
      <c r="Z161" s="18">
        <f t="shared" si="16"/>
        <v>0</v>
      </c>
      <c r="AA161" s="18">
        <f t="shared" si="16"/>
        <v>0</v>
      </c>
      <c r="AB161" s="18">
        <f t="shared" si="16"/>
        <v>0</v>
      </c>
      <c r="AC161" s="18">
        <f t="shared" si="16"/>
        <v>0</v>
      </c>
      <c r="AD161" s="18">
        <f t="shared" si="16"/>
        <v>0</v>
      </c>
      <c r="AE161" s="18">
        <f t="shared" si="16"/>
        <v>0</v>
      </c>
      <c r="AF161" s="18">
        <f t="shared" si="16"/>
        <v>0</v>
      </c>
      <c r="AG161" s="18">
        <f t="shared" si="16"/>
        <v>0</v>
      </c>
    </row>
    <row r="162" spans="1:33" x14ac:dyDescent="0.2">
      <c r="A162" s="18">
        <f t="shared" ref="A162:AG162" si="17">A91-A126</f>
        <v>0</v>
      </c>
      <c r="B162" s="18">
        <f t="shared" si="17"/>
        <v>0</v>
      </c>
      <c r="C162" s="18">
        <f t="shared" si="17"/>
        <v>0</v>
      </c>
      <c r="D162" s="18">
        <f t="shared" si="17"/>
        <v>0</v>
      </c>
      <c r="E162" s="18">
        <f t="shared" si="17"/>
        <v>0</v>
      </c>
      <c r="F162" s="18">
        <f t="shared" si="17"/>
        <v>0</v>
      </c>
      <c r="G162" s="18">
        <f t="shared" si="17"/>
        <v>0</v>
      </c>
      <c r="H162" s="18">
        <f t="shared" si="17"/>
        <v>0</v>
      </c>
      <c r="I162" s="18">
        <f t="shared" si="17"/>
        <v>0</v>
      </c>
      <c r="J162" s="18">
        <f t="shared" si="17"/>
        <v>0</v>
      </c>
      <c r="K162" s="18">
        <f t="shared" si="17"/>
        <v>0</v>
      </c>
      <c r="L162" s="18">
        <f t="shared" si="17"/>
        <v>0</v>
      </c>
      <c r="M162" s="18">
        <f t="shared" si="17"/>
        <v>0</v>
      </c>
      <c r="N162" s="18">
        <f t="shared" si="17"/>
        <v>0</v>
      </c>
      <c r="O162" s="18">
        <f t="shared" si="17"/>
        <v>0</v>
      </c>
      <c r="P162" s="18">
        <f t="shared" si="17"/>
        <v>0</v>
      </c>
      <c r="Q162" s="18">
        <f t="shared" si="17"/>
        <v>0</v>
      </c>
      <c r="R162" s="18">
        <f t="shared" si="17"/>
        <v>0</v>
      </c>
      <c r="S162" s="18">
        <f t="shared" si="17"/>
        <v>0</v>
      </c>
      <c r="T162" s="18">
        <f t="shared" si="17"/>
        <v>0</v>
      </c>
      <c r="U162" s="18">
        <f t="shared" si="17"/>
        <v>0</v>
      </c>
      <c r="V162" s="18">
        <f t="shared" si="17"/>
        <v>0</v>
      </c>
      <c r="W162" s="18">
        <f t="shared" si="17"/>
        <v>0</v>
      </c>
      <c r="X162" s="18">
        <f t="shared" si="17"/>
        <v>0</v>
      </c>
      <c r="Y162" s="18">
        <f t="shared" si="17"/>
        <v>0</v>
      </c>
      <c r="Z162" s="18">
        <f t="shared" si="17"/>
        <v>0</v>
      </c>
      <c r="AA162" s="18">
        <f t="shared" si="17"/>
        <v>0</v>
      </c>
      <c r="AB162" s="18">
        <f t="shared" si="17"/>
        <v>0</v>
      </c>
      <c r="AC162" s="18">
        <f t="shared" si="17"/>
        <v>0</v>
      </c>
      <c r="AD162" s="18">
        <f t="shared" si="17"/>
        <v>0</v>
      </c>
      <c r="AE162" s="18">
        <f t="shared" si="17"/>
        <v>0</v>
      </c>
      <c r="AF162" s="18">
        <f t="shared" si="17"/>
        <v>0</v>
      </c>
      <c r="AG162" s="18">
        <f t="shared" si="17"/>
        <v>0</v>
      </c>
    </row>
    <row r="163" spans="1:33" x14ac:dyDescent="0.2">
      <c r="A163" s="18">
        <f t="shared" ref="A163:AG163" si="18">A92-A127</f>
        <v>0</v>
      </c>
      <c r="B163" s="18">
        <f t="shared" si="18"/>
        <v>0</v>
      </c>
      <c r="C163" s="18">
        <f t="shared" si="18"/>
        <v>0</v>
      </c>
      <c r="D163" s="18">
        <f t="shared" si="18"/>
        <v>0</v>
      </c>
      <c r="E163" s="18">
        <f t="shared" si="18"/>
        <v>0</v>
      </c>
      <c r="F163" s="18">
        <f t="shared" si="18"/>
        <v>0</v>
      </c>
      <c r="G163" s="18">
        <f t="shared" si="18"/>
        <v>0</v>
      </c>
      <c r="H163" s="18">
        <f t="shared" si="18"/>
        <v>0</v>
      </c>
      <c r="I163" s="18">
        <f t="shared" si="18"/>
        <v>0</v>
      </c>
      <c r="J163" s="18">
        <f t="shared" si="18"/>
        <v>0</v>
      </c>
      <c r="K163" s="18">
        <f t="shared" si="18"/>
        <v>0</v>
      </c>
      <c r="L163" s="18">
        <f t="shared" si="18"/>
        <v>0</v>
      </c>
      <c r="M163" s="18">
        <f t="shared" si="18"/>
        <v>0</v>
      </c>
      <c r="N163" s="18">
        <f t="shared" si="18"/>
        <v>0</v>
      </c>
      <c r="O163" s="18">
        <f t="shared" si="18"/>
        <v>0</v>
      </c>
      <c r="P163" s="18">
        <f t="shared" si="18"/>
        <v>0</v>
      </c>
      <c r="Q163" s="18">
        <f t="shared" si="18"/>
        <v>0</v>
      </c>
      <c r="R163" s="18">
        <f t="shared" si="18"/>
        <v>0</v>
      </c>
      <c r="S163" s="18">
        <f t="shared" si="18"/>
        <v>0</v>
      </c>
      <c r="T163" s="18">
        <f t="shared" si="18"/>
        <v>0</v>
      </c>
      <c r="U163" s="18">
        <f t="shared" si="18"/>
        <v>0</v>
      </c>
      <c r="V163" s="18">
        <f t="shared" si="18"/>
        <v>0</v>
      </c>
      <c r="W163" s="18">
        <f t="shared" si="18"/>
        <v>0</v>
      </c>
      <c r="X163" s="18">
        <f t="shared" si="18"/>
        <v>0</v>
      </c>
      <c r="Y163" s="18">
        <f t="shared" si="18"/>
        <v>0</v>
      </c>
      <c r="Z163" s="18">
        <f t="shared" si="18"/>
        <v>0</v>
      </c>
      <c r="AA163" s="18">
        <f t="shared" si="18"/>
        <v>0</v>
      </c>
      <c r="AB163" s="18">
        <f t="shared" si="18"/>
        <v>0</v>
      </c>
      <c r="AC163" s="18">
        <f t="shared" si="18"/>
        <v>0</v>
      </c>
      <c r="AD163" s="18">
        <f t="shared" si="18"/>
        <v>0</v>
      </c>
      <c r="AE163" s="18">
        <f t="shared" si="18"/>
        <v>0</v>
      </c>
      <c r="AF163" s="18">
        <f t="shared" si="18"/>
        <v>0</v>
      </c>
      <c r="AG163" s="18">
        <f t="shared" si="18"/>
        <v>0</v>
      </c>
    </row>
    <row r="164" spans="1:33" x14ac:dyDescent="0.2">
      <c r="A164" s="18">
        <f t="shared" ref="A164:AG164" si="19">A93-A128</f>
        <v>0</v>
      </c>
      <c r="B164" s="18">
        <f t="shared" si="19"/>
        <v>0</v>
      </c>
      <c r="C164" s="18">
        <f t="shared" si="19"/>
        <v>0</v>
      </c>
      <c r="D164" s="18">
        <f t="shared" si="19"/>
        <v>0</v>
      </c>
      <c r="E164" s="18">
        <f t="shared" si="19"/>
        <v>0</v>
      </c>
      <c r="F164" s="18">
        <f t="shared" si="19"/>
        <v>0</v>
      </c>
      <c r="G164" s="18">
        <f t="shared" si="19"/>
        <v>0</v>
      </c>
      <c r="H164" s="18">
        <f t="shared" si="19"/>
        <v>0</v>
      </c>
      <c r="I164" s="18">
        <f t="shared" si="19"/>
        <v>0</v>
      </c>
      <c r="J164" s="18">
        <f t="shared" si="19"/>
        <v>0</v>
      </c>
      <c r="K164" s="18">
        <f t="shared" si="19"/>
        <v>0</v>
      </c>
      <c r="L164" s="18">
        <f t="shared" si="19"/>
        <v>0</v>
      </c>
      <c r="M164" s="18">
        <f t="shared" si="19"/>
        <v>0</v>
      </c>
      <c r="N164" s="18">
        <f t="shared" si="19"/>
        <v>0</v>
      </c>
      <c r="O164" s="18">
        <f t="shared" si="19"/>
        <v>0</v>
      </c>
      <c r="P164" s="18">
        <f t="shared" si="19"/>
        <v>0</v>
      </c>
      <c r="Q164" s="18">
        <f t="shared" si="19"/>
        <v>0</v>
      </c>
      <c r="R164" s="18">
        <f t="shared" si="19"/>
        <v>0</v>
      </c>
      <c r="S164" s="18">
        <f t="shared" si="19"/>
        <v>0</v>
      </c>
      <c r="T164" s="18">
        <f t="shared" si="19"/>
        <v>0</v>
      </c>
      <c r="U164" s="18">
        <f t="shared" si="19"/>
        <v>0</v>
      </c>
      <c r="V164" s="18">
        <f t="shared" si="19"/>
        <v>0</v>
      </c>
      <c r="W164" s="18">
        <f t="shared" si="19"/>
        <v>0</v>
      </c>
      <c r="X164" s="18">
        <f t="shared" si="19"/>
        <v>0</v>
      </c>
      <c r="Y164" s="18">
        <f t="shared" si="19"/>
        <v>0</v>
      </c>
      <c r="Z164" s="18">
        <f t="shared" si="19"/>
        <v>0</v>
      </c>
      <c r="AA164" s="18">
        <f t="shared" si="19"/>
        <v>0</v>
      </c>
      <c r="AB164" s="18">
        <f t="shared" si="19"/>
        <v>0</v>
      </c>
      <c r="AC164" s="18">
        <f t="shared" si="19"/>
        <v>0</v>
      </c>
      <c r="AD164" s="18">
        <f t="shared" si="19"/>
        <v>0</v>
      </c>
      <c r="AE164" s="18">
        <f t="shared" si="19"/>
        <v>0</v>
      </c>
      <c r="AF164" s="18">
        <f t="shared" si="19"/>
        <v>0</v>
      </c>
      <c r="AG164" s="18">
        <f t="shared" si="19"/>
        <v>0</v>
      </c>
    </row>
    <row r="165" spans="1:33" x14ac:dyDescent="0.2">
      <c r="A165" s="18">
        <f t="shared" ref="A165:AG165" si="20">A94-A129</f>
        <v>0</v>
      </c>
      <c r="B165" s="18">
        <f t="shared" si="20"/>
        <v>0</v>
      </c>
      <c r="C165" s="18">
        <f t="shared" si="20"/>
        <v>0</v>
      </c>
      <c r="D165" s="18">
        <f t="shared" si="20"/>
        <v>0</v>
      </c>
      <c r="E165" s="18">
        <f t="shared" si="20"/>
        <v>0</v>
      </c>
      <c r="F165" s="18">
        <f t="shared" si="20"/>
        <v>0</v>
      </c>
      <c r="G165" s="18">
        <f t="shared" si="20"/>
        <v>0</v>
      </c>
      <c r="H165" s="18">
        <f t="shared" si="20"/>
        <v>0</v>
      </c>
      <c r="I165" s="18">
        <f t="shared" si="20"/>
        <v>0</v>
      </c>
      <c r="J165" s="18">
        <f t="shared" si="20"/>
        <v>0</v>
      </c>
      <c r="K165" s="18">
        <f t="shared" si="20"/>
        <v>0</v>
      </c>
      <c r="L165" s="18">
        <f t="shared" si="20"/>
        <v>0</v>
      </c>
      <c r="M165" s="18">
        <f t="shared" si="20"/>
        <v>0</v>
      </c>
      <c r="N165" s="18">
        <f t="shared" si="20"/>
        <v>0</v>
      </c>
      <c r="O165" s="18">
        <f t="shared" si="20"/>
        <v>0</v>
      </c>
      <c r="P165" s="18">
        <f t="shared" si="20"/>
        <v>0</v>
      </c>
      <c r="Q165" s="18">
        <f t="shared" si="20"/>
        <v>0</v>
      </c>
      <c r="R165" s="18">
        <f t="shared" si="20"/>
        <v>0</v>
      </c>
      <c r="S165" s="18">
        <f t="shared" si="20"/>
        <v>0</v>
      </c>
      <c r="T165" s="18">
        <f t="shared" si="20"/>
        <v>0</v>
      </c>
      <c r="U165" s="18">
        <f t="shared" si="20"/>
        <v>0</v>
      </c>
      <c r="V165" s="18">
        <f t="shared" si="20"/>
        <v>0</v>
      </c>
      <c r="W165" s="18">
        <f t="shared" si="20"/>
        <v>0</v>
      </c>
      <c r="X165" s="18">
        <f t="shared" si="20"/>
        <v>0</v>
      </c>
      <c r="Y165" s="18">
        <f t="shared" si="20"/>
        <v>0</v>
      </c>
      <c r="Z165" s="18">
        <f t="shared" si="20"/>
        <v>0</v>
      </c>
      <c r="AA165" s="18">
        <f t="shared" si="20"/>
        <v>0</v>
      </c>
      <c r="AB165" s="18">
        <f t="shared" si="20"/>
        <v>0</v>
      </c>
      <c r="AC165" s="18">
        <f t="shared" si="20"/>
        <v>0</v>
      </c>
      <c r="AD165" s="18">
        <f t="shared" si="20"/>
        <v>0</v>
      </c>
      <c r="AE165" s="18">
        <f t="shared" si="20"/>
        <v>0</v>
      </c>
      <c r="AF165" s="18">
        <f t="shared" si="20"/>
        <v>0</v>
      </c>
      <c r="AG165" s="18">
        <f t="shared" si="20"/>
        <v>0</v>
      </c>
    </row>
    <row r="166" spans="1:33" x14ac:dyDescent="0.2">
      <c r="A166" s="18">
        <f t="shared" ref="A166:AG166" si="21">A95-A130</f>
        <v>0</v>
      </c>
      <c r="B166" s="18">
        <f t="shared" si="21"/>
        <v>0</v>
      </c>
      <c r="C166" s="18">
        <f t="shared" si="21"/>
        <v>0</v>
      </c>
      <c r="D166" s="18">
        <f t="shared" si="21"/>
        <v>0</v>
      </c>
      <c r="E166" s="18">
        <f t="shared" si="21"/>
        <v>0</v>
      </c>
      <c r="F166" s="18">
        <f t="shared" si="21"/>
        <v>0</v>
      </c>
      <c r="G166" s="18">
        <f t="shared" si="21"/>
        <v>0</v>
      </c>
      <c r="H166" s="18">
        <f t="shared" si="21"/>
        <v>0</v>
      </c>
      <c r="I166" s="18">
        <f t="shared" si="21"/>
        <v>0</v>
      </c>
      <c r="J166" s="18">
        <f t="shared" si="21"/>
        <v>0</v>
      </c>
      <c r="K166" s="18">
        <f t="shared" si="21"/>
        <v>0</v>
      </c>
      <c r="L166" s="18">
        <f t="shared" si="21"/>
        <v>0</v>
      </c>
      <c r="M166" s="18">
        <f t="shared" si="21"/>
        <v>0</v>
      </c>
      <c r="N166" s="18">
        <f t="shared" si="21"/>
        <v>0</v>
      </c>
      <c r="O166" s="18">
        <f t="shared" si="21"/>
        <v>0</v>
      </c>
      <c r="P166" s="18">
        <f t="shared" si="21"/>
        <v>0</v>
      </c>
      <c r="Q166" s="18">
        <f t="shared" si="21"/>
        <v>0</v>
      </c>
      <c r="R166" s="18">
        <f t="shared" si="21"/>
        <v>0</v>
      </c>
      <c r="S166" s="18">
        <f t="shared" si="21"/>
        <v>0</v>
      </c>
      <c r="T166" s="18">
        <f t="shared" si="21"/>
        <v>0</v>
      </c>
      <c r="U166" s="18">
        <f t="shared" si="21"/>
        <v>0</v>
      </c>
      <c r="V166" s="18">
        <f t="shared" si="21"/>
        <v>0</v>
      </c>
      <c r="W166" s="18">
        <f t="shared" si="21"/>
        <v>0</v>
      </c>
      <c r="X166" s="18">
        <f t="shared" si="21"/>
        <v>0</v>
      </c>
      <c r="Y166" s="18">
        <f t="shared" si="21"/>
        <v>0</v>
      </c>
      <c r="Z166" s="18">
        <f t="shared" si="21"/>
        <v>0</v>
      </c>
      <c r="AA166" s="18">
        <f t="shared" si="21"/>
        <v>0</v>
      </c>
      <c r="AB166" s="18">
        <f t="shared" si="21"/>
        <v>0</v>
      </c>
      <c r="AC166" s="18">
        <f t="shared" si="21"/>
        <v>0</v>
      </c>
      <c r="AD166" s="18">
        <f t="shared" si="21"/>
        <v>0</v>
      </c>
      <c r="AE166" s="18">
        <f t="shared" si="21"/>
        <v>0</v>
      </c>
      <c r="AF166" s="18">
        <f t="shared" si="21"/>
        <v>0</v>
      </c>
      <c r="AG166" s="18">
        <f t="shared" si="21"/>
        <v>0</v>
      </c>
    </row>
    <row r="167" spans="1:33" x14ac:dyDescent="0.2">
      <c r="A167" s="18">
        <f t="shared" ref="A167:AG167" si="22">A96-A131</f>
        <v>0</v>
      </c>
      <c r="B167" s="18">
        <f t="shared" si="22"/>
        <v>0</v>
      </c>
      <c r="C167" s="18">
        <f t="shared" si="22"/>
        <v>0</v>
      </c>
      <c r="D167" s="18">
        <f t="shared" si="22"/>
        <v>0</v>
      </c>
      <c r="E167" s="18">
        <f t="shared" si="22"/>
        <v>0</v>
      </c>
      <c r="F167" s="18">
        <f t="shared" si="22"/>
        <v>0</v>
      </c>
      <c r="G167" s="18">
        <f t="shared" si="22"/>
        <v>0</v>
      </c>
      <c r="H167" s="18">
        <f t="shared" si="22"/>
        <v>0</v>
      </c>
      <c r="I167" s="18">
        <f t="shared" si="22"/>
        <v>0</v>
      </c>
      <c r="J167" s="18">
        <f t="shared" si="22"/>
        <v>0</v>
      </c>
      <c r="K167" s="18">
        <f t="shared" si="22"/>
        <v>0</v>
      </c>
      <c r="L167" s="18">
        <f t="shared" si="22"/>
        <v>0</v>
      </c>
      <c r="M167" s="18">
        <f t="shared" si="22"/>
        <v>0</v>
      </c>
      <c r="N167" s="18">
        <f t="shared" si="22"/>
        <v>0</v>
      </c>
      <c r="O167" s="18">
        <f t="shared" si="22"/>
        <v>0</v>
      </c>
      <c r="P167" s="18">
        <f t="shared" si="22"/>
        <v>0</v>
      </c>
      <c r="Q167" s="18">
        <f t="shared" si="22"/>
        <v>0</v>
      </c>
      <c r="R167" s="18">
        <f t="shared" si="22"/>
        <v>0</v>
      </c>
      <c r="S167" s="18">
        <f t="shared" si="22"/>
        <v>0</v>
      </c>
      <c r="T167" s="18">
        <f t="shared" si="22"/>
        <v>0</v>
      </c>
      <c r="U167" s="18">
        <f t="shared" si="22"/>
        <v>0</v>
      </c>
      <c r="V167" s="18">
        <f t="shared" si="22"/>
        <v>0</v>
      </c>
      <c r="W167" s="18">
        <f t="shared" si="22"/>
        <v>0</v>
      </c>
      <c r="X167" s="18">
        <f t="shared" si="22"/>
        <v>0</v>
      </c>
      <c r="Y167" s="18">
        <f t="shared" si="22"/>
        <v>0</v>
      </c>
      <c r="Z167" s="18">
        <f t="shared" si="22"/>
        <v>0</v>
      </c>
      <c r="AA167" s="18">
        <f t="shared" si="22"/>
        <v>0</v>
      </c>
      <c r="AB167" s="18">
        <f t="shared" si="22"/>
        <v>0</v>
      </c>
      <c r="AC167" s="18">
        <f t="shared" si="22"/>
        <v>0</v>
      </c>
      <c r="AD167" s="18">
        <f t="shared" si="22"/>
        <v>0</v>
      </c>
      <c r="AE167" s="18">
        <f t="shared" si="22"/>
        <v>0</v>
      </c>
      <c r="AF167" s="18">
        <f t="shared" si="22"/>
        <v>0</v>
      </c>
      <c r="AG167" s="18">
        <f t="shared" si="22"/>
        <v>0</v>
      </c>
    </row>
    <row r="168" spans="1:33" x14ac:dyDescent="0.2">
      <c r="A168" s="18">
        <f t="shared" ref="A168:AG168" si="23">A97-A132</f>
        <v>0</v>
      </c>
      <c r="B168" s="18">
        <f t="shared" si="23"/>
        <v>0</v>
      </c>
      <c r="C168" s="18">
        <f t="shared" si="23"/>
        <v>0</v>
      </c>
      <c r="D168" s="18">
        <f t="shared" si="23"/>
        <v>0</v>
      </c>
      <c r="E168" s="18">
        <f t="shared" si="23"/>
        <v>0</v>
      </c>
      <c r="F168" s="18">
        <f t="shared" si="23"/>
        <v>0</v>
      </c>
      <c r="G168" s="18">
        <f t="shared" si="23"/>
        <v>0</v>
      </c>
      <c r="H168" s="18">
        <f t="shared" si="23"/>
        <v>0</v>
      </c>
      <c r="I168" s="18">
        <f t="shared" si="23"/>
        <v>0</v>
      </c>
      <c r="J168" s="18">
        <f t="shared" si="23"/>
        <v>0</v>
      </c>
      <c r="K168" s="18">
        <f t="shared" si="23"/>
        <v>0</v>
      </c>
      <c r="L168" s="18">
        <f t="shared" si="23"/>
        <v>0</v>
      </c>
      <c r="M168" s="18">
        <f t="shared" si="23"/>
        <v>0</v>
      </c>
      <c r="N168" s="18">
        <f t="shared" si="23"/>
        <v>0</v>
      </c>
      <c r="O168" s="18">
        <f t="shared" si="23"/>
        <v>0</v>
      </c>
      <c r="P168" s="18">
        <f t="shared" si="23"/>
        <v>0</v>
      </c>
      <c r="Q168" s="18">
        <f t="shared" si="23"/>
        <v>0</v>
      </c>
      <c r="R168" s="18">
        <f t="shared" si="23"/>
        <v>0</v>
      </c>
      <c r="S168" s="18">
        <f t="shared" si="23"/>
        <v>0</v>
      </c>
      <c r="T168" s="18">
        <f t="shared" si="23"/>
        <v>0</v>
      </c>
      <c r="U168" s="18">
        <f t="shared" si="23"/>
        <v>0</v>
      </c>
      <c r="V168" s="18">
        <f t="shared" si="23"/>
        <v>0</v>
      </c>
      <c r="W168" s="18">
        <f t="shared" si="23"/>
        <v>0</v>
      </c>
      <c r="X168" s="18">
        <f t="shared" si="23"/>
        <v>0</v>
      </c>
      <c r="Y168" s="18">
        <f t="shared" si="23"/>
        <v>0</v>
      </c>
      <c r="Z168" s="18">
        <f t="shared" si="23"/>
        <v>0</v>
      </c>
      <c r="AA168" s="18">
        <f t="shared" si="23"/>
        <v>0</v>
      </c>
      <c r="AB168" s="18">
        <f t="shared" si="23"/>
        <v>0</v>
      </c>
      <c r="AC168" s="18">
        <f t="shared" si="23"/>
        <v>0</v>
      </c>
      <c r="AD168" s="18">
        <f t="shared" si="23"/>
        <v>0</v>
      </c>
      <c r="AE168" s="18">
        <f t="shared" si="23"/>
        <v>0</v>
      </c>
      <c r="AF168" s="18">
        <f t="shared" si="23"/>
        <v>0</v>
      </c>
      <c r="AG168" s="18">
        <f t="shared" si="23"/>
        <v>0</v>
      </c>
    </row>
    <row r="169" spans="1:33" x14ac:dyDescent="0.2">
      <c r="A169" s="18">
        <f t="shared" ref="A169:AG169" si="24">A98-A133</f>
        <v>0</v>
      </c>
      <c r="B169" s="18">
        <f t="shared" si="24"/>
        <v>0</v>
      </c>
      <c r="C169" s="18">
        <f t="shared" si="24"/>
        <v>0</v>
      </c>
      <c r="D169" s="18">
        <f t="shared" si="24"/>
        <v>0</v>
      </c>
      <c r="E169" s="18">
        <f t="shared" si="24"/>
        <v>0</v>
      </c>
      <c r="F169" s="18">
        <f t="shared" si="24"/>
        <v>0</v>
      </c>
      <c r="G169" s="18">
        <f t="shared" si="24"/>
        <v>0</v>
      </c>
      <c r="H169" s="18">
        <f t="shared" si="24"/>
        <v>0</v>
      </c>
      <c r="I169" s="18">
        <f t="shared" si="24"/>
        <v>0</v>
      </c>
      <c r="J169" s="18">
        <f t="shared" si="24"/>
        <v>0</v>
      </c>
      <c r="K169" s="18">
        <f t="shared" si="24"/>
        <v>0</v>
      </c>
      <c r="L169" s="18">
        <f t="shared" si="24"/>
        <v>0</v>
      </c>
      <c r="M169" s="18">
        <f t="shared" si="24"/>
        <v>0</v>
      </c>
      <c r="N169" s="18">
        <f t="shared" si="24"/>
        <v>0</v>
      </c>
      <c r="O169" s="18">
        <f t="shared" si="24"/>
        <v>0</v>
      </c>
      <c r="P169" s="18">
        <f t="shared" si="24"/>
        <v>0</v>
      </c>
      <c r="Q169" s="18">
        <f t="shared" si="24"/>
        <v>0</v>
      </c>
      <c r="R169" s="18">
        <f t="shared" si="24"/>
        <v>0</v>
      </c>
      <c r="S169" s="18">
        <f t="shared" si="24"/>
        <v>0</v>
      </c>
      <c r="T169" s="18">
        <f t="shared" si="24"/>
        <v>0</v>
      </c>
      <c r="U169" s="18">
        <f t="shared" si="24"/>
        <v>0</v>
      </c>
      <c r="V169" s="18">
        <f t="shared" si="24"/>
        <v>0</v>
      </c>
      <c r="W169" s="18">
        <f t="shared" si="24"/>
        <v>0</v>
      </c>
      <c r="X169" s="18">
        <f t="shared" si="24"/>
        <v>0</v>
      </c>
      <c r="Y169" s="18">
        <f t="shared" si="24"/>
        <v>0</v>
      </c>
      <c r="Z169" s="18">
        <f t="shared" si="24"/>
        <v>0</v>
      </c>
      <c r="AA169" s="18">
        <f t="shared" si="24"/>
        <v>0</v>
      </c>
      <c r="AB169" s="18">
        <f t="shared" si="24"/>
        <v>0</v>
      </c>
      <c r="AC169" s="18">
        <f t="shared" si="24"/>
        <v>0</v>
      </c>
      <c r="AD169" s="18">
        <f t="shared" si="24"/>
        <v>0</v>
      </c>
      <c r="AE169" s="18">
        <f t="shared" si="24"/>
        <v>0</v>
      </c>
      <c r="AF169" s="18">
        <f t="shared" si="24"/>
        <v>0</v>
      </c>
      <c r="AG169" s="18">
        <f t="shared" si="24"/>
        <v>0</v>
      </c>
    </row>
    <row r="170" spans="1:33" x14ac:dyDescent="0.2">
      <c r="A170" s="18">
        <f t="shared" ref="A170:AG170" si="25">A99-A134</f>
        <v>0</v>
      </c>
      <c r="B170" s="18">
        <f t="shared" si="25"/>
        <v>0</v>
      </c>
      <c r="C170" s="18">
        <f t="shared" si="25"/>
        <v>0</v>
      </c>
      <c r="D170" s="18">
        <f t="shared" si="25"/>
        <v>0</v>
      </c>
      <c r="E170" s="18">
        <f t="shared" si="25"/>
        <v>0</v>
      </c>
      <c r="F170" s="18">
        <f t="shared" si="25"/>
        <v>0</v>
      </c>
      <c r="G170" s="18">
        <f t="shared" si="25"/>
        <v>0</v>
      </c>
      <c r="H170" s="18">
        <f t="shared" si="25"/>
        <v>0</v>
      </c>
      <c r="I170" s="18">
        <f t="shared" si="25"/>
        <v>0</v>
      </c>
      <c r="J170" s="18">
        <f t="shared" si="25"/>
        <v>0</v>
      </c>
      <c r="K170" s="18">
        <f t="shared" si="25"/>
        <v>0</v>
      </c>
      <c r="L170" s="18">
        <f t="shared" si="25"/>
        <v>0</v>
      </c>
      <c r="M170" s="18">
        <f t="shared" si="25"/>
        <v>0</v>
      </c>
      <c r="N170" s="18">
        <f t="shared" si="25"/>
        <v>0</v>
      </c>
      <c r="O170" s="18">
        <f t="shared" si="25"/>
        <v>0</v>
      </c>
      <c r="P170" s="18">
        <f t="shared" si="25"/>
        <v>0</v>
      </c>
      <c r="Q170" s="18">
        <f t="shared" si="25"/>
        <v>0</v>
      </c>
      <c r="R170" s="18">
        <f t="shared" si="25"/>
        <v>0</v>
      </c>
      <c r="S170" s="18">
        <f t="shared" si="25"/>
        <v>0</v>
      </c>
      <c r="T170" s="18">
        <f t="shared" si="25"/>
        <v>0</v>
      </c>
      <c r="U170" s="18">
        <f t="shared" si="25"/>
        <v>0</v>
      </c>
      <c r="V170" s="18">
        <f t="shared" si="25"/>
        <v>0</v>
      </c>
      <c r="W170" s="18">
        <f t="shared" si="25"/>
        <v>0</v>
      </c>
      <c r="X170" s="18">
        <f t="shared" si="25"/>
        <v>0</v>
      </c>
      <c r="Y170" s="18">
        <f t="shared" si="25"/>
        <v>0</v>
      </c>
      <c r="Z170" s="18">
        <f t="shared" si="25"/>
        <v>0</v>
      </c>
      <c r="AA170" s="18">
        <f t="shared" si="25"/>
        <v>0</v>
      </c>
      <c r="AB170" s="18">
        <f t="shared" si="25"/>
        <v>0</v>
      </c>
      <c r="AC170" s="18">
        <f t="shared" si="25"/>
        <v>0</v>
      </c>
      <c r="AD170" s="18">
        <f t="shared" si="25"/>
        <v>0</v>
      </c>
      <c r="AE170" s="18">
        <f t="shared" si="25"/>
        <v>0</v>
      </c>
      <c r="AF170" s="18">
        <f t="shared" si="25"/>
        <v>0</v>
      </c>
      <c r="AG170" s="18">
        <f t="shared" si="25"/>
        <v>0</v>
      </c>
    </row>
    <row r="171" spans="1:33" x14ac:dyDescent="0.2">
      <c r="A171" s="18">
        <f t="shared" ref="A171:AG171" si="26">A100-A135</f>
        <v>0</v>
      </c>
      <c r="B171" s="18">
        <f t="shared" si="26"/>
        <v>0</v>
      </c>
      <c r="C171" s="18">
        <f t="shared" si="26"/>
        <v>0</v>
      </c>
      <c r="D171" s="18">
        <f t="shared" si="26"/>
        <v>0</v>
      </c>
      <c r="E171" s="18">
        <f t="shared" si="26"/>
        <v>0</v>
      </c>
      <c r="F171" s="18">
        <f t="shared" si="26"/>
        <v>0</v>
      </c>
      <c r="G171" s="18">
        <f t="shared" si="26"/>
        <v>0</v>
      </c>
      <c r="H171" s="18">
        <f t="shared" si="26"/>
        <v>0</v>
      </c>
      <c r="I171" s="18">
        <f t="shared" si="26"/>
        <v>0</v>
      </c>
      <c r="J171" s="18">
        <f t="shared" si="26"/>
        <v>0</v>
      </c>
      <c r="K171" s="18">
        <f t="shared" si="26"/>
        <v>0</v>
      </c>
      <c r="L171" s="18">
        <f t="shared" si="26"/>
        <v>0</v>
      </c>
      <c r="M171" s="18">
        <f t="shared" si="26"/>
        <v>0</v>
      </c>
      <c r="N171" s="18">
        <f t="shared" si="26"/>
        <v>0</v>
      </c>
      <c r="O171" s="18">
        <f t="shared" si="26"/>
        <v>0</v>
      </c>
      <c r="P171" s="18">
        <f t="shared" si="26"/>
        <v>0</v>
      </c>
      <c r="Q171" s="18">
        <f t="shared" si="26"/>
        <v>0</v>
      </c>
      <c r="R171" s="18">
        <f t="shared" si="26"/>
        <v>0</v>
      </c>
      <c r="S171" s="18">
        <f t="shared" si="26"/>
        <v>0</v>
      </c>
      <c r="T171" s="18">
        <f t="shared" si="26"/>
        <v>0</v>
      </c>
      <c r="U171" s="18">
        <f t="shared" si="26"/>
        <v>0</v>
      </c>
      <c r="V171" s="18">
        <f t="shared" si="26"/>
        <v>0</v>
      </c>
      <c r="W171" s="18">
        <f t="shared" si="26"/>
        <v>0</v>
      </c>
      <c r="X171" s="18">
        <f t="shared" si="26"/>
        <v>0</v>
      </c>
      <c r="Y171" s="18">
        <f t="shared" si="26"/>
        <v>0</v>
      </c>
      <c r="Z171" s="18">
        <f t="shared" si="26"/>
        <v>0</v>
      </c>
      <c r="AA171" s="18">
        <f t="shared" si="26"/>
        <v>0</v>
      </c>
      <c r="AB171" s="18">
        <f t="shared" si="26"/>
        <v>0</v>
      </c>
      <c r="AC171" s="18">
        <f t="shared" si="26"/>
        <v>0</v>
      </c>
      <c r="AD171" s="18">
        <f t="shared" si="26"/>
        <v>0</v>
      </c>
      <c r="AE171" s="18">
        <f t="shared" si="26"/>
        <v>0</v>
      </c>
      <c r="AF171" s="18">
        <f t="shared" si="26"/>
        <v>0</v>
      </c>
      <c r="AG171" s="18">
        <f t="shared" si="26"/>
        <v>0</v>
      </c>
    </row>
    <row r="172" spans="1:33" x14ac:dyDescent="0.2">
      <c r="A172" s="18">
        <f t="shared" ref="A172:AG172" si="27">A101-A136</f>
        <v>0</v>
      </c>
      <c r="B172" s="18">
        <f t="shared" si="27"/>
        <v>0</v>
      </c>
      <c r="C172" s="18">
        <f t="shared" si="27"/>
        <v>0</v>
      </c>
      <c r="D172" s="18">
        <f t="shared" si="27"/>
        <v>0</v>
      </c>
      <c r="E172" s="18">
        <f t="shared" si="27"/>
        <v>0</v>
      </c>
      <c r="F172" s="18">
        <f t="shared" si="27"/>
        <v>0</v>
      </c>
      <c r="G172" s="18">
        <f t="shared" si="27"/>
        <v>0</v>
      </c>
      <c r="H172" s="18">
        <f t="shared" si="27"/>
        <v>0</v>
      </c>
      <c r="I172" s="18">
        <f t="shared" si="27"/>
        <v>0</v>
      </c>
      <c r="J172" s="18">
        <f t="shared" si="27"/>
        <v>0</v>
      </c>
      <c r="K172" s="18">
        <f t="shared" si="27"/>
        <v>0</v>
      </c>
      <c r="L172" s="18">
        <f t="shared" si="27"/>
        <v>0</v>
      </c>
      <c r="M172" s="18">
        <f t="shared" si="27"/>
        <v>0</v>
      </c>
      <c r="N172" s="18">
        <f t="shared" si="27"/>
        <v>0</v>
      </c>
      <c r="O172" s="18">
        <f t="shared" si="27"/>
        <v>0</v>
      </c>
      <c r="P172" s="18">
        <f t="shared" si="27"/>
        <v>0</v>
      </c>
      <c r="Q172" s="18">
        <f t="shared" si="27"/>
        <v>0</v>
      </c>
      <c r="R172" s="18">
        <f t="shared" si="27"/>
        <v>0</v>
      </c>
      <c r="S172" s="18">
        <f t="shared" si="27"/>
        <v>0</v>
      </c>
      <c r="T172" s="18">
        <f t="shared" si="27"/>
        <v>0</v>
      </c>
      <c r="U172" s="18">
        <f t="shared" si="27"/>
        <v>0</v>
      </c>
      <c r="V172" s="18">
        <f t="shared" si="27"/>
        <v>0</v>
      </c>
      <c r="W172" s="18">
        <f t="shared" si="27"/>
        <v>0</v>
      </c>
      <c r="X172" s="18">
        <f t="shared" si="27"/>
        <v>0</v>
      </c>
      <c r="Y172" s="18">
        <f t="shared" si="27"/>
        <v>0</v>
      </c>
      <c r="Z172" s="18">
        <f t="shared" si="27"/>
        <v>0</v>
      </c>
      <c r="AA172" s="18">
        <f t="shared" si="27"/>
        <v>0</v>
      </c>
      <c r="AB172" s="18">
        <f t="shared" si="27"/>
        <v>0</v>
      </c>
      <c r="AC172" s="18">
        <f t="shared" si="27"/>
        <v>0</v>
      </c>
      <c r="AD172" s="18">
        <f t="shared" si="27"/>
        <v>0</v>
      </c>
      <c r="AE172" s="18">
        <f t="shared" si="27"/>
        <v>0</v>
      </c>
      <c r="AF172" s="18">
        <f t="shared" si="27"/>
        <v>0</v>
      </c>
      <c r="AG172" s="18">
        <f t="shared" si="27"/>
        <v>0</v>
      </c>
    </row>
    <row r="173" spans="1:33" x14ac:dyDescent="0.2">
      <c r="A173" s="18">
        <f t="shared" ref="A173:AG173" si="28">A102-A137</f>
        <v>0</v>
      </c>
      <c r="B173" s="18">
        <f t="shared" si="28"/>
        <v>0</v>
      </c>
      <c r="C173" s="18">
        <f t="shared" si="28"/>
        <v>0</v>
      </c>
      <c r="D173" s="18">
        <f t="shared" si="28"/>
        <v>0</v>
      </c>
      <c r="E173" s="18">
        <f t="shared" si="28"/>
        <v>0</v>
      </c>
      <c r="F173" s="18">
        <f t="shared" si="28"/>
        <v>0</v>
      </c>
      <c r="G173" s="18">
        <f t="shared" si="28"/>
        <v>0</v>
      </c>
      <c r="H173" s="18">
        <f t="shared" si="28"/>
        <v>0</v>
      </c>
      <c r="I173" s="18">
        <f t="shared" si="28"/>
        <v>0</v>
      </c>
      <c r="J173" s="18">
        <f t="shared" si="28"/>
        <v>0</v>
      </c>
      <c r="K173" s="18">
        <f t="shared" si="28"/>
        <v>0</v>
      </c>
      <c r="L173" s="18">
        <f t="shared" si="28"/>
        <v>0</v>
      </c>
      <c r="M173" s="18">
        <f t="shared" si="28"/>
        <v>0</v>
      </c>
      <c r="N173" s="18">
        <f t="shared" si="28"/>
        <v>0</v>
      </c>
      <c r="O173" s="18">
        <f t="shared" si="28"/>
        <v>0</v>
      </c>
      <c r="P173" s="18">
        <f t="shared" si="28"/>
        <v>0</v>
      </c>
      <c r="Q173" s="18">
        <f t="shared" si="28"/>
        <v>0</v>
      </c>
      <c r="R173" s="18">
        <f t="shared" si="28"/>
        <v>0</v>
      </c>
      <c r="S173" s="18">
        <f t="shared" si="28"/>
        <v>0</v>
      </c>
      <c r="T173" s="18">
        <f t="shared" si="28"/>
        <v>0</v>
      </c>
      <c r="U173" s="18">
        <f t="shared" si="28"/>
        <v>0</v>
      </c>
      <c r="V173" s="18">
        <f t="shared" si="28"/>
        <v>0</v>
      </c>
      <c r="W173" s="18">
        <f t="shared" si="28"/>
        <v>0</v>
      </c>
      <c r="X173" s="18">
        <f t="shared" si="28"/>
        <v>0</v>
      </c>
      <c r="Y173" s="18">
        <f t="shared" si="28"/>
        <v>0</v>
      </c>
      <c r="Z173" s="18">
        <f t="shared" si="28"/>
        <v>0</v>
      </c>
      <c r="AA173" s="18">
        <f t="shared" si="28"/>
        <v>0</v>
      </c>
      <c r="AB173" s="18">
        <f t="shared" si="28"/>
        <v>0</v>
      </c>
      <c r="AC173" s="18">
        <f t="shared" si="28"/>
        <v>0</v>
      </c>
      <c r="AD173" s="18">
        <f t="shared" si="28"/>
        <v>0</v>
      </c>
      <c r="AE173" s="18">
        <f t="shared" si="28"/>
        <v>0</v>
      </c>
      <c r="AF173" s="18">
        <f t="shared" si="28"/>
        <v>0</v>
      </c>
      <c r="AG173" s="18">
        <f t="shared" si="28"/>
        <v>0</v>
      </c>
    </row>
    <row r="174" spans="1:33" x14ac:dyDescent="0.2">
      <c r="A174" s="18">
        <f t="shared" ref="A174:AG174" si="29">A103-A138</f>
        <v>0</v>
      </c>
      <c r="B174" s="18">
        <f t="shared" si="29"/>
        <v>0</v>
      </c>
      <c r="C174" s="18">
        <f t="shared" si="29"/>
        <v>0</v>
      </c>
      <c r="D174" s="18">
        <f t="shared" si="29"/>
        <v>0</v>
      </c>
      <c r="E174" s="18">
        <f t="shared" si="29"/>
        <v>0</v>
      </c>
      <c r="F174" s="18">
        <f t="shared" si="29"/>
        <v>0</v>
      </c>
      <c r="G174" s="18">
        <f t="shared" si="29"/>
        <v>0</v>
      </c>
      <c r="H174" s="18">
        <f t="shared" si="29"/>
        <v>0</v>
      </c>
      <c r="I174" s="18">
        <f t="shared" si="29"/>
        <v>0</v>
      </c>
      <c r="J174" s="18">
        <f t="shared" si="29"/>
        <v>0</v>
      </c>
      <c r="K174" s="18">
        <f t="shared" si="29"/>
        <v>0</v>
      </c>
      <c r="L174" s="18">
        <f t="shared" si="29"/>
        <v>0</v>
      </c>
      <c r="M174" s="18">
        <f t="shared" si="29"/>
        <v>0</v>
      </c>
      <c r="N174" s="18">
        <f t="shared" si="29"/>
        <v>0</v>
      </c>
      <c r="O174" s="18">
        <f t="shared" si="29"/>
        <v>0</v>
      </c>
      <c r="P174" s="18">
        <f t="shared" si="29"/>
        <v>0</v>
      </c>
      <c r="Q174" s="18">
        <f t="shared" si="29"/>
        <v>0</v>
      </c>
      <c r="R174" s="18">
        <f t="shared" si="29"/>
        <v>0</v>
      </c>
      <c r="S174" s="18">
        <f t="shared" si="29"/>
        <v>0</v>
      </c>
      <c r="T174" s="18">
        <f t="shared" si="29"/>
        <v>0</v>
      </c>
      <c r="U174" s="18">
        <f t="shared" si="29"/>
        <v>0</v>
      </c>
      <c r="V174" s="18">
        <f t="shared" si="29"/>
        <v>0</v>
      </c>
      <c r="W174" s="18">
        <f t="shared" si="29"/>
        <v>0</v>
      </c>
      <c r="X174" s="18">
        <f t="shared" si="29"/>
        <v>0</v>
      </c>
      <c r="Y174" s="18">
        <f t="shared" si="29"/>
        <v>0</v>
      </c>
      <c r="Z174" s="18">
        <f t="shared" si="29"/>
        <v>0</v>
      </c>
      <c r="AA174" s="18">
        <f t="shared" si="29"/>
        <v>0</v>
      </c>
      <c r="AB174" s="18">
        <f t="shared" si="29"/>
        <v>0</v>
      </c>
      <c r="AC174" s="18">
        <f t="shared" si="29"/>
        <v>0</v>
      </c>
      <c r="AD174" s="18">
        <f t="shared" si="29"/>
        <v>0</v>
      </c>
      <c r="AE174" s="18">
        <f t="shared" si="29"/>
        <v>0</v>
      </c>
      <c r="AF174" s="18">
        <f t="shared" si="29"/>
        <v>0</v>
      </c>
      <c r="AG174" s="18">
        <f t="shared" si="29"/>
        <v>0</v>
      </c>
    </row>
    <row r="175" spans="1:33" x14ac:dyDescent="0.2">
      <c r="A175" s="18">
        <f t="shared" ref="A175:AG175" si="30">A104-A139</f>
        <v>0</v>
      </c>
      <c r="B175" s="18">
        <f t="shared" si="30"/>
        <v>0</v>
      </c>
      <c r="C175" s="18">
        <f t="shared" si="30"/>
        <v>0</v>
      </c>
      <c r="D175" s="18">
        <f t="shared" si="30"/>
        <v>0</v>
      </c>
      <c r="E175" s="18">
        <f t="shared" si="30"/>
        <v>0</v>
      </c>
      <c r="F175" s="18">
        <f t="shared" si="30"/>
        <v>0</v>
      </c>
      <c r="G175" s="18">
        <f t="shared" si="30"/>
        <v>0</v>
      </c>
      <c r="H175" s="18">
        <f t="shared" si="30"/>
        <v>0</v>
      </c>
      <c r="I175" s="18">
        <f t="shared" si="30"/>
        <v>0</v>
      </c>
      <c r="J175" s="18">
        <f t="shared" si="30"/>
        <v>0</v>
      </c>
      <c r="K175" s="18">
        <f t="shared" si="30"/>
        <v>0</v>
      </c>
      <c r="L175" s="18">
        <f t="shared" si="30"/>
        <v>0</v>
      </c>
      <c r="M175" s="18">
        <f t="shared" si="30"/>
        <v>0</v>
      </c>
      <c r="N175" s="18">
        <f t="shared" si="30"/>
        <v>0</v>
      </c>
      <c r="O175" s="18">
        <f t="shared" si="30"/>
        <v>0</v>
      </c>
      <c r="P175" s="18">
        <f t="shared" si="30"/>
        <v>0</v>
      </c>
      <c r="Q175" s="18">
        <f t="shared" si="30"/>
        <v>0</v>
      </c>
      <c r="R175" s="18">
        <f t="shared" si="30"/>
        <v>0</v>
      </c>
      <c r="S175" s="18">
        <f t="shared" si="30"/>
        <v>0</v>
      </c>
      <c r="T175" s="18">
        <f t="shared" si="30"/>
        <v>0</v>
      </c>
      <c r="U175" s="18">
        <f t="shared" si="30"/>
        <v>0</v>
      </c>
      <c r="V175" s="18">
        <f t="shared" si="30"/>
        <v>0</v>
      </c>
      <c r="W175" s="18">
        <f t="shared" si="30"/>
        <v>0</v>
      </c>
      <c r="X175" s="18">
        <f t="shared" si="30"/>
        <v>0</v>
      </c>
      <c r="Y175" s="18">
        <f t="shared" si="30"/>
        <v>0</v>
      </c>
      <c r="Z175" s="18">
        <f t="shared" si="30"/>
        <v>0</v>
      </c>
      <c r="AA175" s="18">
        <f t="shared" si="30"/>
        <v>0</v>
      </c>
      <c r="AB175" s="18">
        <f t="shared" si="30"/>
        <v>0</v>
      </c>
      <c r="AC175" s="18">
        <f t="shared" si="30"/>
        <v>0</v>
      </c>
      <c r="AD175" s="18">
        <f t="shared" si="30"/>
        <v>0</v>
      </c>
      <c r="AE175" s="18">
        <f t="shared" si="30"/>
        <v>0</v>
      </c>
      <c r="AF175" s="18">
        <f t="shared" si="30"/>
        <v>0</v>
      </c>
      <c r="AG175" s="18">
        <f t="shared" si="30"/>
        <v>0</v>
      </c>
    </row>
    <row r="176" spans="1:33" x14ac:dyDescent="0.2">
      <c r="A176" s="18">
        <f t="shared" ref="A176:AG176" si="31">A105-A140</f>
        <v>0</v>
      </c>
      <c r="B176" s="18">
        <f t="shared" si="31"/>
        <v>0</v>
      </c>
      <c r="C176" s="18">
        <f t="shared" si="31"/>
        <v>0</v>
      </c>
      <c r="D176" s="18">
        <f t="shared" si="31"/>
        <v>0</v>
      </c>
      <c r="E176" s="18">
        <f t="shared" si="31"/>
        <v>0</v>
      </c>
      <c r="F176" s="18">
        <f t="shared" si="31"/>
        <v>0</v>
      </c>
      <c r="G176" s="18">
        <f t="shared" si="31"/>
        <v>0</v>
      </c>
      <c r="H176" s="18">
        <f t="shared" si="31"/>
        <v>0</v>
      </c>
      <c r="I176" s="18">
        <f t="shared" si="31"/>
        <v>0</v>
      </c>
      <c r="J176" s="18">
        <f t="shared" si="31"/>
        <v>0</v>
      </c>
      <c r="K176" s="18">
        <f t="shared" si="31"/>
        <v>0</v>
      </c>
      <c r="L176" s="18">
        <f t="shared" si="31"/>
        <v>0</v>
      </c>
      <c r="M176" s="18">
        <f t="shared" si="31"/>
        <v>0</v>
      </c>
      <c r="N176" s="18">
        <f t="shared" si="31"/>
        <v>0</v>
      </c>
      <c r="O176" s="18">
        <f t="shared" si="31"/>
        <v>0</v>
      </c>
      <c r="P176" s="18">
        <f t="shared" si="31"/>
        <v>0</v>
      </c>
      <c r="Q176" s="18">
        <f t="shared" si="31"/>
        <v>0</v>
      </c>
      <c r="R176" s="18">
        <f t="shared" si="31"/>
        <v>0</v>
      </c>
      <c r="S176" s="18">
        <f t="shared" si="31"/>
        <v>0</v>
      </c>
      <c r="T176" s="18">
        <f t="shared" si="31"/>
        <v>0</v>
      </c>
      <c r="U176" s="18">
        <f t="shared" si="31"/>
        <v>0</v>
      </c>
      <c r="V176" s="18">
        <f t="shared" si="31"/>
        <v>0</v>
      </c>
      <c r="W176" s="18">
        <f t="shared" si="31"/>
        <v>0</v>
      </c>
      <c r="X176" s="18">
        <f t="shared" si="31"/>
        <v>0</v>
      </c>
      <c r="Y176" s="18">
        <f t="shared" si="31"/>
        <v>0</v>
      </c>
      <c r="Z176" s="18">
        <f t="shared" si="31"/>
        <v>0</v>
      </c>
      <c r="AA176" s="18">
        <f t="shared" si="31"/>
        <v>0</v>
      </c>
      <c r="AB176" s="18">
        <f t="shared" si="31"/>
        <v>0</v>
      </c>
      <c r="AC176" s="18">
        <f t="shared" si="31"/>
        <v>0</v>
      </c>
      <c r="AD176" s="18">
        <f t="shared" si="31"/>
        <v>0</v>
      </c>
      <c r="AE176" s="18">
        <f t="shared" si="31"/>
        <v>0</v>
      </c>
      <c r="AF176" s="18">
        <f t="shared" si="31"/>
        <v>0</v>
      </c>
      <c r="AG176" s="18">
        <f t="shared" si="31"/>
        <v>0</v>
      </c>
    </row>
    <row r="177" spans="1:33" x14ac:dyDescent="0.2">
      <c r="A177" s="18">
        <f t="shared" ref="A177:AG177" si="32">A106-A141</f>
        <v>0</v>
      </c>
      <c r="B177" s="18">
        <f t="shared" si="32"/>
        <v>0</v>
      </c>
      <c r="C177" s="18">
        <f t="shared" si="32"/>
        <v>0</v>
      </c>
      <c r="D177" s="18">
        <f t="shared" si="32"/>
        <v>0</v>
      </c>
      <c r="E177" s="18">
        <f t="shared" si="32"/>
        <v>0</v>
      </c>
      <c r="F177" s="18">
        <f t="shared" si="32"/>
        <v>0</v>
      </c>
      <c r="G177" s="18">
        <f t="shared" si="32"/>
        <v>0</v>
      </c>
      <c r="H177" s="18">
        <f t="shared" si="32"/>
        <v>0</v>
      </c>
      <c r="I177" s="18">
        <f t="shared" si="32"/>
        <v>0</v>
      </c>
      <c r="J177" s="18">
        <f t="shared" si="32"/>
        <v>0</v>
      </c>
      <c r="K177" s="18">
        <f t="shared" si="32"/>
        <v>0</v>
      </c>
      <c r="L177" s="18">
        <f t="shared" si="32"/>
        <v>0</v>
      </c>
      <c r="M177" s="18">
        <f t="shared" si="32"/>
        <v>0</v>
      </c>
      <c r="N177" s="18">
        <f t="shared" si="32"/>
        <v>0</v>
      </c>
      <c r="O177" s="18">
        <f t="shared" si="32"/>
        <v>0</v>
      </c>
      <c r="P177" s="18">
        <f t="shared" si="32"/>
        <v>0</v>
      </c>
      <c r="Q177" s="18">
        <f t="shared" si="32"/>
        <v>0</v>
      </c>
      <c r="R177" s="18">
        <f t="shared" si="32"/>
        <v>0</v>
      </c>
      <c r="S177" s="18">
        <f t="shared" si="32"/>
        <v>0</v>
      </c>
      <c r="T177" s="18">
        <f t="shared" si="32"/>
        <v>0</v>
      </c>
      <c r="U177" s="18">
        <f t="shared" si="32"/>
        <v>0</v>
      </c>
      <c r="V177" s="18">
        <f t="shared" si="32"/>
        <v>0</v>
      </c>
      <c r="W177" s="18">
        <f t="shared" si="32"/>
        <v>0</v>
      </c>
      <c r="X177" s="18">
        <f t="shared" si="32"/>
        <v>0</v>
      </c>
      <c r="Y177" s="18">
        <f t="shared" si="32"/>
        <v>0</v>
      </c>
      <c r="Z177" s="18">
        <f t="shared" si="32"/>
        <v>0</v>
      </c>
      <c r="AA177" s="18">
        <f t="shared" si="32"/>
        <v>0</v>
      </c>
      <c r="AB177" s="18">
        <f t="shared" si="32"/>
        <v>0</v>
      </c>
      <c r="AC177" s="18">
        <f t="shared" si="32"/>
        <v>0</v>
      </c>
      <c r="AD177" s="18">
        <f t="shared" si="32"/>
        <v>0</v>
      </c>
      <c r="AE177" s="18">
        <f t="shared" si="32"/>
        <v>0</v>
      </c>
      <c r="AF177" s="18">
        <f t="shared" si="32"/>
        <v>0</v>
      </c>
      <c r="AG177" s="18">
        <f t="shared" si="3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A877-6162-0A46-AC02-7E7D29AA03C5}">
  <dimension ref="D5:T23"/>
  <sheetViews>
    <sheetView tabSelected="1" zoomScale="130" zoomScaleNormal="130" workbookViewId="0">
      <selection activeCell="N4" sqref="N4"/>
    </sheetView>
  </sheetViews>
  <sheetFormatPr baseColWidth="10" defaultRowHeight="16" x14ac:dyDescent="0.2"/>
  <cols>
    <col min="4" max="7" width="4.1640625" style="2" customWidth="1"/>
    <col min="8" max="16" width="4.1640625" customWidth="1"/>
  </cols>
  <sheetData>
    <row r="5" spans="4:20" s="1" customFormat="1" ht="20" customHeight="1" x14ac:dyDescent="0.2">
      <c r="D5" s="1">
        <v>1</v>
      </c>
      <c r="E5" s="1">
        <v>2</v>
      </c>
      <c r="F5" s="1">
        <v>5</v>
      </c>
      <c r="G5" s="1">
        <v>6</v>
      </c>
      <c r="H5" s="1">
        <v>17</v>
      </c>
      <c r="I5" s="1">
        <v>18</v>
      </c>
      <c r="J5" s="1">
        <v>21</v>
      </c>
      <c r="K5" s="1">
        <v>22</v>
      </c>
    </row>
    <row r="6" spans="4:20" s="1" customFormat="1" ht="20" customHeight="1" x14ac:dyDescent="0.2">
      <c r="D6" s="1">
        <v>3</v>
      </c>
      <c r="E6" s="1">
        <v>4</v>
      </c>
      <c r="F6" s="1">
        <v>7</v>
      </c>
      <c r="G6" s="1">
        <v>8</v>
      </c>
      <c r="H6" s="1">
        <v>19</v>
      </c>
      <c r="I6" s="1">
        <v>20</v>
      </c>
      <c r="J6" s="1">
        <v>23</v>
      </c>
      <c r="K6" s="1">
        <v>24</v>
      </c>
    </row>
    <row r="7" spans="4:20" s="1" customFormat="1" ht="20" customHeight="1" x14ac:dyDescent="0.2">
      <c r="D7" s="1">
        <v>9</v>
      </c>
      <c r="E7" s="1">
        <v>10</v>
      </c>
      <c r="F7" s="1">
        <v>13</v>
      </c>
      <c r="G7" s="1">
        <v>14</v>
      </c>
      <c r="H7" s="1">
        <v>25</v>
      </c>
      <c r="I7" s="1">
        <v>26</v>
      </c>
      <c r="J7" s="1">
        <v>29</v>
      </c>
      <c r="K7" s="1">
        <v>30</v>
      </c>
      <c r="T7"/>
    </row>
    <row r="8" spans="4:20" s="1" customFormat="1" ht="20" customHeight="1" x14ac:dyDescent="0.2">
      <c r="D8" s="1">
        <v>11</v>
      </c>
      <c r="E8" s="1">
        <v>12</v>
      </c>
      <c r="F8" s="1">
        <v>15</v>
      </c>
      <c r="G8" s="1">
        <v>16</v>
      </c>
      <c r="H8" s="1">
        <v>27</v>
      </c>
      <c r="I8" s="1">
        <v>28</v>
      </c>
      <c r="J8" s="1">
        <v>31</v>
      </c>
      <c r="K8" s="1">
        <v>32</v>
      </c>
    </row>
    <row r="9" spans="4:20" s="1" customFormat="1" ht="20" customHeight="1" x14ac:dyDescent="0.2">
      <c r="D9" s="1">
        <v>33</v>
      </c>
      <c r="E9" s="1">
        <v>34</v>
      </c>
    </row>
    <row r="10" spans="4:20" s="1" customFormat="1" ht="20" customHeight="1" x14ac:dyDescent="0.2">
      <c r="D10" s="1">
        <v>35</v>
      </c>
      <c r="E10" s="1">
        <v>36</v>
      </c>
    </row>
    <row r="11" spans="4:20" s="1" customFormat="1" ht="20" customHeight="1" x14ac:dyDescent="0.2"/>
    <row r="12" spans="4:20" s="1" customFormat="1" ht="20" customHeight="1" x14ac:dyDescent="0.2"/>
    <row r="13" spans="4:20" s="1" customFormat="1" ht="20" customHeight="1" x14ac:dyDescent="0.2"/>
    <row r="14" spans="4:20" s="1" customFormat="1" ht="20" customHeight="1" x14ac:dyDescent="0.2"/>
    <row r="15" spans="4:20" s="1" customFormat="1" ht="20" customHeight="1" x14ac:dyDescent="0.2"/>
    <row r="16" spans="4:20" s="1" customFormat="1" ht="20" customHeight="1" x14ac:dyDescent="0.2"/>
    <row r="17" s="1" customFormat="1" ht="20" customHeight="1" x14ac:dyDescent="0.2"/>
    <row r="18" s="1" customFormat="1" ht="20" customHeight="1" x14ac:dyDescent="0.2"/>
    <row r="19" s="1" customFormat="1" ht="20" customHeight="1" x14ac:dyDescent="0.2"/>
    <row r="20" s="1" customFormat="1" ht="20" customHeight="1" x14ac:dyDescent="0.2"/>
    <row r="21" s="1" customFormat="1" ht="20" customHeight="1" x14ac:dyDescent="0.2"/>
    <row r="22" s="1" customFormat="1" ht="20" customHeight="1" x14ac:dyDescent="0.2"/>
    <row r="23" s="1" customFormat="1" ht="2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v1</vt:lpstr>
      <vt:lpstr>v2</vt:lpstr>
      <vt:lpstr>v3</vt:lpstr>
      <vt:lpstr>v4</vt:lpstr>
      <vt:lpstr>v5</vt:lpstr>
      <vt:lpstr>Morton_vs_Conv</vt:lpstr>
      <vt:lpstr>Sheet5</vt:lpstr>
      <vt:lpstr>Morton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Ufuktepe</dc:creator>
  <cp:lastModifiedBy>Burak Ufuktepe</cp:lastModifiedBy>
  <dcterms:created xsi:type="dcterms:W3CDTF">2022-03-27T01:54:33Z</dcterms:created>
  <dcterms:modified xsi:type="dcterms:W3CDTF">2022-03-30T15:44:40Z</dcterms:modified>
</cp:coreProperties>
</file>