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<sst xmlns="http://schemas.openxmlformats.org/spreadsheetml/2006/main" count="32" uniqueCount="31">
  <si>
    <t>負担割合</t>
  </si>
  <si>
    <t>祐至</t>
  </si>
  <si>
    <t>理子</t>
  </si>
  <si>
    <t>生活費</t>
  </si>
  <si>
    <t>貯金口座をどうするか</t>
  </si>
  <si>
    <t>貯金</t>
  </si>
  <si>
    <t>paypay銀行</t>
  </si>
  <si>
    <t>合計</t>
  </si>
  <si>
    <t>共通支出予算</t>
  </si>
  <si>
    <t>項目</t>
  </si>
  <si>
    <t>金額</t>
  </si>
  <si>
    <t>備考</t>
  </si>
  <si>
    <t>家賃</t>
  </si>
  <si>
    <t>電気代</t>
  </si>
  <si>
    <t>水道代</t>
  </si>
  <si>
    <t>1ヶ月分で換算</t>
  </si>
  <si>
    <t>食費</t>
  </si>
  <si>
    <t>週6000円を目安に</t>
  </si>
  <si>
    <t>外食費</t>
  </si>
  <si>
    <t>週8000円を目安に</t>
  </si>
  <si>
    <t>日用品費</t>
  </si>
  <si>
    <t>基本はまとめ買い</t>
  </si>
  <si>
    <t>交通費</t>
  </si>
  <si>
    <t>タクシー2回利用想定</t>
  </si>
  <si>
    <t>交際費</t>
  </si>
  <si>
    <t>映画、メダルゲームとか</t>
  </si>
  <si>
    <t>特別費</t>
  </si>
  <si>
    <t>超えた金額は２人で分割精算</t>
  </si>
  <si>
    <t>共通貯金</t>
  </si>
  <si>
    <t>月額</t>
  </si>
  <si>
    <t>年額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</si>
</sst>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¥-411]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Font="1" applyNumberFormat="1"/>
    <xf borderId="0" fillId="0" fontId="1" numFmtId="164" xfId="0" applyFont="1" applyNumberFormat="1"/>
    <xf borderId="0" fillId="3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3</xdr:row>
      <xdr:rowOff>76200</xdr:rowOff>
    </xdr:from>
    <xdr:ext cx="3971925" cy="3038475"/>
    <xdr:grpSp>
      <xdr:nvGrpSpPr>
        <xdr:cNvPr id="2" name="Shape 2" title="図形描画"/>
        <xdr:cNvGrpSpPr/>
      </xdr:nvGrpSpPr>
      <xdr:grpSpPr>
        <a:xfrm>
          <a:off x="726375" y="162475"/>
          <a:ext cx="8545125" cy="6414425"/>
          <a:chOff x="726375" y="162475"/>
          <a:chExt cx="8545125" cy="6414425"/>
        </a:xfrm>
      </xdr:grpSpPr>
      <xdr:sp>
        <xdr:nvSpPr>
          <xdr:cNvPr id="3" name="Shape 3"/>
          <xdr:cNvSpPr/>
        </xdr:nvSpPr>
        <xdr:spPr>
          <a:xfrm>
            <a:off x="3526150" y="3805525"/>
            <a:ext cx="1867500" cy="1024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UFJ銀行口座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（生活費）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726375" y="473700"/>
            <a:ext cx="1867500" cy="1024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楽天</a:t>
            </a:r>
            <a:r>
              <a:rPr lang="en-US" sz="1400"/>
              <a:t>銀行口座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祐至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6419750" y="574125"/>
            <a:ext cx="1867500" cy="1024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三井住友</a:t>
            </a:r>
            <a:r>
              <a:rPr lang="en-US" sz="1400"/>
              <a:t>銀行口座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理子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726375" y="2622450"/>
            <a:ext cx="1867500" cy="1024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SBI</a:t>
            </a:r>
            <a:r>
              <a:rPr lang="en-US" sz="1400"/>
              <a:t>銀行口座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祐至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6419825" y="2622450"/>
            <a:ext cx="1867500" cy="1024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SBI銀行口座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理子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3526150" y="5552700"/>
            <a:ext cx="1867500" cy="1024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paypay銀行口座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（貯金）</a:t>
            </a:r>
            <a:endParaRPr sz="1400"/>
          </a:p>
        </xdr:txBody>
      </xdr:sp>
      <xdr:cxnSp>
        <xdr:nvCxnSpPr>
          <xdr:cNvPr id="9" name="Shape 9"/>
          <xdr:cNvCxnSpPr>
            <a:stCxn id="4" idx="2"/>
            <a:endCxn id="6" idx="0"/>
          </xdr:cNvCxnSpPr>
        </xdr:nvCxnSpPr>
        <xdr:spPr>
          <a:xfrm>
            <a:off x="1660125" y="1497900"/>
            <a:ext cx="0" cy="112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6" idx="3"/>
            <a:endCxn id="3" idx="0"/>
          </xdr:cNvCxnSpPr>
        </xdr:nvCxnSpPr>
        <xdr:spPr>
          <a:xfrm>
            <a:off x="2593875" y="3134550"/>
            <a:ext cx="1866000" cy="6711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7" idx="1"/>
            <a:endCxn id="3" idx="0"/>
          </xdr:cNvCxnSpPr>
        </xdr:nvCxnSpPr>
        <xdr:spPr>
          <a:xfrm flipH="1">
            <a:off x="4459925" y="3134550"/>
            <a:ext cx="1959900" cy="6711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2" name="Shape 12"/>
          <xdr:cNvCxnSpPr>
            <a:stCxn id="5" idx="2"/>
            <a:endCxn id="7" idx="0"/>
          </xdr:cNvCxnSpPr>
        </xdr:nvCxnSpPr>
        <xdr:spPr>
          <a:xfrm>
            <a:off x="7353500" y="1598325"/>
            <a:ext cx="0" cy="1024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3" name="Shape 13"/>
          <xdr:cNvCxnSpPr>
            <a:stCxn id="3" idx="2"/>
            <a:endCxn id="8" idx="0"/>
          </xdr:cNvCxnSpPr>
        </xdr:nvCxnSpPr>
        <xdr:spPr>
          <a:xfrm>
            <a:off x="4459900" y="4829725"/>
            <a:ext cx="0" cy="723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4" name="Shape 14"/>
          <xdr:cNvSpPr txBox="1"/>
        </xdr:nvSpPr>
        <xdr:spPr>
          <a:xfrm>
            <a:off x="1776275" y="162475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24万 27日に引落</a:t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6901775" y="254600"/>
            <a:ext cx="15345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12</a:t>
            </a:r>
            <a:r>
              <a:rPr lang="en-US" sz="1400"/>
              <a:t>万 27日に引落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1776275" y="2048525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24万 27日</a:t>
            </a:r>
            <a:r>
              <a:rPr lang="en-US" sz="1400"/>
              <a:t>から4営業日後に入金</a:t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7311600" y="2048525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12</a:t>
            </a:r>
            <a:r>
              <a:rPr lang="en-US" sz="1400"/>
              <a:t>万 27日から4営業日後に入金</a:t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2802250" y="3325525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24万 </a:t>
            </a:r>
            <a:r>
              <a:rPr lang="en-US" sz="1400"/>
              <a:t>15</a:t>
            </a:r>
            <a:r>
              <a:rPr lang="en-US" sz="1400"/>
              <a:t>日に入金</a:t>
            </a:r>
            <a:endParaRPr sz="1400"/>
          </a:p>
        </xdr:txBody>
      </xdr:sp>
      <xdr:sp>
        <xdr:nvSpPr>
          <xdr:cNvPr id="19" name="Shape 19"/>
          <xdr:cNvSpPr txBox="1"/>
        </xdr:nvSpPr>
        <xdr:spPr>
          <a:xfrm>
            <a:off x="4510125" y="3325513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12</a:t>
            </a:r>
            <a:r>
              <a:rPr lang="en-US" sz="1400"/>
              <a:t>万 15日に入金</a:t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5443950" y="5631513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</a:t>
            </a:r>
            <a:r>
              <a:rPr lang="en-US" sz="1400"/>
              <a:t>万 27日</a:t>
            </a:r>
            <a:r>
              <a:rPr lang="en-US" sz="1400"/>
              <a:t>から4営業日後に</a:t>
            </a:r>
            <a:r>
              <a:rPr lang="en-US" sz="1400"/>
              <a:t>入金</a:t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5393650" y="4072600"/>
            <a:ext cx="1959900" cy="67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10万 27日</a:t>
            </a:r>
            <a:r>
              <a:rPr lang="en-US" sz="1400"/>
              <a:t>引き落とし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26万のこる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22.63"/>
    <col customWidth="1" min="6" max="6" width="6.0"/>
  </cols>
  <sheetData>
    <row r="1">
      <c r="B1" s="1" t="s">
        <v>0</v>
      </c>
      <c r="D1" s="1" t="s">
        <v>1</v>
      </c>
      <c r="E1" s="1" t="s">
        <v>2</v>
      </c>
    </row>
    <row r="2">
      <c r="C2" s="1" t="s">
        <v>3</v>
      </c>
      <c r="D2" s="2">
        <v>175000.0</v>
      </c>
      <c r="E2" s="2">
        <v>85000.0</v>
      </c>
      <c r="G2" s="1" t="s">
        <v>4</v>
      </c>
    </row>
    <row r="3">
      <c r="C3" s="1" t="s">
        <v>5</v>
      </c>
      <c r="D3" s="2">
        <v>65000.0</v>
      </c>
      <c r="E3" s="2">
        <v>35000.0</v>
      </c>
      <c r="G3" s="1" t="s">
        <v>6</v>
      </c>
    </row>
    <row r="4">
      <c r="B4" s="1"/>
      <c r="C4" s="3" t="s">
        <v>7</v>
      </c>
      <c r="D4" s="4">
        <f t="shared" ref="D4:E4" si="1">SUM(D2:D3)</f>
        <v>240000</v>
      </c>
      <c r="E4" s="4">
        <f t="shared" si="1"/>
        <v>120000</v>
      </c>
    </row>
    <row r="5">
      <c r="B5" s="1"/>
      <c r="D5" s="1"/>
      <c r="E5" s="1"/>
    </row>
    <row r="6">
      <c r="B6" s="1" t="s">
        <v>8</v>
      </c>
      <c r="C6" s="1" t="s">
        <v>9</v>
      </c>
      <c r="D6" s="1" t="s">
        <v>10</v>
      </c>
      <c r="E6" s="1" t="s">
        <v>11</v>
      </c>
    </row>
    <row r="7">
      <c r="C7" s="1" t="s">
        <v>12</v>
      </c>
      <c r="D7" s="2">
        <v>161590.0</v>
      </c>
    </row>
    <row r="8">
      <c r="C8" s="1" t="s">
        <v>13</v>
      </c>
      <c r="D8" s="2">
        <v>8500.0</v>
      </c>
    </row>
    <row r="9">
      <c r="C9" s="1" t="s">
        <v>14</v>
      </c>
      <c r="D9" s="2">
        <v>1500.0</v>
      </c>
      <c r="E9" s="1" t="s">
        <v>15</v>
      </c>
    </row>
    <row r="10">
      <c r="C10" s="1" t="s">
        <v>16</v>
      </c>
      <c r="D10" s="2">
        <v>30000.0</v>
      </c>
      <c r="E10" s="1" t="s">
        <v>17</v>
      </c>
    </row>
    <row r="11">
      <c r="C11" s="1" t="s">
        <v>18</v>
      </c>
      <c r="D11" s="2">
        <v>32000.0</v>
      </c>
      <c r="E11" s="1" t="s">
        <v>19</v>
      </c>
    </row>
    <row r="12">
      <c r="C12" s="1" t="s">
        <v>20</v>
      </c>
      <c r="D12" s="2">
        <v>7000.0</v>
      </c>
      <c r="E12" s="1" t="s">
        <v>21</v>
      </c>
    </row>
    <row r="13">
      <c r="C13" s="1" t="s">
        <v>22</v>
      </c>
      <c r="D13" s="2">
        <v>1400.0</v>
      </c>
      <c r="E13" s="1" t="s">
        <v>23</v>
      </c>
    </row>
    <row r="14">
      <c r="C14" s="1" t="s">
        <v>24</v>
      </c>
      <c r="D14" s="2">
        <v>5000.0</v>
      </c>
      <c r="E14" s="1" t="s">
        <v>25</v>
      </c>
    </row>
    <row r="15">
      <c r="C15" s="1" t="s">
        <v>26</v>
      </c>
      <c r="D15" s="2">
        <v>13000.0</v>
      </c>
    </row>
    <row r="16">
      <c r="C16" s="3" t="s">
        <v>7</v>
      </c>
      <c r="D16" s="4">
        <f>sum(D7:D15)</f>
        <v>259990</v>
      </c>
      <c r="E16" s="1" t="s">
        <v>27</v>
      </c>
    </row>
    <row r="17">
      <c r="D17" s="5"/>
    </row>
    <row r="18">
      <c r="B18" s="6" t="s">
        <v>28</v>
      </c>
      <c r="D18" s="2">
        <f>D3+E3</f>
        <v>100000</v>
      </c>
      <c r="E18" s="1" t="s">
        <v>29</v>
      </c>
    </row>
    <row r="19">
      <c r="D19" s="5">
        <f>D18*12</f>
        <v>1200000</v>
      </c>
      <c r="E19" s="1" t="s">
        <v>30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