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VENUE\REPORTS\ANNUAL\actual\Annual Ridership Report\website_public\2021\"/>
    </mc:Choice>
  </mc:AlternateContent>
  <xr:revisionPtr revIDLastSave="0" documentId="13_ncr:1_{011FEF84-F5D2-46E7-8A70-3F7EF6E42ACA}" xr6:coauthVersionLast="47" xr6:coauthVersionMax="47" xr10:uidLastSave="{00000000-0000-0000-0000-000000000000}"/>
  <bookViews>
    <workbookView xWindow="-28920" yWindow="-120" windowWidth="29040" windowHeight="15840" tabRatio="717" activeTab="2" xr2:uid="{00000000-000D-0000-FFFF-FFFF00000000}"/>
  </bookViews>
  <sheets>
    <sheet name="Avg Weekday" sheetId="1" r:id="rId1"/>
    <sheet name="Avg Wkend" sheetId="2" r:id="rId2"/>
    <sheet name="Annual Total" sheetId="3" r:id="rId3"/>
    <sheet name="Closures" sheetId="4" r:id="rId4"/>
  </sheets>
  <definedNames>
    <definedName name="_xlnm.Print_Area" localSheetId="2">'Annual Total'!$A$1:$L$439</definedName>
    <definedName name="_xlnm.Print_Area" localSheetId="0">'Avg Weekday'!$A$1:$L$439</definedName>
    <definedName name="_xlnm.Print_Area" localSheetId="1">'Avg Wkend'!$A$1:$L$439</definedName>
    <definedName name="_xlnm.Print_Area" localSheetId="3">Closures!$A$2:$I$80</definedName>
    <definedName name="_xlnm.Print_Titles" localSheetId="2">'Annual Total'!$1:$2</definedName>
    <definedName name="_xlnm.Print_Titles" localSheetId="0">'Avg Weekday'!$1:$2</definedName>
    <definedName name="_xlnm.Print_Titles" localSheetId="1">'Avg Wkend'!$1:$2</definedName>
    <definedName name="_xlnm.Print_Titles" localSheetId="3">Closures!$1:$2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37" i="2" l="1"/>
  <c r="D437" i="1" l="1"/>
  <c r="B29" i="2"/>
  <c r="B43" i="2"/>
  <c r="B49" i="2"/>
  <c r="B71" i="2"/>
  <c r="B76" i="2"/>
  <c r="B78" i="2"/>
  <c r="B85" i="2"/>
  <c r="B94" i="2"/>
  <c r="B98" i="2"/>
  <c r="B101" i="2"/>
  <c r="B104" i="2"/>
  <c r="B105" i="2"/>
  <c r="B106" i="2"/>
  <c r="B107" i="2"/>
  <c r="B109" i="2"/>
  <c r="B112" i="2"/>
  <c r="B114" i="2"/>
  <c r="B128" i="2"/>
  <c r="B132" i="2"/>
  <c r="B146" i="2"/>
  <c r="B155" i="2"/>
  <c r="B173" i="2"/>
  <c r="B176" i="2"/>
  <c r="B179" i="2"/>
  <c r="B198" i="2"/>
  <c r="B207" i="2"/>
  <c r="B209" i="2"/>
  <c r="B212" i="2"/>
  <c r="B214" i="2"/>
  <c r="B220" i="2"/>
  <c r="B223" i="2"/>
  <c r="B227" i="2"/>
  <c r="B233" i="2"/>
  <c r="B251" i="2"/>
  <c r="B256" i="2"/>
  <c r="B257" i="2"/>
  <c r="B260" i="2"/>
  <c r="B263" i="2"/>
  <c r="B270" i="2"/>
  <c r="B273" i="2"/>
  <c r="B288" i="2"/>
  <c r="B295" i="2"/>
  <c r="B303" i="2"/>
  <c r="B319" i="2"/>
  <c r="B351" i="2"/>
  <c r="B354" i="2"/>
  <c r="B355" i="2"/>
  <c r="B357" i="2"/>
  <c r="B358" i="2"/>
  <c r="B359" i="2"/>
  <c r="B363" i="2"/>
  <c r="B365" i="2"/>
  <c r="B367" i="2"/>
  <c r="B379" i="2"/>
  <c r="B386" i="2"/>
  <c r="B398" i="2"/>
  <c r="B403" i="2"/>
  <c r="B405" i="2"/>
  <c r="B415" i="2"/>
  <c r="B421" i="2"/>
  <c r="B423" i="2"/>
  <c r="J436" i="3" l="1"/>
  <c r="J436" i="2"/>
  <c r="J436" i="1"/>
  <c r="J4" i="2" l="1"/>
  <c r="K4" i="2" s="1"/>
  <c r="J429" i="1"/>
  <c r="K429" i="1" s="1"/>
  <c r="J428" i="1"/>
  <c r="K428" i="1" s="1"/>
  <c r="J427" i="1"/>
  <c r="K427" i="1" s="1"/>
  <c r="J426" i="1"/>
  <c r="K426" i="1" s="1"/>
  <c r="J425" i="1"/>
  <c r="K425" i="1" s="1"/>
  <c r="J424" i="1"/>
  <c r="K424" i="1" s="1"/>
  <c r="J423" i="1"/>
  <c r="K423" i="1" s="1"/>
  <c r="J422" i="1"/>
  <c r="K422" i="1" s="1"/>
  <c r="J421" i="1"/>
  <c r="K421" i="1" s="1"/>
  <c r="J420" i="1"/>
  <c r="K420" i="1" s="1"/>
  <c r="J419" i="1"/>
  <c r="K419" i="1" s="1"/>
  <c r="J418" i="1"/>
  <c r="K418" i="1" s="1"/>
  <c r="J417" i="1"/>
  <c r="K417" i="1" s="1"/>
  <c r="J416" i="1"/>
  <c r="K416" i="1" s="1"/>
  <c r="J415" i="1"/>
  <c r="K415" i="1" s="1"/>
  <c r="J414" i="1"/>
  <c r="K414" i="1" s="1"/>
  <c r="J413" i="1"/>
  <c r="K413" i="1" s="1"/>
  <c r="J412" i="1"/>
  <c r="K412" i="1" s="1"/>
  <c r="J411" i="1"/>
  <c r="K411" i="1" s="1"/>
  <c r="J410" i="1"/>
  <c r="K410" i="1" s="1"/>
  <c r="J409" i="1"/>
  <c r="K409" i="1" s="1"/>
  <c r="J408" i="1"/>
  <c r="K408" i="1" s="1"/>
  <c r="J407" i="1"/>
  <c r="K407" i="1" s="1"/>
  <c r="J406" i="1"/>
  <c r="K406" i="1" s="1"/>
  <c r="J405" i="1"/>
  <c r="K405" i="1" s="1"/>
  <c r="J404" i="1"/>
  <c r="K404" i="1" s="1"/>
  <c r="J403" i="1"/>
  <c r="K403" i="1" s="1"/>
  <c r="J402" i="1"/>
  <c r="K402" i="1" s="1"/>
  <c r="J401" i="1"/>
  <c r="K401" i="1" s="1"/>
  <c r="J400" i="1"/>
  <c r="K400" i="1" s="1"/>
  <c r="J399" i="1"/>
  <c r="K399" i="1" s="1"/>
  <c r="J398" i="1"/>
  <c r="K398" i="1" s="1"/>
  <c r="J396" i="1"/>
  <c r="K396" i="1" s="1"/>
  <c r="J395" i="1"/>
  <c r="K395" i="1" s="1"/>
  <c r="J394" i="1"/>
  <c r="K394" i="1" s="1"/>
  <c r="J393" i="1"/>
  <c r="K393" i="1" s="1"/>
  <c r="J392" i="1"/>
  <c r="K392" i="1" s="1"/>
  <c r="J391" i="1"/>
  <c r="K391" i="1" s="1"/>
  <c r="J390" i="1"/>
  <c r="K390" i="1" s="1"/>
  <c r="J389" i="1"/>
  <c r="K389" i="1" s="1"/>
  <c r="J388" i="1"/>
  <c r="K388" i="1" s="1"/>
  <c r="J387" i="1"/>
  <c r="K387" i="1" s="1"/>
  <c r="J386" i="1"/>
  <c r="K386" i="1" s="1"/>
  <c r="J385" i="1"/>
  <c r="K385" i="1" s="1"/>
  <c r="J384" i="1"/>
  <c r="K384" i="1" s="1"/>
  <c r="J383" i="1"/>
  <c r="K383" i="1" s="1"/>
  <c r="J382" i="1"/>
  <c r="K382" i="1" s="1"/>
  <c r="J381" i="1"/>
  <c r="K381" i="1" s="1"/>
  <c r="J380" i="1"/>
  <c r="K380" i="1" s="1"/>
  <c r="J379" i="1"/>
  <c r="K379" i="1" s="1"/>
  <c r="J378" i="1"/>
  <c r="K378" i="1" s="1"/>
  <c r="J377" i="1"/>
  <c r="K377" i="1" s="1"/>
  <c r="J376" i="1"/>
  <c r="K376" i="1" s="1"/>
  <c r="J375" i="1"/>
  <c r="K375" i="1" s="1"/>
  <c r="J374" i="1"/>
  <c r="K374" i="1" s="1"/>
  <c r="J373" i="1"/>
  <c r="K373" i="1" s="1"/>
  <c r="J372" i="1"/>
  <c r="K372" i="1" s="1"/>
  <c r="J371" i="1"/>
  <c r="K371" i="1" s="1"/>
  <c r="J370" i="1"/>
  <c r="K370" i="1" s="1"/>
  <c r="J369" i="1"/>
  <c r="K369" i="1" s="1"/>
  <c r="J368" i="1"/>
  <c r="K368" i="1" s="1"/>
  <c r="J367" i="1"/>
  <c r="K367" i="1" s="1"/>
  <c r="J366" i="1"/>
  <c r="K366" i="1" s="1"/>
  <c r="J365" i="1"/>
  <c r="K365" i="1" s="1"/>
  <c r="J364" i="1"/>
  <c r="K364" i="1" s="1"/>
  <c r="J363" i="1"/>
  <c r="K363" i="1" s="1"/>
  <c r="J362" i="1"/>
  <c r="K362" i="1" s="1"/>
  <c r="J361" i="1"/>
  <c r="K361" i="1" s="1"/>
  <c r="J360" i="1"/>
  <c r="K360" i="1" s="1"/>
  <c r="J359" i="1"/>
  <c r="K359" i="1" s="1"/>
  <c r="J358" i="1"/>
  <c r="K358" i="1" s="1"/>
  <c r="J357" i="1"/>
  <c r="K357" i="1" s="1"/>
  <c r="J356" i="1"/>
  <c r="K356" i="1" s="1"/>
  <c r="J355" i="1"/>
  <c r="K355" i="1" s="1"/>
  <c r="J354" i="1"/>
  <c r="K354" i="1" s="1"/>
  <c r="J353" i="1"/>
  <c r="K353" i="1" s="1"/>
  <c r="J351" i="1"/>
  <c r="K351" i="1" s="1"/>
  <c r="J350" i="1"/>
  <c r="K350" i="1" s="1"/>
  <c r="J349" i="1"/>
  <c r="K349" i="1" s="1"/>
  <c r="J348" i="1"/>
  <c r="K348" i="1" s="1"/>
  <c r="J346" i="1"/>
  <c r="K346" i="1" s="1"/>
  <c r="J345" i="1"/>
  <c r="K345" i="1" s="1"/>
  <c r="J344" i="1"/>
  <c r="K344" i="1" s="1"/>
  <c r="J343" i="1"/>
  <c r="K343" i="1" s="1"/>
  <c r="J342" i="1"/>
  <c r="K342" i="1" s="1"/>
  <c r="J341" i="1"/>
  <c r="K341" i="1" s="1"/>
  <c r="J340" i="1"/>
  <c r="K340" i="1" s="1"/>
  <c r="J339" i="1"/>
  <c r="K339" i="1" s="1"/>
  <c r="J338" i="1"/>
  <c r="K338" i="1" s="1"/>
  <c r="J337" i="1"/>
  <c r="K337" i="1" s="1"/>
  <c r="J336" i="1"/>
  <c r="K336" i="1" s="1"/>
  <c r="J335" i="1"/>
  <c r="K335" i="1" s="1"/>
  <c r="J334" i="1"/>
  <c r="K334" i="1" s="1"/>
  <c r="J333" i="1"/>
  <c r="K333" i="1" s="1"/>
  <c r="J332" i="1"/>
  <c r="K332" i="1" s="1"/>
  <c r="J331" i="1"/>
  <c r="K331" i="1" s="1"/>
  <c r="J330" i="1"/>
  <c r="K330" i="1" s="1"/>
  <c r="J329" i="1"/>
  <c r="K329" i="1" s="1"/>
  <c r="J328" i="1"/>
  <c r="K328" i="1" s="1"/>
  <c r="J327" i="1"/>
  <c r="K327" i="1" s="1"/>
  <c r="J326" i="1"/>
  <c r="K326" i="1" s="1"/>
  <c r="J325" i="1"/>
  <c r="K325" i="1" s="1"/>
  <c r="J324" i="1"/>
  <c r="K324" i="1" s="1"/>
  <c r="J323" i="1"/>
  <c r="K323" i="1" s="1"/>
  <c r="J322" i="1"/>
  <c r="K322" i="1" s="1"/>
  <c r="J321" i="1"/>
  <c r="K321" i="1" s="1"/>
  <c r="J320" i="1"/>
  <c r="K320" i="1" s="1"/>
  <c r="J319" i="1"/>
  <c r="K319" i="1" s="1"/>
  <c r="J318" i="1"/>
  <c r="K318" i="1" s="1"/>
  <c r="J317" i="1"/>
  <c r="K317" i="1" s="1"/>
  <c r="J316" i="1"/>
  <c r="K316" i="1" s="1"/>
  <c r="J315" i="1"/>
  <c r="K315" i="1" s="1"/>
  <c r="J314" i="1"/>
  <c r="K314" i="1" s="1"/>
  <c r="J313" i="1"/>
  <c r="K313" i="1" s="1"/>
  <c r="J312" i="1"/>
  <c r="K312" i="1" s="1"/>
  <c r="J311" i="1"/>
  <c r="K311" i="1" s="1"/>
  <c r="J310" i="1"/>
  <c r="K310" i="1" s="1"/>
  <c r="J309" i="1"/>
  <c r="K309" i="1" s="1"/>
  <c r="J308" i="1"/>
  <c r="K308" i="1" s="1"/>
  <c r="J307" i="1"/>
  <c r="K307" i="1" s="1"/>
  <c r="J306" i="1"/>
  <c r="K306" i="1" s="1"/>
  <c r="J305" i="1"/>
  <c r="K305" i="1" s="1"/>
  <c r="J304" i="1"/>
  <c r="K304" i="1" s="1"/>
  <c r="J303" i="1"/>
  <c r="K303" i="1" s="1"/>
  <c r="J302" i="1"/>
  <c r="K302" i="1" s="1"/>
  <c r="J301" i="1"/>
  <c r="K301" i="1" s="1"/>
  <c r="J300" i="1"/>
  <c r="K300" i="1" s="1"/>
  <c r="J299" i="1"/>
  <c r="K299" i="1" s="1"/>
  <c r="J298" i="1"/>
  <c r="K298" i="1" s="1"/>
  <c r="J297" i="1"/>
  <c r="K297" i="1" s="1"/>
  <c r="J296" i="1"/>
  <c r="K296" i="1" s="1"/>
  <c r="J295" i="1"/>
  <c r="K295" i="1" s="1"/>
  <c r="J294" i="1"/>
  <c r="K294" i="1" s="1"/>
  <c r="J293" i="1"/>
  <c r="K293" i="1" s="1"/>
  <c r="J292" i="1"/>
  <c r="K292" i="1" s="1"/>
  <c r="J291" i="1"/>
  <c r="K291" i="1" s="1"/>
  <c r="J290" i="1"/>
  <c r="K290" i="1" s="1"/>
  <c r="J289" i="1"/>
  <c r="K289" i="1" s="1"/>
  <c r="J288" i="1"/>
  <c r="K288" i="1" s="1"/>
  <c r="J287" i="1"/>
  <c r="K287" i="1" s="1"/>
  <c r="J286" i="1"/>
  <c r="K286" i="1" s="1"/>
  <c r="J285" i="1"/>
  <c r="K285" i="1" s="1"/>
  <c r="J284" i="1"/>
  <c r="K284" i="1" s="1"/>
  <c r="J283" i="1"/>
  <c r="K283" i="1" s="1"/>
  <c r="J282" i="1"/>
  <c r="K282" i="1" s="1"/>
  <c r="J280" i="1"/>
  <c r="K280" i="1" s="1"/>
  <c r="J279" i="1"/>
  <c r="K279" i="1" s="1"/>
  <c r="J278" i="1"/>
  <c r="K278" i="1" s="1"/>
  <c r="J277" i="1"/>
  <c r="K277" i="1" s="1"/>
  <c r="J276" i="1"/>
  <c r="K276" i="1" s="1"/>
  <c r="J275" i="1"/>
  <c r="K275" i="1" s="1"/>
  <c r="J274" i="1"/>
  <c r="K274" i="1" s="1"/>
  <c r="J273" i="1"/>
  <c r="K273" i="1" s="1"/>
  <c r="J272" i="1"/>
  <c r="K272" i="1" s="1"/>
  <c r="J271" i="1"/>
  <c r="K271" i="1" s="1"/>
  <c r="J270" i="1"/>
  <c r="K270" i="1" s="1"/>
  <c r="J269" i="1"/>
  <c r="K269" i="1" s="1"/>
  <c r="J268" i="1"/>
  <c r="K268" i="1" s="1"/>
  <c r="J267" i="1"/>
  <c r="K267" i="1" s="1"/>
  <c r="J266" i="1"/>
  <c r="K266" i="1" s="1"/>
  <c r="J265" i="1"/>
  <c r="K265" i="1" s="1"/>
  <c r="J264" i="1"/>
  <c r="K264" i="1" s="1"/>
  <c r="J263" i="1"/>
  <c r="K263" i="1" s="1"/>
  <c r="J262" i="1"/>
  <c r="K262" i="1" s="1"/>
  <c r="J261" i="1"/>
  <c r="K261" i="1" s="1"/>
  <c r="J260" i="1"/>
  <c r="K260" i="1" s="1"/>
  <c r="J259" i="1"/>
  <c r="K259" i="1" s="1"/>
  <c r="J258" i="1"/>
  <c r="K258" i="1" s="1"/>
  <c r="J257" i="1"/>
  <c r="K257" i="1" s="1"/>
  <c r="J256" i="1"/>
  <c r="K256" i="1" s="1"/>
  <c r="J255" i="1"/>
  <c r="K255" i="1" s="1"/>
  <c r="J254" i="1"/>
  <c r="K254" i="1" s="1"/>
  <c r="J253" i="1"/>
  <c r="K253" i="1" s="1"/>
  <c r="J252" i="1"/>
  <c r="K252" i="1" s="1"/>
  <c r="J251" i="1"/>
  <c r="K251" i="1" s="1"/>
  <c r="J250" i="1"/>
  <c r="K250" i="1" s="1"/>
  <c r="J249" i="1"/>
  <c r="K249" i="1" s="1"/>
  <c r="J248" i="1"/>
  <c r="K248" i="1" s="1"/>
  <c r="J247" i="1"/>
  <c r="K247" i="1" s="1"/>
  <c r="J246" i="1"/>
  <c r="K246" i="1" s="1"/>
  <c r="J245" i="1"/>
  <c r="K245" i="1" s="1"/>
  <c r="J244" i="1"/>
  <c r="K244" i="1" s="1"/>
  <c r="J243" i="1"/>
  <c r="K243" i="1" s="1"/>
  <c r="J242" i="1"/>
  <c r="K242" i="1" s="1"/>
  <c r="J241" i="1"/>
  <c r="K241" i="1" s="1"/>
  <c r="J240" i="1"/>
  <c r="K240" i="1" s="1"/>
  <c r="J239" i="1"/>
  <c r="K239" i="1" s="1"/>
  <c r="J238" i="1"/>
  <c r="K238" i="1" s="1"/>
  <c r="J237" i="1"/>
  <c r="K237" i="1" s="1"/>
  <c r="J236" i="1"/>
  <c r="K236" i="1" s="1"/>
  <c r="J235" i="1"/>
  <c r="K235" i="1" s="1"/>
  <c r="J234" i="1"/>
  <c r="K234" i="1" s="1"/>
  <c r="J233" i="1"/>
  <c r="K233" i="1" s="1"/>
  <c r="J232" i="1"/>
  <c r="K232" i="1" s="1"/>
  <c r="J231" i="1"/>
  <c r="K231" i="1" s="1"/>
  <c r="J229" i="1"/>
  <c r="K229" i="1" s="1"/>
  <c r="J228" i="1"/>
  <c r="K228" i="1" s="1"/>
  <c r="J227" i="1"/>
  <c r="K227" i="1" s="1"/>
  <c r="J226" i="1"/>
  <c r="K226" i="1" s="1"/>
  <c r="J225" i="1"/>
  <c r="K225" i="1" s="1"/>
  <c r="J224" i="1"/>
  <c r="K224" i="1" s="1"/>
  <c r="J223" i="1"/>
  <c r="K223" i="1" s="1"/>
  <c r="J222" i="1"/>
  <c r="K222" i="1" s="1"/>
  <c r="J221" i="1"/>
  <c r="K221" i="1" s="1"/>
  <c r="J220" i="1"/>
  <c r="K220" i="1" s="1"/>
  <c r="J219" i="1"/>
  <c r="K219" i="1" s="1"/>
  <c r="J218" i="1"/>
  <c r="K218" i="1" s="1"/>
  <c r="J217" i="1"/>
  <c r="K217" i="1" s="1"/>
  <c r="J216" i="1"/>
  <c r="K216" i="1" s="1"/>
  <c r="J215" i="1"/>
  <c r="K215" i="1" s="1"/>
  <c r="J214" i="1"/>
  <c r="K214" i="1" s="1"/>
  <c r="J213" i="1"/>
  <c r="K213" i="1" s="1"/>
  <c r="J212" i="1"/>
  <c r="K212" i="1" s="1"/>
  <c r="J211" i="1"/>
  <c r="K211" i="1" s="1"/>
  <c r="J210" i="1"/>
  <c r="K210" i="1" s="1"/>
  <c r="J209" i="1"/>
  <c r="K209" i="1" s="1"/>
  <c r="J208" i="1"/>
  <c r="K208" i="1" s="1"/>
  <c r="J207" i="1"/>
  <c r="K207" i="1" s="1"/>
  <c r="J206" i="1"/>
  <c r="K206" i="1" s="1"/>
  <c r="J205" i="1"/>
  <c r="K205" i="1" s="1"/>
  <c r="J204" i="1"/>
  <c r="K204" i="1" s="1"/>
  <c r="J203" i="1"/>
  <c r="K203" i="1" s="1"/>
  <c r="J202" i="1"/>
  <c r="K202" i="1" s="1"/>
  <c r="J201" i="1"/>
  <c r="K201" i="1" s="1"/>
  <c r="J200" i="1"/>
  <c r="K200" i="1" s="1"/>
  <c r="J199" i="1"/>
  <c r="K199" i="1" s="1"/>
  <c r="J198" i="1"/>
  <c r="K198" i="1" s="1"/>
  <c r="J197" i="1"/>
  <c r="K197" i="1" s="1"/>
  <c r="J196" i="1"/>
  <c r="K196" i="1" s="1"/>
  <c r="J195" i="1"/>
  <c r="K195" i="1" s="1"/>
  <c r="J194" i="1"/>
  <c r="K194" i="1" s="1"/>
  <c r="J193" i="1"/>
  <c r="K193" i="1" s="1"/>
  <c r="J192" i="1"/>
  <c r="K192" i="1" s="1"/>
  <c r="J191" i="1"/>
  <c r="K191" i="1" s="1"/>
  <c r="J190" i="1"/>
  <c r="K190" i="1" s="1"/>
  <c r="J189" i="1"/>
  <c r="K189" i="1" s="1"/>
  <c r="J188" i="1"/>
  <c r="K188" i="1" s="1"/>
  <c r="J187" i="1"/>
  <c r="K187" i="1" s="1"/>
  <c r="J186" i="1"/>
  <c r="K186" i="1" s="1"/>
  <c r="J185" i="1"/>
  <c r="K185" i="1" s="1"/>
  <c r="J184" i="1"/>
  <c r="K184" i="1" s="1"/>
  <c r="J183" i="1"/>
  <c r="K183" i="1" s="1"/>
  <c r="J182" i="1"/>
  <c r="K182" i="1" s="1"/>
  <c r="J181" i="1"/>
  <c r="K181" i="1" s="1"/>
  <c r="J180" i="1"/>
  <c r="K180" i="1" s="1"/>
  <c r="J179" i="1"/>
  <c r="K179" i="1" s="1"/>
  <c r="J178" i="1"/>
  <c r="K178" i="1" s="1"/>
  <c r="J177" i="1"/>
  <c r="K177" i="1" s="1"/>
  <c r="J176" i="1"/>
  <c r="K176" i="1" s="1"/>
  <c r="J175" i="1"/>
  <c r="K175" i="1" s="1"/>
  <c r="J174" i="1"/>
  <c r="K174" i="1" s="1"/>
  <c r="J173" i="1"/>
  <c r="K173" i="1" s="1"/>
  <c r="J172" i="1"/>
  <c r="K172" i="1" s="1"/>
  <c r="J171" i="1"/>
  <c r="K171" i="1" s="1"/>
  <c r="J170" i="1"/>
  <c r="K170" i="1" s="1"/>
  <c r="J169" i="1"/>
  <c r="K169" i="1" s="1"/>
  <c r="J168" i="1"/>
  <c r="K168" i="1" s="1"/>
  <c r="J167" i="1"/>
  <c r="K167" i="1" s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J158" i="1"/>
  <c r="K158" i="1" s="1"/>
  <c r="J157" i="1"/>
  <c r="K157" i="1" s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J143" i="1"/>
  <c r="K143" i="1" s="1"/>
  <c r="J142" i="1"/>
  <c r="K142" i="1" s="1"/>
  <c r="J141" i="1"/>
  <c r="K141" i="1" s="1"/>
  <c r="J140" i="1"/>
  <c r="K140" i="1" s="1"/>
  <c r="J139" i="1"/>
  <c r="K139" i="1" s="1"/>
  <c r="J138" i="1"/>
  <c r="K138" i="1" s="1"/>
  <c r="J137" i="1"/>
  <c r="K137" i="1" s="1"/>
  <c r="J136" i="1"/>
  <c r="K136" i="1" s="1"/>
  <c r="J135" i="1"/>
  <c r="K135" i="1" s="1"/>
  <c r="J134" i="1"/>
  <c r="K134" i="1" s="1"/>
  <c r="J133" i="1"/>
  <c r="K133" i="1" s="1"/>
  <c r="J132" i="1"/>
  <c r="K132" i="1" s="1"/>
  <c r="J131" i="1"/>
  <c r="K131" i="1" s="1"/>
  <c r="J130" i="1"/>
  <c r="K130" i="1" s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108" i="1"/>
  <c r="K108" i="1" s="1"/>
  <c r="J107" i="1"/>
  <c r="K107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430" i="2"/>
  <c r="K430" i="2" s="1"/>
  <c r="J429" i="2"/>
  <c r="K429" i="2" s="1"/>
  <c r="J428" i="2"/>
  <c r="K428" i="2" s="1"/>
  <c r="J427" i="2"/>
  <c r="K427" i="2" s="1"/>
  <c r="J426" i="2"/>
  <c r="K426" i="2" s="1"/>
  <c r="J425" i="2"/>
  <c r="K425" i="2" s="1"/>
  <c r="J424" i="2"/>
  <c r="K424" i="2" s="1"/>
  <c r="J423" i="2"/>
  <c r="K423" i="2" s="1"/>
  <c r="J422" i="2"/>
  <c r="K422" i="2" s="1"/>
  <c r="J421" i="2"/>
  <c r="K421" i="2" s="1"/>
  <c r="J420" i="2"/>
  <c r="K420" i="2" s="1"/>
  <c r="J419" i="2"/>
  <c r="K419" i="2" s="1"/>
  <c r="J418" i="2"/>
  <c r="K418" i="2" s="1"/>
  <c r="J417" i="2"/>
  <c r="K417" i="2" s="1"/>
  <c r="J416" i="2"/>
  <c r="K416" i="2" s="1"/>
  <c r="J415" i="2"/>
  <c r="K415" i="2" s="1"/>
  <c r="J414" i="2"/>
  <c r="K414" i="2" s="1"/>
  <c r="J413" i="2"/>
  <c r="K413" i="2" s="1"/>
  <c r="J412" i="2"/>
  <c r="K412" i="2" s="1"/>
  <c r="J411" i="2"/>
  <c r="K411" i="2" s="1"/>
  <c r="J410" i="2"/>
  <c r="K410" i="2" s="1"/>
  <c r="J409" i="2"/>
  <c r="K409" i="2" s="1"/>
  <c r="J408" i="2"/>
  <c r="K408" i="2" s="1"/>
  <c r="J407" i="2"/>
  <c r="K407" i="2" s="1"/>
  <c r="J406" i="2"/>
  <c r="K406" i="2" s="1"/>
  <c r="J405" i="2"/>
  <c r="K405" i="2" s="1"/>
  <c r="J404" i="2"/>
  <c r="K404" i="2" s="1"/>
  <c r="J403" i="2"/>
  <c r="K403" i="2" s="1"/>
  <c r="J402" i="2"/>
  <c r="K402" i="2" s="1"/>
  <c r="J401" i="2"/>
  <c r="K401" i="2" s="1"/>
  <c r="J400" i="2"/>
  <c r="K400" i="2" s="1"/>
  <c r="J399" i="2"/>
  <c r="K399" i="2" s="1"/>
  <c r="J398" i="2"/>
  <c r="K398" i="2" s="1"/>
  <c r="J397" i="2"/>
  <c r="K397" i="2" s="1"/>
  <c r="J396" i="2"/>
  <c r="K396" i="2" s="1"/>
  <c r="J395" i="2"/>
  <c r="K395" i="2" s="1"/>
  <c r="J394" i="2"/>
  <c r="K394" i="2" s="1"/>
  <c r="J393" i="2"/>
  <c r="K393" i="2" s="1"/>
  <c r="J392" i="2"/>
  <c r="K392" i="2" s="1"/>
  <c r="J391" i="2"/>
  <c r="K391" i="2" s="1"/>
  <c r="J390" i="2"/>
  <c r="K390" i="2" s="1"/>
  <c r="J389" i="2"/>
  <c r="K389" i="2" s="1"/>
  <c r="J388" i="2"/>
  <c r="K388" i="2" s="1"/>
  <c r="J387" i="2"/>
  <c r="K387" i="2" s="1"/>
  <c r="J386" i="2"/>
  <c r="K386" i="2" s="1"/>
  <c r="J385" i="2"/>
  <c r="K385" i="2" s="1"/>
  <c r="J384" i="2"/>
  <c r="K384" i="2" s="1"/>
  <c r="J383" i="2"/>
  <c r="K383" i="2" s="1"/>
  <c r="J382" i="2"/>
  <c r="K382" i="2" s="1"/>
  <c r="J381" i="2"/>
  <c r="K381" i="2" s="1"/>
  <c r="J380" i="2"/>
  <c r="K380" i="2" s="1"/>
  <c r="J379" i="2"/>
  <c r="K379" i="2" s="1"/>
  <c r="J378" i="2"/>
  <c r="K378" i="2" s="1"/>
  <c r="J377" i="2"/>
  <c r="K377" i="2" s="1"/>
  <c r="J376" i="2"/>
  <c r="K376" i="2" s="1"/>
  <c r="J375" i="2"/>
  <c r="K375" i="2" s="1"/>
  <c r="J374" i="2"/>
  <c r="K374" i="2" s="1"/>
  <c r="J373" i="2"/>
  <c r="K373" i="2" s="1"/>
  <c r="J372" i="2"/>
  <c r="K372" i="2" s="1"/>
  <c r="J371" i="2"/>
  <c r="K371" i="2" s="1"/>
  <c r="J370" i="2"/>
  <c r="K370" i="2" s="1"/>
  <c r="J369" i="2"/>
  <c r="K369" i="2" s="1"/>
  <c r="J368" i="2"/>
  <c r="K368" i="2" s="1"/>
  <c r="J367" i="2"/>
  <c r="K367" i="2" s="1"/>
  <c r="J366" i="2"/>
  <c r="K366" i="2" s="1"/>
  <c r="J365" i="2"/>
  <c r="K365" i="2" s="1"/>
  <c r="J364" i="2"/>
  <c r="K364" i="2" s="1"/>
  <c r="J363" i="2"/>
  <c r="K363" i="2" s="1"/>
  <c r="J362" i="2"/>
  <c r="K362" i="2" s="1"/>
  <c r="J361" i="2"/>
  <c r="K361" i="2" s="1"/>
  <c r="J360" i="2"/>
  <c r="K360" i="2" s="1"/>
  <c r="J359" i="2"/>
  <c r="K359" i="2" s="1"/>
  <c r="J358" i="2"/>
  <c r="K358" i="2" s="1"/>
  <c r="J357" i="2"/>
  <c r="K357" i="2" s="1"/>
  <c r="J356" i="2"/>
  <c r="K356" i="2" s="1"/>
  <c r="J355" i="2"/>
  <c r="K355" i="2" s="1"/>
  <c r="J354" i="2"/>
  <c r="K354" i="2" s="1"/>
  <c r="J353" i="2"/>
  <c r="K353" i="2" s="1"/>
  <c r="J351" i="2"/>
  <c r="K351" i="2" s="1"/>
  <c r="J350" i="2"/>
  <c r="K350" i="2" s="1"/>
  <c r="J349" i="2"/>
  <c r="K349" i="2" s="1"/>
  <c r="J348" i="2"/>
  <c r="K348" i="2" s="1"/>
  <c r="J347" i="2"/>
  <c r="J346" i="2"/>
  <c r="K346" i="2" s="1"/>
  <c r="J345" i="2"/>
  <c r="K345" i="2" s="1"/>
  <c r="J344" i="2"/>
  <c r="K344" i="2" s="1"/>
  <c r="J343" i="2"/>
  <c r="K343" i="2" s="1"/>
  <c r="J342" i="2"/>
  <c r="K342" i="2" s="1"/>
  <c r="J341" i="2"/>
  <c r="K341" i="2" s="1"/>
  <c r="J340" i="2"/>
  <c r="K340" i="2" s="1"/>
  <c r="J339" i="2"/>
  <c r="K339" i="2" s="1"/>
  <c r="J338" i="2"/>
  <c r="K338" i="2" s="1"/>
  <c r="J337" i="2"/>
  <c r="K337" i="2" s="1"/>
  <c r="J336" i="2"/>
  <c r="K336" i="2" s="1"/>
  <c r="J335" i="2"/>
  <c r="K335" i="2" s="1"/>
  <c r="J334" i="2"/>
  <c r="K334" i="2" s="1"/>
  <c r="J333" i="2"/>
  <c r="K333" i="2" s="1"/>
  <c r="J332" i="2"/>
  <c r="K332" i="2" s="1"/>
  <c r="J331" i="2"/>
  <c r="K331" i="2" s="1"/>
  <c r="J330" i="2"/>
  <c r="K330" i="2" s="1"/>
  <c r="J329" i="2"/>
  <c r="K329" i="2" s="1"/>
  <c r="J328" i="2"/>
  <c r="K328" i="2" s="1"/>
  <c r="J327" i="2"/>
  <c r="K327" i="2" s="1"/>
  <c r="J326" i="2"/>
  <c r="K326" i="2" s="1"/>
  <c r="J325" i="2"/>
  <c r="K325" i="2" s="1"/>
  <c r="J324" i="2"/>
  <c r="K324" i="2" s="1"/>
  <c r="J323" i="2"/>
  <c r="K323" i="2" s="1"/>
  <c r="J322" i="2"/>
  <c r="K322" i="2" s="1"/>
  <c r="J321" i="2"/>
  <c r="K321" i="2" s="1"/>
  <c r="J320" i="2"/>
  <c r="K320" i="2" s="1"/>
  <c r="J319" i="2"/>
  <c r="K319" i="2" s="1"/>
  <c r="J318" i="2"/>
  <c r="K318" i="2" s="1"/>
  <c r="J317" i="2"/>
  <c r="K317" i="2" s="1"/>
  <c r="J316" i="2"/>
  <c r="K316" i="2" s="1"/>
  <c r="J315" i="2"/>
  <c r="K315" i="2" s="1"/>
  <c r="J314" i="2"/>
  <c r="K314" i="2" s="1"/>
  <c r="J313" i="2"/>
  <c r="K313" i="2" s="1"/>
  <c r="J312" i="2"/>
  <c r="K312" i="2" s="1"/>
  <c r="J311" i="2"/>
  <c r="K311" i="2" s="1"/>
  <c r="J310" i="2"/>
  <c r="K310" i="2" s="1"/>
  <c r="J309" i="2"/>
  <c r="K309" i="2" s="1"/>
  <c r="J308" i="2"/>
  <c r="K308" i="2" s="1"/>
  <c r="J307" i="2"/>
  <c r="K307" i="2" s="1"/>
  <c r="J306" i="2"/>
  <c r="K306" i="2" s="1"/>
  <c r="J305" i="2"/>
  <c r="K305" i="2" s="1"/>
  <c r="J304" i="2"/>
  <c r="K304" i="2" s="1"/>
  <c r="J303" i="2"/>
  <c r="K303" i="2" s="1"/>
  <c r="J302" i="2"/>
  <c r="K302" i="2" s="1"/>
  <c r="J301" i="2"/>
  <c r="K301" i="2" s="1"/>
  <c r="J300" i="2"/>
  <c r="K300" i="2" s="1"/>
  <c r="J299" i="2"/>
  <c r="K299" i="2" s="1"/>
  <c r="J298" i="2"/>
  <c r="K298" i="2" s="1"/>
  <c r="J297" i="2"/>
  <c r="K297" i="2" s="1"/>
  <c r="J296" i="2"/>
  <c r="K296" i="2" s="1"/>
  <c r="J295" i="2"/>
  <c r="K295" i="2" s="1"/>
  <c r="J294" i="2"/>
  <c r="K294" i="2" s="1"/>
  <c r="J293" i="2"/>
  <c r="K293" i="2" s="1"/>
  <c r="J292" i="2"/>
  <c r="K292" i="2" s="1"/>
  <c r="J291" i="2"/>
  <c r="K291" i="2" s="1"/>
  <c r="J290" i="2"/>
  <c r="K290" i="2" s="1"/>
  <c r="J289" i="2"/>
  <c r="K289" i="2" s="1"/>
  <c r="J288" i="2"/>
  <c r="K288" i="2" s="1"/>
  <c r="J287" i="2"/>
  <c r="K287" i="2" s="1"/>
  <c r="J286" i="2"/>
  <c r="K286" i="2" s="1"/>
  <c r="J285" i="2"/>
  <c r="K285" i="2" s="1"/>
  <c r="J284" i="2"/>
  <c r="K284" i="2" s="1"/>
  <c r="J283" i="2"/>
  <c r="K283" i="2" s="1"/>
  <c r="J282" i="2"/>
  <c r="K282" i="2" s="1"/>
  <c r="J280" i="2"/>
  <c r="K280" i="2" s="1"/>
  <c r="J279" i="2"/>
  <c r="K279" i="2" s="1"/>
  <c r="J278" i="2"/>
  <c r="K278" i="2" s="1"/>
  <c r="J277" i="2"/>
  <c r="K277" i="2" s="1"/>
  <c r="J276" i="2"/>
  <c r="K276" i="2" s="1"/>
  <c r="J275" i="2"/>
  <c r="K275" i="2" s="1"/>
  <c r="J274" i="2"/>
  <c r="K274" i="2" s="1"/>
  <c r="J273" i="2"/>
  <c r="K273" i="2" s="1"/>
  <c r="J272" i="2"/>
  <c r="K272" i="2" s="1"/>
  <c r="J271" i="2"/>
  <c r="K271" i="2" s="1"/>
  <c r="J270" i="2"/>
  <c r="K270" i="2" s="1"/>
  <c r="J269" i="2"/>
  <c r="K269" i="2" s="1"/>
  <c r="J268" i="2"/>
  <c r="K268" i="2" s="1"/>
  <c r="J267" i="2"/>
  <c r="K267" i="2" s="1"/>
  <c r="J266" i="2"/>
  <c r="K266" i="2" s="1"/>
  <c r="J265" i="2"/>
  <c r="K265" i="2" s="1"/>
  <c r="J264" i="2"/>
  <c r="K264" i="2" s="1"/>
  <c r="J263" i="2"/>
  <c r="K263" i="2" s="1"/>
  <c r="J262" i="2"/>
  <c r="K262" i="2" s="1"/>
  <c r="J261" i="2"/>
  <c r="K261" i="2" s="1"/>
  <c r="J260" i="2"/>
  <c r="K260" i="2" s="1"/>
  <c r="J259" i="2"/>
  <c r="K259" i="2" s="1"/>
  <c r="J258" i="2"/>
  <c r="K258" i="2" s="1"/>
  <c r="J257" i="2"/>
  <c r="K257" i="2" s="1"/>
  <c r="J256" i="2"/>
  <c r="K256" i="2" s="1"/>
  <c r="J255" i="2"/>
  <c r="K255" i="2" s="1"/>
  <c r="J254" i="2"/>
  <c r="K254" i="2" s="1"/>
  <c r="J253" i="2"/>
  <c r="K253" i="2" s="1"/>
  <c r="J252" i="2"/>
  <c r="K252" i="2" s="1"/>
  <c r="J251" i="2"/>
  <c r="K251" i="2" s="1"/>
  <c r="J250" i="2"/>
  <c r="K250" i="2" s="1"/>
  <c r="J249" i="2"/>
  <c r="K249" i="2" s="1"/>
  <c r="J248" i="2"/>
  <c r="K248" i="2" s="1"/>
  <c r="J247" i="2"/>
  <c r="K247" i="2" s="1"/>
  <c r="J246" i="2"/>
  <c r="K246" i="2" s="1"/>
  <c r="J245" i="2"/>
  <c r="K245" i="2" s="1"/>
  <c r="J244" i="2"/>
  <c r="K244" i="2" s="1"/>
  <c r="J243" i="2"/>
  <c r="K243" i="2" s="1"/>
  <c r="J242" i="2"/>
  <c r="K242" i="2" s="1"/>
  <c r="J241" i="2"/>
  <c r="K241" i="2" s="1"/>
  <c r="J240" i="2"/>
  <c r="K240" i="2" s="1"/>
  <c r="J239" i="2"/>
  <c r="K239" i="2" s="1"/>
  <c r="J238" i="2"/>
  <c r="K238" i="2" s="1"/>
  <c r="J237" i="2"/>
  <c r="K237" i="2" s="1"/>
  <c r="J236" i="2"/>
  <c r="K236" i="2" s="1"/>
  <c r="J235" i="2"/>
  <c r="K235" i="2" s="1"/>
  <c r="J234" i="2"/>
  <c r="K234" i="2" s="1"/>
  <c r="J233" i="2"/>
  <c r="K233" i="2" s="1"/>
  <c r="J232" i="2"/>
  <c r="K232" i="2" s="1"/>
  <c r="J231" i="2"/>
  <c r="K231" i="2" s="1"/>
  <c r="J229" i="2"/>
  <c r="K229" i="2" s="1"/>
  <c r="J228" i="2"/>
  <c r="K228" i="2" s="1"/>
  <c r="J227" i="2"/>
  <c r="K227" i="2" s="1"/>
  <c r="J226" i="2"/>
  <c r="K226" i="2" s="1"/>
  <c r="J225" i="2"/>
  <c r="K225" i="2" s="1"/>
  <c r="J224" i="2"/>
  <c r="K224" i="2" s="1"/>
  <c r="J223" i="2"/>
  <c r="K223" i="2" s="1"/>
  <c r="J222" i="2"/>
  <c r="K222" i="2" s="1"/>
  <c r="J221" i="2"/>
  <c r="K221" i="2" s="1"/>
  <c r="J220" i="2"/>
  <c r="K220" i="2" s="1"/>
  <c r="J219" i="2"/>
  <c r="K219" i="2" s="1"/>
  <c r="J218" i="2"/>
  <c r="K218" i="2" s="1"/>
  <c r="J217" i="2"/>
  <c r="K217" i="2" s="1"/>
  <c r="J216" i="2"/>
  <c r="K216" i="2" s="1"/>
  <c r="J215" i="2"/>
  <c r="K215" i="2" s="1"/>
  <c r="J214" i="2"/>
  <c r="K214" i="2" s="1"/>
  <c r="J213" i="2"/>
  <c r="K213" i="2" s="1"/>
  <c r="J212" i="2"/>
  <c r="K212" i="2" s="1"/>
  <c r="J211" i="2"/>
  <c r="K211" i="2" s="1"/>
  <c r="J210" i="2"/>
  <c r="K210" i="2" s="1"/>
  <c r="J209" i="2"/>
  <c r="K209" i="2" s="1"/>
  <c r="J208" i="2"/>
  <c r="K208" i="2" s="1"/>
  <c r="J207" i="2"/>
  <c r="K207" i="2" s="1"/>
  <c r="J206" i="2"/>
  <c r="K206" i="2" s="1"/>
  <c r="J205" i="2"/>
  <c r="K205" i="2" s="1"/>
  <c r="J204" i="2"/>
  <c r="K204" i="2" s="1"/>
  <c r="J203" i="2"/>
  <c r="K203" i="2" s="1"/>
  <c r="J202" i="2"/>
  <c r="K202" i="2" s="1"/>
  <c r="J201" i="2"/>
  <c r="K201" i="2" s="1"/>
  <c r="J200" i="2"/>
  <c r="K200" i="2" s="1"/>
  <c r="J199" i="2"/>
  <c r="K199" i="2" s="1"/>
  <c r="J198" i="2"/>
  <c r="K198" i="2" s="1"/>
  <c r="J197" i="2"/>
  <c r="K197" i="2" s="1"/>
  <c r="J196" i="2"/>
  <c r="K196" i="2" s="1"/>
  <c r="J195" i="2"/>
  <c r="K195" i="2" s="1"/>
  <c r="J194" i="2"/>
  <c r="K194" i="2" s="1"/>
  <c r="J193" i="2"/>
  <c r="K193" i="2" s="1"/>
  <c r="J192" i="2"/>
  <c r="K192" i="2" s="1"/>
  <c r="J191" i="2"/>
  <c r="K191" i="2" s="1"/>
  <c r="J190" i="2"/>
  <c r="K190" i="2" s="1"/>
  <c r="J189" i="2"/>
  <c r="K189" i="2" s="1"/>
  <c r="J188" i="2"/>
  <c r="K188" i="2" s="1"/>
  <c r="J187" i="2"/>
  <c r="K187" i="2" s="1"/>
  <c r="J186" i="2"/>
  <c r="K186" i="2" s="1"/>
  <c r="J185" i="2"/>
  <c r="K185" i="2" s="1"/>
  <c r="J184" i="2"/>
  <c r="K184" i="2" s="1"/>
  <c r="J183" i="2"/>
  <c r="K183" i="2" s="1"/>
  <c r="J182" i="2"/>
  <c r="K182" i="2" s="1"/>
  <c r="J181" i="2"/>
  <c r="K181" i="2" s="1"/>
  <c r="J180" i="2"/>
  <c r="K180" i="2" s="1"/>
  <c r="J179" i="2"/>
  <c r="K179" i="2" s="1"/>
  <c r="J178" i="2"/>
  <c r="K178" i="2" s="1"/>
  <c r="J177" i="2"/>
  <c r="K177" i="2" s="1"/>
  <c r="J176" i="2"/>
  <c r="K176" i="2" s="1"/>
  <c r="J175" i="2"/>
  <c r="K175" i="2" s="1"/>
  <c r="J174" i="2"/>
  <c r="K174" i="2" s="1"/>
  <c r="J173" i="2"/>
  <c r="K173" i="2" s="1"/>
  <c r="J172" i="2"/>
  <c r="K172" i="2" s="1"/>
  <c r="J171" i="2"/>
  <c r="K171" i="2" s="1"/>
  <c r="J170" i="2"/>
  <c r="K170" i="2" s="1"/>
  <c r="J169" i="2"/>
  <c r="K169" i="2" s="1"/>
  <c r="J168" i="2"/>
  <c r="K168" i="2" s="1"/>
  <c r="J167" i="2"/>
  <c r="K167" i="2" s="1"/>
  <c r="J166" i="2"/>
  <c r="K166" i="2" s="1"/>
  <c r="J165" i="2"/>
  <c r="K165" i="2" s="1"/>
  <c r="J164" i="2"/>
  <c r="K164" i="2" s="1"/>
  <c r="J163" i="2"/>
  <c r="K163" i="2" s="1"/>
  <c r="J162" i="2"/>
  <c r="K162" i="2" s="1"/>
  <c r="J161" i="2"/>
  <c r="K161" i="2" s="1"/>
  <c r="J160" i="2"/>
  <c r="K160" i="2" s="1"/>
  <c r="J159" i="2"/>
  <c r="K159" i="2" s="1"/>
  <c r="J158" i="2"/>
  <c r="K158" i="2" s="1"/>
  <c r="J157" i="2"/>
  <c r="K157" i="2" s="1"/>
  <c r="J156" i="2"/>
  <c r="K156" i="2" s="1"/>
  <c r="J155" i="2"/>
  <c r="K155" i="2" s="1"/>
  <c r="J154" i="2"/>
  <c r="K154" i="2" s="1"/>
  <c r="J153" i="2"/>
  <c r="K153" i="2" s="1"/>
  <c r="J152" i="2"/>
  <c r="K152" i="2" s="1"/>
  <c r="J151" i="2"/>
  <c r="K151" i="2" s="1"/>
  <c r="J150" i="2"/>
  <c r="K150" i="2" s="1"/>
  <c r="J149" i="2"/>
  <c r="K149" i="2" s="1"/>
  <c r="J148" i="2"/>
  <c r="K148" i="2" s="1"/>
  <c r="J147" i="2"/>
  <c r="K147" i="2" s="1"/>
  <c r="J146" i="2"/>
  <c r="K146" i="2" s="1"/>
  <c r="J145" i="2"/>
  <c r="K145" i="2" s="1"/>
  <c r="J144" i="2"/>
  <c r="K144" i="2" s="1"/>
  <c r="J143" i="2"/>
  <c r="K143" i="2" s="1"/>
  <c r="J142" i="2"/>
  <c r="K142" i="2" s="1"/>
  <c r="J141" i="2"/>
  <c r="K141" i="2" s="1"/>
  <c r="J140" i="2"/>
  <c r="K140" i="2" s="1"/>
  <c r="J139" i="2"/>
  <c r="K139" i="2" s="1"/>
  <c r="J138" i="2"/>
  <c r="K138" i="2" s="1"/>
  <c r="J137" i="2"/>
  <c r="K137" i="2" s="1"/>
  <c r="J136" i="2"/>
  <c r="K136" i="2" s="1"/>
  <c r="J135" i="2"/>
  <c r="K135" i="2" s="1"/>
  <c r="J134" i="2"/>
  <c r="K134" i="2" s="1"/>
  <c r="J133" i="2"/>
  <c r="K133" i="2" s="1"/>
  <c r="J132" i="2"/>
  <c r="K132" i="2" s="1"/>
  <c r="J131" i="2"/>
  <c r="K131" i="2" s="1"/>
  <c r="J130" i="2"/>
  <c r="K130" i="2" s="1"/>
  <c r="J129" i="2"/>
  <c r="K129" i="2" s="1"/>
  <c r="J128" i="2"/>
  <c r="K128" i="2" s="1"/>
  <c r="J127" i="2"/>
  <c r="K127" i="2" s="1"/>
  <c r="J126" i="2"/>
  <c r="K126" i="2" s="1"/>
  <c r="J125" i="2"/>
  <c r="K125" i="2" s="1"/>
  <c r="J124" i="2"/>
  <c r="K124" i="2" s="1"/>
  <c r="J123" i="2"/>
  <c r="K123" i="2" s="1"/>
  <c r="J122" i="2"/>
  <c r="K122" i="2" s="1"/>
  <c r="J121" i="2"/>
  <c r="K121" i="2" s="1"/>
  <c r="J120" i="2"/>
  <c r="K120" i="2" s="1"/>
  <c r="J119" i="2"/>
  <c r="K119" i="2" s="1"/>
  <c r="J118" i="2"/>
  <c r="K118" i="2" s="1"/>
  <c r="J117" i="2"/>
  <c r="K117" i="2" s="1"/>
  <c r="J116" i="2"/>
  <c r="K116" i="2" s="1"/>
  <c r="J115" i="2"/>
  <c r="K115" i="2" s="1"/>
  <c r="J114" i="2"/>
  <c r="K114" i="2" s="1"/>
  <c r="J113" i="2"/>
  <c r="K113" i="2" s="1"/>
  <c r="J112" i="2"/>
  <c r="K112" i="2" s="1"/>
  <c r="J111" i="2"/>
  <c r="K111" i="2" s="1"/>
  <c r="J110" i="2"/>
  <c r="K110" i="2" s="1"/>
  <c r="J109" i="2"/>
  <c r="K109" i="2" s="1"/>
  <c r="J108" i="2"/>
  <c r="K108" i="2" s="1"/>
  <c r="J107" i="2"/>
  <c r="K107" i="2" s="1"/>
  <c r="J106" i="2"/>
  <c r="K106" i="2" s="1"/>
  <c r="J105" i="2"/>
  <c r="K105" i="2" s="1"/>
  <c r="J104" i="2"/>
  <c r="K104" i="2" s="1"/>
  <c r="J103" i="2"/>
  <c r="K103" i="2" s="1"/>
  <c r="J102" i="2"/>
  <c r="K102" i="2" s="1"/>
  <c r="J101" i="2"/>
  <c r="K101" i="2" s="1"/>
  <c r="J100" i="2"/>
  <c r="K100" i="2" s="1"/>
  <c r="J99" i="2"/>
  <c r="K99" i="2" s="1"/>
  <c r="J98" i="2"/>
  <c r="K98" i="2" s="1"/>
  <c r="J97" i="2"/>
  <c r="K97" i="2" s="1"/>
  <c r="J96" i="2"/>
  <c r="K96" i="2" s="1"/>
  <c r="J95" i="2"/>
  <c r="K95" i="2" s="1"/>
  <c r="J94" i="2"/>
  <c r="K94" i="2" s="1"/>
  <c r="J93" i="2"/>
  <c r="K93" i="2" s="1"/>
  <c r="J92" i="2"/>
  <c r="K92" i="2" s="1"/>
  <c r="J91" i="2"/>
  <c r="K91" i="2" s="1"/>
  <c r="J90" i="2"/>
  <c r="K90" i="2" s="1"/>
  <c r="J89" i="2"/>
  <c r="K89" i="2" s="1"/>
  <c r="J88" i="2"/>
  <c r="K88" i="2" s="1"/>
  <c r="J87" i="2"/>
  <c r="K87" i="2" s="1"/>
  <c r="J86" i="2"/>
  <c r="K86" i="2" s="1"/>
  <c r="J85" i="2"/>
  <c r="K85" i="2" s="1"/>
  <c r="J84" i="2"/>
  <c r="K84" i="2" s="1"/>
  <c r="J83" i="2"/>
  <c r="K83" i="2" s="1"/>
  <c r="J82" i="2"/>
  <c r="K82" i="2" s="1"/>
  <c r="J81" i="2"/>
  <c r="K81" i="2" s="1"/>
  <c r="J80" i="2"/>
  <c r="K80" i="2" s="1"/>
  <c r="J79" i="2"/>
  <c r="K79" i="2" s="1"/>
  <c r="J78" i="2"/>
  <c r="K78" i="2" s="1"/>
  <c r="J77" i="2"/>
  <c r="K77" i="2" s="1"/>
  <c r="J76" i="2"/>
  <c r="K76" i="2" s="1"/>
  <c r="J75" i="2"/>
  <c r="K75" i="2" s="1"/>
  <c r="J74" i="2"/>
  <c r="K74" i="2" s="1"/>
  <c r="J73" i="2"/>
  <c r="K73" i="2" s="1"/>
  <c r="J71" i="2"/>
  <c r="K71" i="2" s="1"/>
  <c r="J70" i="2"/>
  <c r="K70" i="2" s="1"/>
  <c r="J69" i="2"/>
  <c r="K69" i="2" s="1"/>
  <c r="J68" i="2"/>
  <c r="K68" i="2" s="1"/>
  <c r="J67" i="2"/>
  <c r="K67" i="2" s="1"/>
  <c r="J66" i="2"/>
  <c r="K66" i="2" s="1"/>
  <c r="J65" i="2"/>
  <c r="K65" i="2" s="1"/>
  <c r="J64" i="2"/>
  <c r="K64" i="2" s="1"/>
  <c r="J63" i="2"/>
  <c r="K63" i="2" s="1"/>
  <c r="J62" i="2"/>
  <c r="K62" i="2" s="1"/>
  <c r="J61" i="2"/>
  <c r="K61" i="2" s="1"/>
  <c r="J60" i="2"/>
  <c r="K60" i="2" s="1"/>
  <c r="J59" i="2"/>
  <c r="K59" i="2" s="1"/>
  <c r="J58" i="2"/>
  <c r="K58" i="2" s="1"/>
  <c r="J57" i="2"/>
  <c r="K57" i="2" s="1"/>
  <c r="J56" i="2"/>
  <c r="K56" i="2" s="1"/>
  <c r="J55" i="2"/>
  <c r="K55" i="2" s="1"/>
  <c r="J54" i="2"/>
  <c r="K54" i="2" s="1"/>
  <c r="J53" i="2"/>
  <c r="K53" i="2" s="1"/>
  <c r="J52" i="2"/>
  <c r="K52" i="2" s="1"/>
  <c r="J51" i="2"/>
  <c r="K51" i="2" s="1"/>
  <c r="J50" i="2"/>
  <c r="K50" i="2" s="1"/>
  <c r="J49" i="2"/>
  <c r="K49" i="2" s="1"/>
  <c r="J48" i="2"/>
  <c r="K48" i="2" s="1"/>
  <c r="J47" i="2"/>
  <c r="K47" i="2" s="1"/>
  <c r="J46" i="2"/>
  <c r="K46" i="2" s="1"/>
  <c r="J45" i="2"/>
  <c r="K45" i="2" s="1"/>
  <c r="J44" i="2"/>
  <c r="K44" i="2" s="1"/>
  <c r="J43" i="2"/>
  <c r="K43" i="2" s="1"/>
  <c r="J42" i="2"/>
  <c r="K42" i="2" s="1"/>
  <c r="J41" i="2"/>
  <c r="K41" i="2" s="1"/>
  <c r="J40" i="2"/>
  <c r="K40" i="2" s="1"/>
  <c r="J39" i="2"/>
  <c r="K39" i="2" s="1"/>
  <c r="J38" i="2"/>
  <c r="K38" i="2" s="1"/>
  <c r="J37" i="2"/>
  <c r="K37" i="2" s="1"/>
  <c r="J36" i="2"/>
  <c r="K36" i="2" s="1"/>
  <c r="J35" i="2"/>
  <c r="K35" i="2" s="1"/>
  <c r="J34" i="2"/>
  <c r="K34" i="2" s="1"/>
  <c r="J33" i="2"/>
  <c r="K33" i="2" s="1"/>
  <c r="J32" i="2"/>
  <c r="K32" i="2" s="1"/>
  <c r="J31" i="2"/>
  <c r="K31" i="2" s="1"/>
  <c r="J30" i="2"/>
  <c r="K30" i="2" s="1"/>
  <c r="J29" i="2"/>
  <c r="K29" i="2" s="1"/>
  <c r="J28" i="2"/>
  <c r="K28" i="2" s="1"/>
  <c r="J27" i="2"/>
  <c r="K27" i="2" s="1"/>
  <c r="J26" i="2"/>
  <c r="K26" i="2" s="1"/>
  <c r="J25" i="2"/>
  <c r="K25" i="2" s="1"/>
  <c r="J24" i="2"/>
  <c r="K24" i="2" s="1"/>
  <c r="J23" i="2"/>
  <c r="K23" i="2" s="1"/>
  <c r="J22" i="2"/>
  <c r="K22" i="2" s="1"/>
  <c r="J21" i="2"/>
  <c r="K21" i="2" s="1"/>
  <c r="J20" i="2"/>
  <c r="K20" i="2" s="1"/>
  <c r="J19" i="2"/>
  <c r="K19" i="2" s="1"/>
  <c r="J18" i="2"/>
  <c r="K18" i="2" s="1"/>
  <c r="J17" i="2"/>
  <c r="K17" i="2" s="1"/>
  <c r="J16" i="2"/>
  <c r="K16" i="2" s="1"/>
  <c r="J15" i="2"/>
  <c r="K15" i="2" s="1"/>
  <c r="J14" i="2"/>
  <c r="K14" i="2" s="1"/>
  <c r="J13" i="2"/>
  <c r="K13" i="2" s="1"/>
  <c r="J12" i="2"/>
  <c r="K12" i="2" s="1"/>
  <c r="J11" i="2"/>
  <c r="K11" i="2" s="1"/>
  <c r="J10" i="2"/>
  <c r="K10" i="2" s="1"/>
  <c r="J9" i="2"/>
  <c r="K9" i="2" s="1"/>
  <c r="J8" i="2"/>
  <c r="K8" i="2" s="1"/>
  <c r="J7" i="2"/>
  <c r="K7" i="2" s="1"/>
  <c r="J6" i="2"/>
  <c r="K6" i="2" s="1"/>
  <c r="J5" i="2"/>
  <c r="K5" i="2" s="1"/>
  <c r="J430" i="3"/>
  <c r="K430" i="3" s="1"/>
  <c r="J429" i="3"/>
  <c r="K429" i="3" s="1"/>
  <c r="J428" i="3"/>
  <c r="K428" i="3" s="1"/>
  <c r="J427" i="3"/>
  <c r="K427" i="3" s="1"/>
  <c r="J426" i="3"/>
  <c r="K426" i="3" s="1"/>
  <c r="J425" i="3"/>
  <c r="K425" i="3" s="1"/>
  <c r="J424" i="3"/>
  <c r="K424" i="3" s="1"/>
  <c r="J423" i="3"/>
  <c r="K423" i="3" s="1"/>
  <c r="J422" i="3"/>
  <c r="K422" i="3" s="1"/>
  <c r="J421" i="3"/>
  <c r="K421" i="3" s="1"/>
  <c r="J420" i="3"/>
  <c r="K420" i="3" s="1"/>
  <c r="J419" i="3"/>
  <c r="K419" i="3" s="1"/>
  <c r="J418" i="3"/>
  <c r="K418" i="3" s="1"/>
  <c r="J417" i="3"/>
  <c r="K417" i="3" s="1"/>
  <c r="J416" i="3"/>
  <c r="K416" i="3" s="1"/>
  <c r="J415" i="3"/>
  <c r="K415" i="3" s="1"/>
  <c r="J414" i="3"/>
  <c r="K414" i="3" s="1"/>
  <c r="J413" i="3"/>
  <c r="K413" i="3" s="1"/>
  <c r="J412" i="3"/>
  <c r="K412" i="3" s="1"/>
  <c r="J411" i="3"/>
  <c r="K411" i="3" s="1"/>
  <c r="J410" i="3"/>
  <c r="K410" i="3" s="1"/>
  <c r="J409" i="3"/>
  <c r="K409" i="3" s="1"/>
  <c r="J408" i="3"/>
  <c r="K408" i="3" s="1"/>
  <c r="J407" i="3"/>
  <c r="K407" i="3" s="1"/>
  <c r="J406" i="3"/>
  <c r="K406" i="3" s="1"/>
  <c r="J405" i="3"/>
  <c r="K405" i="3" s="1"/>
  <c r="J404" i="3"/>
  <c r="K404" i="3" s="1"/>
  <c r="J403" i="3"/>
  <c r="K403" i="3" s="1"/>
  <c r="J402" i="3"/>
  <c r="K402" i="3" s="1"/>
  <c r="J401" i="3"/>
  <c r="K401" i="3" s="1"/>
  <c r="J400" i="3"/>
  <c r="K400" i="3" s="1"/>
  <c r="J399" i="3"/>
  <c r="K399" i="3" s="1"/>
  <c r="J398" i="3"/>
  <c r="K398" i="3" s="1"/>
  <c r="J397" i="3"/>
  <c r="K397" i="3" s="1"/>
  <c r="J396" i="3"/>
  <c r="K396" i="3" s="1"/>
  <c r="J395" i="3"/>
  <c r="K395" i="3" s="1"/>
  <c r="J394" i="3"/>
  <c r="K394" i="3" s="1"/>
  <c r="J393" i="3"/>
  <c r="K393" i="3" s="1"/>
  <c r="J392" i="3"/>
  <c r="K392" i="3" s="1"/>
  <c r="J391" i="3"/>
  <c r="K391" i="3" s="1"/>
  <c r="J390" i="3"/>
  <c r="K390" i="3" s="1"/>
  <c r="J389" i="3"/>
  <c r="K389" i="3" s="1"/>
  <c r="J388" i="3"/>
  <c r="K388" i="3" s="1"/>
  <c r="J387" i="3"/>
  <c r="K387" i="3" s="1"/>
  <c r="J386" i="3"/>
  <c r="K386" i="3" s="1"/>
  <c r="J385" i="3"/>
  <c r="K385" i="3" s="1"/>
  <c r="J384" i="3"/>
  <c r="K384" i="3" s="1"/>
  <c r="J383" i="3"/>
  <c r="K383" i="3" s="1"/>
  <c r="J382" i="3"/>
  <c r="K382" i="3" s="1"/>
  <c r="J381" i="3"/>
  <c r="K381" i="3" s="1"/>
  <c r="J380" i="3"/>
  <c r="K380" i="3" s="1"/>
  <c r="J379" i="3"/>
  <c r="K379" i="3" s="1"/>
  <c r="J378" i="3"/>
  <c r="K378" i="3" s="1"/>
  <c r="J377" i="3"/>
  <c r="K377" i="3" s="1"/>
  <c r="J376" i="3"/>
  <c r="K376" i="3" s="1"/>
  <c r="J375" i="3"/>
  <c r="K375" i="3" s="1"/>
  <c r="J374" i="3"/>
  <c r="K374" i="3" s="1"/>
  <c r="J373" i="3"/>
  <c r="K373" i="3" s="1"/>
  <c r="J372" i="3"/>
  <c r="K372" i="3" s="1"/>
  <c r="J371" i="3"/>
  <c r="K371" i="3" s="1"/>
  <c r="J370" i="3"/>
  <c r="K370" i="3" s="1"/>
  <c r="J369" i="3"/>
  <c r="K369" i="3" s="1"/>
  <c r="J368" i="3"/>
  <c r="K368" i="3" s="1"/>
  <c r="J367" i="3"/>
  <c r="K367" i="3" s="1"/>
  <c r="J366" i="3"/>
  <c r="K366" i="3" s="1"/>
  <c r="J365" i="3"/>
  <c r="K365" i="3" s="1"/>
  <c r="J364" i="3"/>
  <c r="K364" i="3" s="1"/>
  <c r="J363" i="3"/>
  <c r="K363" i="3" s="1"/>
  <c r="J362" i="3"/>
  <c r="K362" i="3" s="1"/>
  <c r="J361" i="3"/>
  <c r="K361" i="3" s="1"/>
  <c r="J360" i="3"/>
  <c r="K360" i="3" s="1"/>
  <c r="J359" i="3"/>
  <c r="K359" i="3" s="1"/>
  <c r="J358" i="3"/>
  <c r="K358" i="3" s="1"/>
  <c r="J357" i="3"/>
  <c r="K357" i="3" s="1"/>
  <c r="J356" i="3"/>
  <c r="K356" i="3" s="1"/>
  <c r="J355" i="3"/>
  <c r="K355" i="3" s="1"/>
  <c r="J354" i="3"/>
  <c r="K354" i="3" s="1"/>
  <c r="J353" i="3"/>
  <c r="K353" i="3" s="1"/>
  <c r="J351" i="3"/>
  <c r="K351" i="3" s="1"/>
  <c r="J350" i="3"/>
  <c r="K350" i="3" s="1"/>
  <c r="J349" i="3"/>
  <c r="K349" i="3" s="1"/>
  <c r="J348" i="3"/>
  <c r="K348" i="3" s="1"/>
  <c r="J347" i="3"/>
  <c r="J346" i="3"/>
  <c r="K346" i="3" s="1"/>
  <c r="J345" i="3"/>
  <c r="K345" i="3" s="1"/>
  <c r="J344" i="3"/>
  <c r="K344" i="3" s="1"/>
  <c r="J343" i="3"/>
  <c r="K343" i="3" s="1"/>
  <c r="J342" i="3"/>
  <c r="K342" i="3" s="1"/>
  <c r="J341" i="3"/>
  <c r="K341" i="3" s="1"/>
  <c r="J340" i="3"/>
  <c r="K340" i="3" s="1"/>
  <c r="J339" i="3"/>
  <c r="K339" i="3" s="1"/>
  <c r="J338" i="3"/>
  <c r="K338" i="3" s="1"/>
  <c r="J337" i="3"/>
  <c r="K337" i="3" s="1"/>
  <c r="J336" i="3"/>
  <c r="K336" i="3" s="1"/>
  <c r="J335" i="3"/>
  <c r="K335" i="3" s="1"/>
  <c r="J334" i="3"/>
  <c r="K334" i="3" s="1"/>
  <c r="J333" i="3"/>
  <c r="K333" i="3" s="1"/>
  <c r="J332" i="3"/>
  <c r="K332" i="3" s="1"/>
  <c r="J331" i="3"/>
  <c r="K331" i="3" s="1"/>
  <c r="J330" i="3"/>
  <c r="K330" i="3" s="1"/>
  <c r="J329" i="3"/>
  <c r="K329" i="3" s="1"/>
  <c r="J328" i="3"/>
  <c r="K328" i="3" s="1"/>
  <c r="J327" i="3"/>
  <c r="K327" i="3" s="1"/>
  <c r="J326" i="3"/>
  <c r="K326" i="3" s="1"/>
  <c r="J325" i="3"/>
  <c r="K325" i="3" s="1"/>
  <c r="J324" i="3"/>
  <c r="K324" i="3" s="1"/>
  <c r="J323" i="3"/>
  <c r="K323" i="3" s="1"/>
  <c r="J322" i="3"/>
  <c r="K322" i="3" s="1"/>
  <c r="J321" i="3"/>
  <c r="K321" i="3" s="1"/>
  <c r="J320" i="3"/>
  <c r="K320" i="3" s="1"/>
  <c r="J319" i="3"/>
  <c r="K319" i="3" s="1"/>
  <c r="J318" i="3"/>
  <c r="K318" i="3" s="1"/>
  <c r="J317" i="3"/>
  <c r="K317" i="3" s="1"/>
  <c r="J316" i="3"/>
  <c r="K316" i="3" s="1"/>
  <c r="J315" i="3"/>
  <c r="K315" i="3" s="1"/>
  <c r="J314" i="3"/>
  <c r="K314" i="3" s="1"/>
  <c r="J313" i="3"/>
  <c r="K313" i="3" s="1"/>
  <c r="J312" i="3"/>
  <c r="K312" i="3" s="1"/>
  <c r="J311" i="3"/>
  <c r="K311" i="3" s="1"/>
  <c r="J310" i="3"/>
  <c r="K310" i="3" s="1"/>
  <c r="J309" i="3"/>
  <c r="K309" i="3" s="1"/>
  <c r="J308" i="3"/>
  <c r="K308" i="3" s="1"/>
  <c r="J307" i="3"/>
  <c r="K307" i="3" s="1"/>
  <c r="J306" i="3"/>
  <c r="K306" i="3" s="1"/>
  <c r="J305" i="3"/>
  <c r="K305" i="3" s="1"/>
  <c r="J304" i="3"/>
  <c r="K304" i="3" s="1"/>
  <c r="J303" i="3"/>
  <c r="K303" i="3" s="1"/>
  <c r="J302" i="3"/>
  <c r="K302" i="3" s="1"/>
  <c r="J301" i="3"/>
  <c r="K301" i="3" s="1"/>
  <c r="J300" i="3"/>
  <c r="K300" i="3" s="1"/>
  <c r="J299" i="3"/>
  <c r="K299" i="3" s="1"/>
  <c r="J298" i="3"/>
  <c r="K298" i="3" s="1"/>
  <c r="J297" i="3"/>
  <c r="K297" i="3" s="1"/>
  <c r="J296" i="3"/>
  <c r="K296" i="3" s="1"/>
  <c r="J295" i="3"/>
  <c r="K295" i="3" s="1"/>
  <c r="J294" i="3"/>
  <c r="K294" i="3" s="1"/>
  <c r="J293" i="3"/>
  <c r="K293" i="3" s="1"/>
  <c r="J292" i="3"/>
  <c r="K292" i="3" s="1"/>
  <c r="J291" i="3"/>
  <c r="K291" i="3" s="1"/>
  <c r="J290" i="3"/>
  <c r="K290" i="3" s="1"/>
  <c r="J289" i="3"/>
  <c r="K289" i="3" s="1"/>
  <c r="J288" i="3"/>
  <c r="K288" i="3" s="1"/>
  <c r="J287" i="3"/>
  <c r="K287" i="3" s="1"/>
  <c r="J286" i="3"/>
  <c r="K286" i="3" s="1"/>
  <c r="J285" i="3"/>
  <c r="K285" i="3" s="1"/>
  <c r="J284" i="3"/>
  <c r="K284" i="3" s="1"/>
  <c r="J283" i="3"/>
  <c r="K283" i="3" s="1"/>
  <c r="J282" i="3"/>
  <c r="K282" i="3" s="1"/>
  <c r="J280" i="3"/>
  <c r="K280" i="3" s="1"/>
  <c r="J279" i="3"/>
  <c r="K279" i="3" s="1"/>
  <c r="J278" i="3"/>
  <c r="K278" i="3" s="1"/>
  <c r="J277" i="3"/>
  <c r="K277" i="3" s="1"/>
  <c r="J276" i="3"/>
  <c r="K276" i="3" s="1"/>
  <c r="J275" i="3"/>
  <c r="K275" i="3" s="1"/>
  <c r="J274" i="3"/>
  <c r="K274" i="3" s="1"/>
  <c r="J273" i="3"/>
  <c r="K273" i="3" s="1"/>
  <c r="J272" i="3"/>
  <c r="K272" i="3" s="1"/>
  <c r="J271" i="3"/>
  <c r="K271" i="3" s="1"/>
  <c r="J270" i="3"/>
  <c r="K270" i="3" s="1"/>
  <c r="J269" i="3"/>
  <c r="K269" i="3" s="1"/>
  <c r="J268" i="3"/>
  <c r="K268" i="3" s="1"/>
  <c r="J267" i="3"/>
  <c r="K267" i="3" s="1"/>
  <c r="J266" i="3"/>
  <c r="K266" i="3" s="1"/>
  <c r="J265" i="3"/>
  <c r="K265" i="3" s="1"/>
  <c r="J264" i="3"/>
  <c r="K264" i="3" s="1"/>
  <c r="J263" i="3"/>
  <c r="K263" i="3" s="1"/>
  <c r="J262" i="3"/>
  <c r="K262" i="3" s="1"/>
  <c r="J261" i="3"/>
  <c r="K261" i="3" s="1"/>
  <c r="J260" i="3"/>
  <c r="K260" i="3" s="1"/>
  <c r="J259" i="3"/>
  <c r="K259" i="3" s="1"/>
  <c r="J258" i="3"/>
  <c r="K258" i="3" s="1"/>
  <c r="J257" i="3"/>
  <c r="K257" i="3" s="1"/>
  <c r="J256" i="3"/>
  <c r="K256" i="3" s="1"/>
  <c r="J255" i="3"/>
  <c r="K255" i="3" s="1"/>
  <c r="J254" i="3"/>
  <c r="K254" i="3" s="1"/>
  <c r="J253" i="3"/>
  <c r="K253" i="3" s="1"/>
  <c r="J252" i="3"/>
  <c r="K252" i="3" s="1"/>
  <c r="J251" i="3"/>
  <c r="K251" i="3" s="1"/>
  <c r="J250" i="3"/>
  <c r="K250" i="3" s="1"/>
  <c r="J249" i="3"/>
  <c r="K249" i="3" s="1"/>
  <c r="J248" i="3"/>
  <c r="K248" i="3" s="1"/>
  <c r="J247" i="3"/>
  <c r="K247" i="3" s="1"/>
  <c r="J246" i="3"/>
  <c r="K246" i="3" s="1"/>
  <c r="J245" i="3"/>
  <c r="K245" i="3" s="1"/>
  <c r="J244" i="3"/>
  <c r="K244" i="3" s="1"/>
  <c r="J243" i="3"/>
  <c r="K243" i="3" s="1"/>
  <c r="J242" i="3"/>
  <c r="K242" i="3" s="1"/>
  <c r="J241" i="3"/>
  <c r="K241" i="3" s="1"/>
  <c r="J240" i="3"/>
  <c r="K240" i="3" s="1"/>
  <c r="J239" i="3"/>
  <c r="K239" i="3" s="1"/>
  <c r="J238" i="3"/>
  <c r="K238" i="3" s="1"/>
  <c r="J237" i="3"/>
  <c r="K237" i="3" s="1"/>
  <c r="J236" i="3"/>
  <c r="K236" i="3" s="1"/>
  <c r="J235" i="3"/>
  <c r="K235" i="3" s="1"/>
  <c r="J234" i="3"/>
  <c r="K234" i="3" s="1"/>
  <c r="J233" i="3"/>
  <c r="K233" i="3" s="1"/>
  <c r="J232" i="3"/>
  <c r="K232" i="3" s="1"/>
  <c r="J231" i="3"/>
  <c r="K231" i="3" s="1"/>
  <c r="J229" i="3"/>
  <c r="K229" i="3" s="1"/>
  <c r="J228" i="3"/>
  <c r="K228" i="3" s="1"/>
  <c r="J227" i="3"/>
  <c r="K227" i="3" s="1"/>
  <c r="J226" i="3"/>
  <c r="K226" i="3" s="1"/>
  <c r="J225" i="3"/>
  <c r="K225" i="3" s="1"/>
  <c r="J224" i="3"/>
  <c r="K224" i="3" s="1"/>
  <c r="J223" i="3"/>
  <c r="K223" i="3" s="1"/>
  <c r="J222" i="3"/>
  <c r="K222" i="3" s="1"/>
  <c r="J221" i="3"/>
  <c r="K221" i="3" s="1"/>
  <c r="J220" i="3"/>
  <c r="K220" i="3" s="1"/>
  <c r="J219" i="3"/>
  <c r="K219" i="3" s="1"/>
  <c r="J218" i="3"/>
  <c r="K218" i="3" s="1"/>
  <c r="J217" i="3"/>
  <c r="K217" i="3" s="1"/>
  <c r="J216" i="3"/>
  <c r="K216" i="3" s="1"/>
  <c r="J215" i="3"/>
  <c r="K215" i="3" s="1"/>
  <c r="J214" i="3"/>
  <c r="K214" i="3" s="1"/>
  <c r="J213" i="3"/>
  <c r="K213" i="3" s="1"/>
  <c r="J212" i="3"/>
  <c r="K212" i="3" s="1"/>
  <c r="J211" i="3"/>
  <c r="K211" i="3" s="1"/>
  <c r="J210" i="3"/>
  <c r="K210" i="3" s="1"/>
  <c r="J209" i="3"/>
  <c r="K209" i="3" s="1"/>
  <c r="J208" i="3"/>
  <c r="K208" i="3" s="1"/>
  <c r="J207" i="3"/>
  <c r="K207" i="3" s="1"/>
  <c r="J206" i="3"/>
  <c r="K206" i="3" s="1"/>
  <c r="J205" i="3"/>
  <c r="K205" i="3" s="1"/>
  <c r="J204" i="3"/>
  <c r="K204" i="3" s="1"/>
  <c r="J203" i="3"/>
  <c r="K203" i="3" s="1"/>
  <c r="J202" i="3"/>
  <c r="K202" i="3" s="1"/>
  <c r="J201" i="3"/>
  <c r="K201" i="3" s="1"/>
  <c r="J200" i="3"/>
  <c r="K200" i="3" s="1"/>
  <c r="J199" i="3"/>
  <c r="K199" i="3" s="1"/>
  <c r="J198" i="3"/>
  <c r="K198" i="3" s="1"/>
  <c r="J197" i="3"/>
  <c r="K197" i="3" s="1"/>
  <c r="J196" i="3"/>
  <c r="K196" i="3" s="1"/>
  <c r="J195" i="3"/>
  <c r="K195" i="3" s="1"/>
  <c r="J194" i="3"/>
  <c r="K194" i="3" s="1"/>
  <c r="J193" i="3"/>
  <c r="K193" i="3" s="1"/>
  <c r="J192" i="3"/>
  <c r="K192" i="3" s="1"/>
  <c r="J191" i="3"/>
  <c r="K191" i="3" s="1"/>
  <c r="J190" i="3"/>
  <c r="K190" i="3" s="1"/>
  <c r="J189" i="3"/>
  <c r="K189" i="3" s="1"/>
  <c r="J188" i="3"/>
  <c r="K188" i="3" s="1"/>
  <c r="J187" i="3"/>
  <c r="K187" i="3" s="1"/>
  <c r="J186" i="3"/>
  <c r="K186" i="3" s="1"/>
  <c r="J185" i="3"/>
  <c r="K185" i="3" s="1"/>
  <c r="J184" i="3"/>
  <c r="K184" i="3" s="1"/>
  <c r="J183" i="3"/>
  <c r="K183" i="3" s="1"/>
  <c r="J182" i="3"/>
  <c r="K182" i="3" s="1"/>
  <c r="J181" i="3"/>
  <c r="K181" i="3" s="1"/>
  <c r="J180" i="3"/>
  <c r="K180" i="3" s="1"/>
  <c r="J179" i="3"/>
  <c r="K179" i="3" s="1"/>
  <c r="J178" i="3"/>
  <c r="K178" i="3" s="1"/>
  <c r="J177" i="3"/>
  <c r="K177" i="3" s="1"/>
  <c r="J176" i="3"/>
  <c r="K176" i="3" s="1"/>
  <c r="J175" i="3"/>
  <c r="K175" i="3" s="1"/>
  <c r="J174" i="3"/>
  <c r="K174" i="3" s="1"/>
  <c r="J173" i="3"/>
  <c r="K173" i="3" s="1"/>
  <c r="J172" i="3"/>
  <c r="K172" i="3" s="1"/>
  <c r="J171" i="3"/>
  <c r="K171" i="3" s="1"/>
  <c r="J170" i="3"/>
  <c r="K170" i="3" s="1"/>
  <c r="J169" i="3"/>
  <c r="K169" i="3" s="1"/>
  <c r="J168" i="3"/>
  <c r="K168" i="3" s="1"/>
  <c r="J167" i="3"/>
  <c r="K167" i="3" s="1"/>
  <c r="J166" i="3"/>
  <c r="K166" i="3" s="1"/>
  <c r="J165" i="3"/>
  <c r="K165" i="3" s="1"/>
  <c r="J164" i="3"/>
  <c r="K164" i="3" s="1"/>
  <c r="J163" i="3"/>
  <c r="K163" i="3" s="1"/>
  <c r="J162" i="3"/>
  <c r="K162" i="3" s="1"/>
  <c r="J161" i="3"/>
  <c r="K161" i="3" s="1"/>
  <c r="J160" i="3"/>
  <c r="K160" i="3" s="1"/>
  <c r="J159" i="3"/>
  <c r="K159" i="3" s="1"/>
  <c r="J158" i="3"/>
  <c r="K158" i="3" s="1"/>
  <c r="J157" i="3"/>
  <c r="K157" i="3" s="1"/>
  <c r="J156" i="3"/>
  <c r="K156" i="3" s="1"/>
  <c r="J155" i="3"/>
  <c r="K155" i="3" s="1"/>
  <c r="J154" i="3"/>
  <c r="K154" i="3" s="1"/>
  <c r="J153" i="3"/>
  <c r="K153" i="3" s="1"/>
  <c r="J152" i="3"/>
  <c r="K152" i="3" s="1"/>
  <c r="J151" i="3"/>
  <c r="K151" i="3" s="1"/>
  <c r="J150" i="3"/>
  <c r="K150" i="3" s="1"/>
  <c r="J149" i="3"/>
  <c r="K149" i="3" s="1"/>
  <c r="J148" i="3"/>
  <c r="K148" i="3" s="1"/>
  <c r="J147" i="3"/>
  <c r="K147" i="3" s="1"/>
  <c r="J146" i="3"/>
  <c r="K146" i="3" s="1"/>
  <c r="J145" i="3"/>
  <c r="K145" i="3" s="1"/>
  <c r="J144" i="3"/>
  <c r="K144" i="3" s="1"/>
  <c r="J143" i="3"/>
  <c r="K143" i="3" s="1"/>
  <c r="J142" i="3"/>
  <c r="K142" i="3" s="1"/>
  <c r="J141" i="3"/>
  <c r="K141" i="3" s="1"/>
  <c r="J140" i="3"/>
  <c r="K140" i="3" s="1"/>
  <c r="J139" i="3"/>
  <c r="K139" i="3" s="1"/>
  <c r="J138" i="3"/>
  <c r="K138" i="3" s="1"/>
  <c r="J137" i="3"/>
  <c r="K137" i="3" s="1"/>
  <c r="J136" i="3"/>
  <c r="K136" i="3" s="1"/>
  <c r="J135" i="3"/>
  <c r="K135" i="3" s="1"/>
  <c r="J134" i="3"/>
  <c r="K134" i="3" s="1"/>
  <c r="J133" i="3"/>
  <c r="K133" i="3" s="1"/>
  <c r="J132" i="3"/>
  <c r="K132" i="3" s="1"/>
  <c r="J131" i="3"/>
  <c r="K131" i="3" s="1"/>
  <c r="J130" i="3"/>
  <c r="K130" i="3" s="1"/>
  <c r="J129" i="3"/>
  <c r="K129" i="3" s="1"/>
  <c r="J128" i="3"/>
  <c r="K128" i="3" s="1"/>
  <c r="J127" i="3"/>
  <c r="K127" i="3" s="1"/>
  <c r="J126" i="3"/>
  <c r="K126" i="3" s="1"/>
  <c r="J125" i="3"/>
  <c r="K125" i="3" s="1"/>
  <c r="J124" i="3"/>
  <c r="K124" i="3" s="1"/>
  <c r="J123" i="3"/>
  <c r="K123" i="3" s="1"/>
  <c r="J122" i="3"/>
  <c r="K122" i="3" s="1"/>
  <c r="J121" i="3"/>
  <c r="K121" i="3" s="1"/>
  <c r="J120" i="3"/>
  <c r="K120" i="3" s="1"/>
  <c r="J119" i="3"/>
  <c r="K119" i="3" s="1"/>
  <c r="J118" i="3"/>
  <c r="K118" i="3" s="1"/>
  <c r="J117" i="3"/>
  <c r="K117" i="3" s="1"/>
  <c r="J116" i="3"/>
  <c r="K116" i="3" s="1"/>
  <c r="J115" i="3"/>
  <c r="K115" i="3" s="1"/>
  <c r="J114" i="3"/>
  <c r="K114" i="3" s="1"/>
  <c r="J113" i="3"/>
  <c r="K113" i="3" s="1"/>
  <c r="J112" i="3"/>
  <c r="K112" i="3" s="1"/>
  <c r="J111" i="3"/>
  <c r="K111" i="3" s="1"/>
  <c r="J110" i="3"/>
  <c r="K110" i="3" s="1"/>
  <c r="J109" i="3"/>
  <c r="K109" i="3" s="1"/>
  <c r="J108" i="3"/>
  <c r="K108" i="3" s="1"/>
  <c r="J107" i="3"/>
  <c r="K107" i="3" s="1"/>
  <c r="J106" i="3"/>
  <c r="K106" i="3" s="1"/>
  <c r="J105" i="3"/>
  <c r="K105" i="3" s="1"/>
  <c r="J104" i="3"/>
  <c r="K104" i="3" s="1"/>
  <c r="J103" i="3"/>
  <c r="K103" i="3" s="1"/>
  <c r="J102" i="3"/>
  <c r="K102" i="3" s="1"/>
  <c r="J101" i="3"/>
  <c r="K101" i="3" s="1"/>
  <c r="J100" i="3"/>
  <c r="K100" i="3" s="1"/>
  <c r="J99" i="3"/>
  <c r="K99" i="3" s="1"/>
  <c r="J98" i="3"/>
  <c r="K98" i="3" s="1"/>
  <c r="J97" i="3"/>
  <c r="K97" i="3" s="1"/>
  <c r="J96" i="3"/>
  <c r="K96" i="3" s="1"/>
  <c r="J95" i="3"/>
  <c r="K95" i="3" s="1"/>
  <c r="J94" i="3"/>
  <c r="K94" i="3" s="1"/>
  <c r="J93" i="3"/>
  <c r="K93" i="3" s="1"/>
  <c r="J92" i="3"/>
  <c r="K92" i="3" s="1"/>
  <c r="J91" i="3"/>
  <c r="K91" i="3" s="1"/>
  <c r="J90" i="3"/>
  <c r="K90" i="3" s="1"/>
  <c r="J89" i="3"/>
  <c r="K89" i="3" s="1"/>
  <c r="J88" i="3"/>
  <c r="K88" i="3" s="1"/>
  <c r="J87" i="3"/>
  <c r="K87" i="3" s="1"/>
  <c r="J86" i="3"/>
  <c r="K86" i="3" s="1"/>
  <c r="J85" i="3"/>
  <c r="K85" i="3" s="1"/>
  <c r="J84" i="3"/>
  <c r="K84" i="3" s="1"/>
  <c r="J83" i="3"/>
  <c r="K83" i="3" s="1"/>
  <c r="J82" i="3"/>
  <c r="K82" i="3" s="1"/>
  <c r="J81" i="3"/>
  <c r="K81" i="3" s="1"/>
  <c r="J80" i="3"/>
  <c r="K80" i="3" s="1"/>
  <c r="J79" i="3"/>
  <c r="K79" i="3" s="1"/>
  <c r="J78" i="3"/>
  <c r="K78" i="3" s="1"/>
  <c r="J77" i="3"/>
  <c r="K77" i="3" s="1"/>
  <c r="J76" i="3"/>
  <c r="K76" i="3" s="1"/>
  <c r="J75" i="3"/>
  <c r="K75" i="3" s="1"/>
  <c r="J74" i="3"/>
  <c r="K74" i="3" s="1"/>
  <c r="J73" i="3"/>
  <c r="K73" i="3" s="1"/>
  <c r="J71" i="3"/>
  <c r="K71" i="3" s="1"/>
  <c r="J70" i="3"/>
  <c r="K70" i="3" s="1"/>
  <c r="J69" i="3"/>
  <c r="K69" i="3" s="1"/>
  <c r="J68" i="3"/>
  <c r="K68" i="3" s="1"/>
  <c r="J67" i="3"/>
  <c r="K67" i="3" s="1"/>
  <c r="J66" i="3"/>
  <c r="K66" i="3" s="1"/>
  <c r="J65" i="3"/>
  <c r="K65" i="3" s="1"/>
  <c r="J64" i="3"/>
  <c r="K64" i="3" s="1"/>
  <c r="J63" i="3"/>
  <c r="K63" i="3" s="1"/>
  <c r="J62" i="3"/>
  <c r="K62" i="3" s="1"/>
  <c r="J61" i="3"/>
  <c r="K61" i="3" s="1"/>
  <c r="J60" i="3"/>
  <c r="K60" i="3" s="1"/>
  <c r="J59" i="3"/>
  <c r="K59" i="3" s="1"/>
  <c r="J58" i="3"/>
  <c r="K58" i="3" s="1"/>
  <c r="J57" i="3"/>
  <c r="K57" i="3" s="1"/>
  <c r="J56" i="3"/>
  <c r="K56" i="3" s="1"/>
  <c r="J55" i="3"/>
  <c r="K55" i="3" s="1"/>
  <c r="J54" i="3"/>
  <c r="K54" i="3" s="1"/>
  <c r="J53" i="3"/>
  <c r="K53" i="3" s="1"/>
  <c r="J52" i="3"/>
  <c r="K52" i="3" s="1"/>
  <c r="J51" i="3"/>
  <c r="K51" i="3" s="1"/>
  <c r="J50" i="3"/>
  <c r="K50" i="3" s="1"/>
  <c r="J49" i="3"/>
  <c r="K49" i="3" s="1"/>
  <c r="J48" i="3"/>
  <c r="K48" i="3" s="1"/>
  <c r="J47" i="3"/>
  <c r="K47" i="3" s="1"/>
  <c r="J46" i="3"/>
  <c r="K46" i="3" s="1"/>
  <c r="J45" i="3"/>
  <c r="K45" i="3" s="1"/>
  <c r="J44" i="3"/>
  <c r="K44" i="3" s="1"/>
  <c r="J43" i="3"/>
  <c r="K43" i="3" s="1"/>
  <c r="J42" i="3"/>
  <c r="K42" i="3" s="1"/>
  <c r="J41" i="3"/>
  <c r="K41" i="3" s="1"/>
  <c r="J40" i="3"/>
  <c r="K40" i="3" s="1"/>
  <c r="J39" i="3"/>
  <c r="K39" i="3" s="1"/>
  <c r="J38" i="3"/>
  <c r="K38" i="3" s="1"/>
  <c r="J37" i="3"/>
  <c r="K37" i="3" s="1"/>
  <c r="J36" i="3"/>
  <c r="K36" i="3" s="1"/>
  <c r="J35" i="3"/>
  <c r="K35" i="3" s="1"/>
  <c r="J34" i="3"/>
  <c r="K34" i="3" s="1"/>
  <c r="J33" i="3"/>
  <c r="K33" i="3" s="1"/>
  <c r="J32" i="3"/>
  <c r="K32" i="3" s="1"/>
  <c r="J31" i="3"/>
  <c r="K31" i="3" s="1"/>
  <c r="J30" i="3"/>
  <c r="K30" i="3" s="1"/>
  <c r="J29" i="3"/>
  <c r="K29" i="3" s="1"/>
  <c r="J28" i="3"/>
  <c r="K28" i="3" s="1"/>
  <c r="J27" i="3"/>
  <c r="K27" i="3" s="1"/>
  <c r="J26" i="3"/>
  <c r="K26" i="3" s="1"/>
  <c r="J25" i="3"/>
  <c r="K25" i="3" s="1"/>
  <c r="J24" i="3"/>
  <c r="K24" i="3" s="1"/>
  <c r="J23" i="3"/>
  <c r="K23" i="3" s="1"/>
  <c r="J22" i="3"/>
  <c r="K22" i="3" s="1"/>
  <c r="J21" i="3"/>
  <c r="K21" i="3" s="1"/>
  <c r="J20" i="3"/>
  <c r="K20" i="3" s="1"/>
  <c r="J19" i="3"/>
  <c r="K19" i="3" s="1"/>
  <c r="J18" i="3"/>
  <c r="K18" i="3" s="1"/>
  <c r="J17" i="3"/>
  <c r="K17" i="3" s="1"/>
  <c r="J16" i="3"/>
  <c r="K16" i="3" s="1"/>
  <c r="J15" i="3"/>
  <c r="K15" i="3" s="1"/>
  <c r="J14" i="3"/>
  <c r="K14" i="3" s="1"/>
  <c r="J13" i="3"/>
  <c r="K13" i="3" s="1"/>
  <c r="J12" i="3"/>
  <c r="K12" i="3" s="1"/>
  <c r="J11" i="3"/>
  <c r="K11" i="3" s="1"/>
  <c r="J10" i="3"/>
  <c r="K10" i="3" s="1"/>
  <c r="J9" i="3"/>
  <c r="K9" i="3" s="1"/>
  <c r="J8" i="3"/>
  <c r="K8" i="3" s="1"/>
  <c r="J7" i="3"/>
  <c r="K7" i="3" s="1"/>
  <c r="J6" i="3"/>
  <c r="K6" i="3" s="1"/>
  <c r="J5" i="3"/>
  <c r="K5" i="3" s="1"/>
  <c r="J4" i="3"/>
  <c r="K4" i="3" s="1"/>
  <c r="K347" i="3" l="1"/>
  <c r="K347" i="2"/>
  <c r="J347" i="1"/>
  <c r="K347" i="1" s="1"/>
  <c r="J397" i="1"/>
  <c r="K397" i="1" s="1"/>
  <c r="J430" i="1"/>
  <c r="K430" i="1" s="1"/>
  <c r="J432" i="1"/>
  <c r="K432" i="1" l="1"/>
  <c r="B393" i="1"/>
  <c r="B393" i="2" s="1"/>
  <c r="B382" i="1"/>
  <c r="B382" i="2" s="1"/>
  <c r="B344" i="1"/>
  <c r="B344" i="2" s="1"/>
  <c r="B206" i="1"/>
  <c r="B206" i="2" s="1"/>
  <c r="B139" i="1"/>
  <c r="B139" i="2" s="1"/>
  <c r="B120" i="1"/>
  <c r="B120" i="2" s="1"/>
  <c r="J434" i="3" l="1"/>
  <c r="K434" i="3" s="1"/>
  <c r="J435" i="3"/>
  <c r="K435" i="3" s="1"/>
  <c r="J432" i="3"/>
  <c r="K432" i="3" s="1"/>
  <c r="J433" i="3"/>
  <c r="K433" i="3" s="1"/>
  <c r="H437" i="3" l="1"/>
  <c r="J437" i="3" s="1"/>
  <c r="K437" i="3" s="1"/>
  <c r="J433" i="2"/>
  <c r="K433" i="2" s="1"/>
  <c r="J434" i="2"/>
  <c r="K434" i="2" s="1"/>
  <c r="J435" i="2"/>
  <c r="K435" i="2" s="1"/>
  <c r="J432" i="2"/>
  <c r="K432" i="2" s="1"/>
  <c r="J437" i="2" l="1"/>
  <c r="K437" i="2" s="1"/>
  <c r="B421" i="3"/>
  <c r="B382" i="3"/>
  <c r="B379" i="3"/>
  <c r="B359" i="3"/>
  <c r="B357" i="3"/>
  <c r="B355" i="3"/>
  <c r="B354" i="3"/>
  <c r="B233" i="3"/>
  <c r="B207" i="3"/>
  <c r="B206" i="3"/>
  <c r="B198" i="3"/>
  <c r="B179" i="3"/>
  <c r="B176" i="3"/>
  <c r="B155" i="3"/>
  <c r="B146" i="3"/>
  <c r="B139" i="3"/>
  <c r="B128" i="3"/>
  <c r="B120" i="3"/>
  <c r="B112" i="3"/>
  <c r="B109" i="3"/>
  <c r="B107" i="3"/>
  <c r="B106" i="3"/>
  <c r="B105" i="3"/>
  <c r="B104" i="3"/>
  <c r="B101" i="3"/>
  <c r="B94" i="3"/>
  <c r="B78" i="3"/>
  <c r="B76" i="3"/>
  <c r="B344" i="3"/>
  <c r="B324" i="1"/>
  <c r="B399" i="1"/>
  <c r="B399" i="2" s="1"/>
  <c r="B400" i="1"/>
  <c r="B401" i="1"/>
  <c r="B402" i="1"/>
  <c r="B403" i="3"/>
  <c r="B404" i="1"/>
  <c r="B405" i="3"/>
  <c r="B406" i="1"/>
  <c r="B407" i="1"/>
  <c r="B408" i="1"/>
  <c r="B409" i="1"/>
  <c r="B410" i="1"/>
  <c r="B411" i="1"/>
  <c r="B412" i="1"/>
  <c r="B413" i="1"/>
  <c r="B414" i="1"/>
  <c r="B415" i="3"/>
  <c r="B416" i="1"/>
  <c r="B417" i="1"/>
  <c r="B418" i="1"/>
  <c r="B419" i="1"/>
  <c r="B420" i="1"/>
  <c r="B422" i="1"/>
  <c r="B423" i="3"/>
  <c r="B424" i="1"/>
  <c r="B425" i="1"/>
  <c r="B426" i="1"/>
  <c r="B427" i="1"/>
  <c r="B428" i="1"/>
  <c r="B429" i="1"/>
  <c r="B430" i="1"/>
  <c r="B398" i="3"/>
  <c r="B356" i="1"/>
  <c r="B358" i="3"/>
  <c r="B360" i="1"/>
  <c r="B361" i="1"/>
  <c r="B362" i="1"/>
  <c r="B363" i="3"/>
  <c r="B364" i="1"/>
  <c r="B365" i="3"/>
  <c r="B366" i="1"/>
  <c r="B367" i="3"/>
  <c r="B368" i="1"/>
  <c r="B369" i="1"/>
  <c r="B370" i="1"/>
  <c r="B371" i="1"/>
  <c r="B372" i="1"/>
  <c r="B373" i="1"/>
  <c r="B374" i="1"/>
  <c r="B375" i="1"/>
  <c r="B376" i="1"/>
  <c r="B377" i="1"/>
  <c r="B378" i="1"/>
  <c r="B380" i="1"/>
  <c r="B381" i="1"/>
  <c r="B383" i="1"/>
  <c r="B384" i="1"/>
  <c r="B385" i="1"/>
  <c r="B386" i="3"/>
  <c r="B387" i="1"/>
  <c r="B388" i="1"/>
  <c r="B389" i="1"/>
  <c r="B390" i="1"/>
  <c r="B391" i="1"/>
  <c r="B392" i="1"/>
  <c r="B393" i="3"/>
  <c r="B394" i="1"/>
  <c r="B395" i="1"/>
  <c r="B396" i="1"/>
  <c r="B397" i="1"/>
  <c r="B353" i="1"/>
  <c r="B320" i="1"/>
  <c r="B321" i="1"/>
  <c r="B322" i="1"/>
  <c r="B323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5" i="1"/>
  <c r="B346" i="1"/>
  <c r="B347" i="1"/>
  <c r="B348" i="1"/>
  <c r="B349" i="1"/>
  <c r="B350" i="1"/>
  <c r="B351" i="3"/>
  <c r="B319" i="3"/>
  <c r="B241" i="1"/>
  <c r="B242" i="1"/>
  <c r="B243" i="1"/>
  <c r="B244" i="1"/>
  <c r="B245" i="1"/>
  <c r="B246" i="1"/>
  <c r="B247" i="1"/>
  <c r="B248" i="1"/>
  <c r="B249" i="1"/>
  <c r="B250" i="1"/>
  <c r="B251" i="3"/>
  <c r="B252" i="1"/>
  <c r="B253" i="1"/>
  <c r="B254" i="1"/>
  <c r="B255" i="1"/>
  <c r="B256" i="3"/>
  <c r="B257" i="3"/>
  <c r="B258" i="1"/>
  <c r="B259" i="1"/>
  <c r="B260" i="3"/>
  <c r="B261" i="1"/>
  <c r="B262" i="1"/>
  <c r="B263" i="3"/>
  <c r="B264" i="1"/>
  <c r="B265" i="1"/>
  <c r="B266" i="1"/>
  <c r="B267" i="1"/>
  <c r="B268" i="1"/>
  <c r="B269" i="1"/>
  <c r="B270" i="3"/>
  <c r="B271" i="1"/>
  <c r="B272" i="1"/>
  <c r="B273" i="3"/>
  <c r="B274" i="1"/>
  <c r="B275" i="1"/>
  <c r="B276" i="1"/>
  <c r="B277" i="1"/>
  <c r="B278" i="1"/>
  <c r="B279" i="1"/>
  <c r="B280" i="1"/>
  <c r="B282" i="1"/>
  <c r="B283" i="1"/>
  <c r="B284" i="1"/>
  <c r="B285" i="1"/>
  <c r="B286" i="1"/>
  <c r="B287" i="1"/>
  <c r="B288" i="3"/>
  <c r="B289" i="1"/>
  <c r="B290" i="1"/>
  <c r="B291" i="1"/>
  <c r="B292" i="1"/>
  <c r="B293" i="1"/>
  <c r="B294" i="1"/>
  <c r="B295" i="3"/>
  <c r="B296" i="1"/>
  <c r="B297" i="1"/>
  <c r="B298" i="1"/>
  <c r="B299" i="1"/>
  <c r="B300" i="1"/>
  <c r="B301" i="1"/>
  <c r="B302" i="1"/>
  <c r="B303" i="3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240" i="1"/>
  <c r="B232" i="1"/>
  <c r="B234" i="1"/>
  <c r="B235" i="1"/>
  <c r="B236" i="1"/>
  <c r="B237" i="1"/>
  <c r="B238" i="1"/>
  <c r="B239" i="1"/>
  <c r="B231" i="1"/>
  <c r="B162" i="1"/>
  <c r="B163" i="1"/>
  <c r="B164" i="1"/>
  <c r="B165" i="1"/>
  <c r="B166" i="1"/>
  <c r="B167" i="1"/>
  <c r="B168" i="1"/>
  <c r="B169" i="1"/>
  <c r="B170" i="1"/>
  <c r="B171" i="1"/>
  <c r="B172" i="1"/>
  <c r="B173" i="3"/>
  <c r="B174" i="1"/>
  <c r="B175" i="1"/>
  <c r="B177" i="1"/>
  <c r="B178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9" i="1"/>
  <c r="B200" i="1"/>
  <c r="B201" i="1"/>
  <c r="B202" i="1"/>
  <c r="B203" i="1"/>
  <c r="B204" i="1"/>
  <c r="B205" i="1"/>
  <c r="B208" i="1"/>
  <c r="B209" i="3"/>
  <c r="B210" i="1"/>
  <c r="B211" i="1"/>
  <c r="B212" i="3"/>
  <c r="B213" i="1"/>
  <c r="B214" i="3"/>
  <c r="B215" i="1"/>
  <c r="B216" i="1"/>
  <c r="B217" i="1"/>
  <c r="B218" i="1"/>
  <c r="B219" i="1"/>
  <c r="B220" i="3"/>
  <c r="B221" i="1"/>
  <c r="B222" i="1"/>
  <c r="B223" i="3"/>
  <c r="B224" i="1"/>
  <c r="B225" i="1"/>
  <c r="B226" i="1"/>
  <c r="B227" i="3"/>
  <c r="B228" i="1"/>
  <c r="B229" i="1"/>
  <c r="B161" i="1"/>
  <c r="B83" i="1"/>
  <c r="B84" i="1"/>
  <c r="B85" i="3"/>
  <c r="B86" i="1"/>
  <c r="B87" i="1"/>
  <c r="B88" i="1"/>
  <c r="B89" i="1"/>
  <c r="B90" i="1"/>
  <c r="B91" i="1"/>
  <c r="B92" i="1"/>
  <c r="B93" i="1"/>
  <c r="B95" i="1"/>
  <c r="B96" i="1"/>
  <c r="B97" i="1"/>
  <c r="B99" i="3"/>
  <c r="B99" i="1"/>
  <c r="B100" i="1"/>
  <c r="B102" i="1"/>
  <c r="B103" i="1"/>
  <c r="B108" i="1"/>
  <c r="B110" i="1"/>
  <c r="B111" i="1"/>
  <c r="B113" i="1"/>
  <c r="B114" i="3"/>
  <c r="B115" i="1"/>
  <c r="B116" i="1"/>
  <c r="B117" i="1"/>
  <c r="B118" i="1"/>
  <c r="B119" i="1"/>
  <c r="B121" i="1"/>
  <c r="B122" i="1"/>
  <c r="B123" i="1"/>
  <c r="B124" i="1"/>
  <c r="B125" i="1"/>
  <c r="B126" i="1"/>
  <c r="B127" i="1"/>
  <c r="B129" i="1"/>
  <c r="B130" i="1"/>
  <c r="B131" i="1"/>
  <c r="B132" i="3"/>
  <c r="B133" i="1"/>
  <c r="B134" i="1"/>
  <c r="B135" i="1"/>
  <c r="B136" i="1"/>
  <c r="B137" i="1"/>
  <c r="B138" i="1"/>
  <c r="B140" i="1"/>
  <c r="B141" i="1"/>
  <c r="B142" i="1"/>
  <c r="B143" i="1"/>
  <c r="B144" i="1"/>
  <c r="B145" i="1"/>
  <c r="B147" i="1"/>
  <c r="B148" i="1"/>
  <c r="B149" i="1"/>
  <c r="B150" i="1"/>
  <c r="B151" i="1"/>
  <c r="B152" i="1"/>
  <c r="B153" i="1"/>
  <c r="B154" i="1"/>
  <c r="B156" i="1"/>
  <c r="B157" i="1"/>
  <c r="B158" i="1"/>
  <c r="B159" i="1"/>
  <c r="B160" i="1"/>
  <c r="B82" i="1"/>
  <c r="B74" i="1"/>
  <c r="B75" i="1"/>
  <c r="B77" i="1"/>
  <c r="B79" i="1"/>
  <c r="B80" i="1"/>
  <c r="B81" i="1"/>
  <c r="B73" i="1"/>
  <c r="B7" i="1"/>
  <c r="B7" i="2" s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3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3"/>
  <c r="B44" i="1"/>
  <c r="B45" i="1"/>
  <c r="B46" i="1"/>
  <c r="B48" i="1"/>
  <c r="B49" i="3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3"/>
  <c r="B4" i="1"/>
  <c r="B4" i="3" l="1"/>
  <c r="B4" i="2"/>
  <c r="B31" i="3"/>
  <c r="B31" i="2"/>
  <c r="B152" i="3"/>
  <c r="B152" i="2"/>
  <c r="B116" i="3"/>
  <c r="B116" i="2"/>
  <c r="B197" i="3"/>
  <c r="B197" i="2"/>
  <c r="B305" i="3"/>
  <c r="B305" i="2"/>
  <c r="B280" i="3"/>
  <c r="B280" i="2"/>
  <c r="B327" i="3"/>
  <c r="B327" i="2"/>
  <c r="B380" i="3"/>
  <c r="B380" i="2"/>
  <c r="B55" i="3"/>
  <c r="B55" i="2"/>
  <c r="B160" i="3"/>
  <c r="B160" i="2"/>
  <c r="B124" i="3"/>
  <c r="B124" i="2"/>
  <c r="B215" i="3"/>
  <c r="B215" i="2"/>
  <c r="B162" i="3"/>
  <c r="B162" i="2"/>
  <c r="B296" i="3"/>
  <c r="B296" i="2"/>
  <c r="B342" i="3"/>
  <c r="B342" i="2"/>
  <c r="B378" i="3"/>
  <c r="B378" i="2"/>
  <c r="B428" i="3"/>
  <c r="B428" i="2"/>
  <c r="B70" i="3"/>
  <c r="B70" i="2"/>
  <c r="B67" i="3"/>
  <c r="B67" i="2"/>
  <c r="B59" i="3"/>
  <c r="B59" i="2"/>
  <c r="B51" i="3"/>
  <c r="B51" i="2"/>
  <c r="B42" i="3"/>
  <c r="B42" i="2"/>
  <c r="B34" i="3"/>
  <c r="B34" i="2"/>
  <c r="B26" i="3"/>
  <c r="B26" i="2"/>
  <c r="B18" i="3"/>
  <c r="B18" i="2"/>
  <c r="B10" i="3"/>
  <c r="B10" i="2"/>
  <c r="B77" i="3"/>
  <c r="B77" i="2"/>
  <c r="B156" i="3"/>
  <c r="B156" i="2"/>
  <c r="B147" i="3"/>
  <c r="B147" i="2"/>
  <c r="B137" i="3"/>
  <c r="B137" i="2"/>
  <c r="B129" i="3"/>
  <c r="B129" i="2"/>
  <c r="B119" i="3"/>
  <c r="B119" i="2"/>
  <c r="B110" i="3"/>
  <c r="B110" i="2"/>
  <c r="B96" i="3"/>
  <c r="B96" i="2"/>
  <c r="B87" i="3"/>
  <c r="B87" i="2"/>
  <c r="B219" i="3"/>
  <c r="B219" i="2"/>
  <c r="B211" i="3"/>
  <c r="B211" i="2"/>
  <c r="B201" i="3"/>
  <c r="B201" i="2"/>
  <c r="B192" i="3"/>
  <c r="B192" i="2"/>
  <c r="B184" i="3"/>
  <c r="B184" i="2"/>
  <c r="B174" i="3"/>
  <c r="B174" i="2"/>
  <c r="B166" i="3"/>
  <c r="B166" i="2"/>
  <c r="B237" i="3"/>
  <c r="B237" i="2"/>
  <c r="B316" i="3"/>
  <c r="B316" i="2"/>
  <c r="B308" i="3"/>
  <c r="B308" i="2"/>
  <c r="B300" i="3"/>
  <c r="B300" i="2"/>
  <c r="B292" i="3"/>
  <c r="B292" i="2"/>
  <c r="B284" i="3"/>
  <c r="B284" i="2"/>
  <c r="B275" i="3"/>
  <c r="B275" i="2"/>
  <c r="B267" i="3"/>
  <c r="B267" i="2"/>
  <c r="B259" i="3"/>
  <c r="B259" i="2"/>
  <c r="B243" i="3"/>
  <c r="B243" i="2"/>
  <c r="B347" i="3"/>
  <c r="B347" i="2"/>
  <c r="B338" i="3"/>
  <c r="B338" i="2"/>
  <c r="B330" i="3"/>
  <c r="B330" i="2"/>
  <c r="B321" i="3"/>
  <c r="B321" i="2"/>
  <c r="B392" i="3"/>
  <c r="B392" i="2"/>
  <c r="B384" i="3"/>
  <c r="B384" i="2"/>
  <c r="B374" i="3"/>
  <c r="B374" i="2"/>
  <c r="B366" i="3"/>
  <c r="B366" i="2"/>
  <c r="B356" i="3"/>
  <c r="B356" i="2"/>
  <c r="B424" i="3"/>
  <c r="B424" i="2"/>
  <c r="B407" i="3"/>
  <c r="B407" i="2"/>
  <c r="B56" i="3"/>
  <c r="B56" i="2"/>
  <c r="B125" i="3"/>
  <c r="B125" i="2"/>
  <c r="B216" i="3"/>
  <c r="B216" i="2"/>
  <c r="B163" i="3"/>
  <c r="B163" i="2"/>
  <c r="B272" i="3"/>
  <c r="B272" i="2"/>
  <c r="B397" i="3"/>
  <c r="B397" i="2"/>
  <c r="B404" i="3"/>
  <c r="B404" i="2"/>
  <c r="B30" i="3"/>
  <c r="B30" i="2"/>
  <c r="B142" i="3"/>
  <c r="B142" i="2"/>
  <c r="B83" i="3"/>
  <c r="B83" i="2"/>
  <c r="B170" i="3"/>
  <c r="B170" i="2"/>
  <c r="B312" i="3"/>
  <c r="B312" i="2"/>
  <c r="B334" i="3"/>
  <c r="B334" i="2"/>
  <c r="B66" i="3"/>
  <c r="B66" i="2"/>
  <c r="B58" i="3"/>
  <c r="B58" i="2"/>
  <c r="B50" i="3"/>
  <c r="B50" i="2"/>
  <c r="B41" i="3"/>
  <c r="B41" i="2"/>
  <c r="B33" i="3"/>
  <c r="B33" i="2"/>
  <c r="B25" i="3"/>
  <c r="B25" i="2"/>
  <c r="B17" i="3"/>
  <c r="B17" i="2"/>
  <c r="B9" i="3"/>
  <c r="B9" i="2"/>
  <c r="B75" i="3"/>
  <c r="B75" i="2"/>
  <c r="B154" i="3"/>
  <c r="B154" i="2"/>
  <c r="B145" i="3"/>
  <c r="B145" i="2"/>
  <c r="B136" i="3"/>
  <c r="B136" i="2"/>
  <c r="B127" i="3"/>
  <c r="B127" i="2"/>
  <c r="B118" i="3"/>
  <c r="B118" i="2"/>
  <c r="B108" i="3"/>
  <c r="B108" i="2"/>
  <c r="B95" i="3"/>
  <c r="B95" i="2"/>
  <c r="B86" i="3"/>
  <c r="B86" i="2"/>
  <c r="B226" i="3"/>
  <c r="B226" i="2"/>
  <c r="B218" i="3"/>
  <c r="B218" i="2"/>
  <c r="B210" i="3"/>
  <c r="B210" i="2"/>
  <c r="B200" i="3"/>
  <c r="B200" i="2"/>
  <c r="B191" i="3"/>
  <c r="B191" i="2"/>
  <c r="B183" i="3"/>
  <c r="B183" i="2"/>
  <c r="B165" i="3"/>
  <c r="B165" i="2"/>
  <c r="B236" i="3"/>
  <c r="B236" i="2"/>
  <c r="B315" i="3"/>
  <c r="B315" i="2"/>
  <c r="B307" i="3"/>
  <c r="B307" i="2"/>
  <c r="B299" i="3"/>
  <c r="B299" i="2"/>
  <c r="B291" i="3"/>
  <c r="B291" i="2"/>
  <c r="B283" i="3"/>
  <c r="B283" i="2"/>
  <c r="B274" i="3"/>
  <c r="B274" i="2"/>
  <c r="B266" i="3"/>
  <c r="B266" i="2"/>
  <c r="B258" i="3"/>
  <c r="B258" i="2"/>
  <c r="B250" i="3"/>
  <c r="B250" i="2"/>
  <c r="B242" i="3"/>
  <c r="B242" i="2"/>
  <c r="B346" i="3"/>
  <c r="B346" i="2"/>
  <c r="B337" i="3"/>
  <c r="B337" i="2"/>
  <c r="B329" i="3"/>
  <c r="B329" i="2"/>
  <c r="B320" i="3"/>
  <c r="B320" i="2"/>
  <c r="B391" i="3"/>
  <c r="B391" i="2"/>
  <c r="B383" i="3"/>
  <c r="B383" i="2"/>
  <c r="B373" i="3"/>
  <c r="B373" i="2"/>
  <c r="B414" i="3"/>
  <c r="B414" i="2"/>
  <c r="B406" i="3"/>
  <c r="B406" i="2"/>
  <c r="B324" i="3"/>
  <c r="B324" i="2"/>
  <c r="B39" i="3"/>
  <c r="B39" i="2"/>
  <c r="B134" i="3"/>
  <c r="B134" i="2"/>
  <c r="B224" i="3"/>
  <c r="B224" i="2"/>
  <c r="B181" i="3"/>
  <c r="B181" i="2"/>
  <c r="B297" i="3"/>
  <c r="B297" i="2"/>
  <c r="B343" i="3"/>
  <c r="B343" i="2"/>
  <c r="B429" i="3"/>
  <c r="B429" i="2"/>
  <c r="B46" i="3"/>
  <c r="B46" i="2"/>
  <c r="B73" i="3"/>
  <c r="B73" i="2"/>
  <c r="B100" i="3"/>
  <c r="B100" i="2"/>
  <c r="B196" i="3"/>
  <c r="B196" i="2"/>
  <c r="B271" i="3"/>
  <c r="B271" i="2"/>
  <c r="B65" i="3"/>
  <c r="B65" i="2"/>
  <c r="B57" i="3"/>
  <c r="B57" i="2"/>
  <c r="B40" i="3"/>
  <c r="B40" i="2"/>
  <c r="B32" i="3"/>
  <c r="B32" i="2"/>
  <c r="B24" i="3"/>
  <c r="B24" i="2"/>
  <c r="B16" i="3"/>
  <c r="B16" i="2"/>
  <c r="B8" i="3"/>
  <c r="B8" i="2"/>
  <c r="B74" i="3"/>
  <c r="B74" i="2"/>
  <c r="B153" i="3"/>
  <c r="B153" i="2"/>
  <c r="B144" i="3"/>
  <c r="B144" i="2"/>
  <c r="B135" i="3"/>
  <c r="B135" i="2"/>
  <c r="B126" i="3"/>
  <c r="B126" i="2"/>
  <c r="B117" i="3"/>
  <c r="B117" i="2"/>
  <c r="B103" i="3"/>
  <c r="B103" i="2"/>
  <c r="B93" i="3"/>
  <c r="B93" i="2"/>
  <c r="B225" i="3"/>
  <c r="B225" i="2"/>
  <c r="B217" i="3"/>
  <c r="B217" i="2"/>
  <c r="B199" i="3"/>
  <c r="B199" i="2"/>
  <c r="B190" i="3"/>
  <c r="B190" i="2"/>
  <c r="B182" i="3"/>
  <c r="B182" i="2"/>
  <c r="B172" i="3"/>
  <c r="B172" i="2"/>
  <c r="B164" i="3"/>
  <c r="B164" i="2"/>
  <c r="B235" i="3"/>
  <c r="B235" i="2"/>
  <c r="B314" i="3"/>
  <c r="B314" i="2"/>
  <c r="B306" i="3"/>
  <c r="B306" i="2"/>
  <c r="B298" i="3"/>
  <c r="B298" i="2"/>
  <c r="B290" i="3"/>
  <c r="B290" i="2"/>
  <c r="B282" i="3"/>
  <c r="B282" i="2"/>
  <c r="B265" i="3"/>
  <c r="B265" i="2"/>
  <c r="B249" i="3"/>
  <c r="B249" i="2"/>
  <c r="B241" i="3"/>
  <c r="B241" i="2"/>
  <c r="B345" i="3"/>
  <c r="B345" i="2"/>
  <c r="B336" i="3"/>
  <c r="B336" i="2"/>
  <c r="B328" i="3"/>
  <c r="B328" i="2"/>
  <c r="B353" i="3"/>
  <c r="B353" i="2"/>
  <c r="B390" i="3"/>
  <c r="B390" i="2"/>
  <c r="B381" i="3"/>
  <c r="B381" i="2"/>
  <c r="B372" i="3"/>
  <c r="B372" i="2"/>
  <c r="B364" i="3"/>
  <c r="B364" i="2"/>
  <c r="B430" i="3"/>
  <c r="B430" i="2"/>
  <c r="B422" i="3"/>
  <c r="B422" i="2"/>
  <c r="B413" i="3"/>
  <c r="B413" i="2"/>
  <c r="B15" i="3"/>
  <c r="B15" i="2"/>
  <c r="B92" i="3"/>
  <c r="B92" i="2"/>
  <c r="B171" i="3"/>
  <c r="B171" i="2"/>
  <c r="B264" i="3"/>
  <c r="B264" i="2"/>
  <c r="B412" i="3"/>
  <c r="B412" i="2"/>
  <c r="B22" i="3"/>
  <c r="B22" i="2"/>
  <c r="B115" i="3"/>
  <c r="B115" i="2"/>
  <c r="B180" i="3"/>
  <c r="B180" i="2"/>
  <c r="B255" i="3"/>
  <c r="B255" i="2"/>
  <c r="B388" i="3"/>
  <c r="B388" i="2"/>
  <c r="B411" i="3"/>
  <c r="B411" i="2"/>
  <c r="B37" i="3"/>
  <c r="B37" i="2"/>
  <c r="B159" i="3"/>
  <c r="B159" i="2"/>
  <c r="B141" i="3"/>
  <c r="B141" i="2"/>
  <c r="B123" i="3"/>
  <c r="B123" i="2"/>
  <c r="B98" i="3"/>
  <c r="B99" i="2"/>
  <c r="B90" i="3"/>
  <c r="B90" i="2"/>
  <c r="B161" i="3"/>
  <c r="B161" i="2"/>
  <c r="B222" i="3"/>
  <c r="B222" i="2"/>
  <c r="B204" i="3"/>
  <c r="B204" i="2"/>
  <c r="B195" i="3"/>
  <c r="B195" i="2"/>
  <c r="B187" i="3"/>
  <c r="B187" i="2"/>
  <c r="B178" i="3"/>
  <c r="B178" i="2"/>
  <c r="B169" i="3"/>
  <c r="B169" i="2"/>
  <c r="B231" i="3"/>
  <c r="B231" i="2"/>
  <c r="B240" i="3"/>
  <c r="B240" i="2"/>
  <c r="B311" i="3"/>
  <c r="B311" i="2"/>
  <c r="B287" i="3"/>
  <c r="B287" i="2"/>
  <c r="B278" i="3"/>
  <c r="B278" i="2"/>
  <c r="B262" i="3"/>
  <c r="B262" i="2"/>
  <c r="B254" i="3"/>
  <c r="B254" i="2"/>
  <c r="B246" i="3"/>
  <c r="B246" i="2"/>
  <c r="B350" i="3"/>
  <c r="B350" i="2"/>
  <c r="B341" i="3"/>
  <c r="B341" i="2"/>
  <c r="B333" i="3"/>
  <c r="B333" i="2"/>
  <c r="B325" i="3"/>
  <c r="B325" i="2"/>
  <c r="B395" i="3"/>
  <c r="B395" i="2"/>
  <c r="B387" i="3"/>
  <c r="B387" i="2"/>
  <c r="B377" i="3"/>
  <c r="B377" i="2"/>
  <c r="B369" i="3"/>
  <c r="B369" i="2"/>
  <c r="B361" i="3"/>
  <c r="B361" i="2"/>
  <c r="B427" i="3"/>
  <c r="B427" i="2"/>
  <c r="B418" i="3"/>
  <c r="B418" i="2"/>
  <c r="B410" i="3"/>
  <c r="B410" i="2"/>
  <c r="B402" i="3"/>
  <c r="B402" i="2"/>
  <c r="B48" i="3"/>
  <c r="B48" i="2"/>
  <c r="B82" i="3"/>
  <c r="B82" i="2"/>
  <c r="B102" i="3"/>
  <c r="B102" i="2"/>
  <c r="B208" i="3"/>
  <c r="B208" i="2"/>
  <c r="B234" i="3"/>
  <c r="B234" i="2"/>
  <c r="B289" i="3"/>
  <c r="B289" i="2"/>
  <c r="B335" i="3"/>
  <c r="B335" i="2"/>
  <c r="B371" i="3"/>
  <c r="B371" i="2"/>
  <c r="B63" i="3"/>
  <c r="B63" i="2"/>
  <c r="B14" i="3"/>
  <c r="B14" i="2"/>
  <c r="B133" i="3"/>
  <c r="B133" i="2"/>
  <c r="B205" i="3"/>
  <c r="B205" i="2"/>
  <c r="B232" i="3"/>
  <c r="B232" i="2"/>
  <c r="B279" i="3"/>
  <c r="B279" i="2"/>
  <c r="B326" i="3"/>
  <c r="B326" i="2"/>
  <c r="B370" i="3"/>
  <c r="B370" i="2"/>
  <c r="B419" i="3"/>
  <c r="B419" i="2"/>
  <c r="B54" i="3"/>
  <c r="B54" i="2"/>
  <c r="B21" i="3"/>
  <c r="B21" i="2"/>
  <c r="B13" i="3"/>
  <c r="B13" i="2"/>
  <c r="B150" i="3"/>
  <c r="B150" i="2"/>
  <c r="B61" i="3"/>
  <c r="B61" i="2"/>
  <c r="B44" i="3"/>
  <c r="B44" i="2"/>
  <c r="B36" i="3"/>
  <c r="B36" i="2"/>
  <c r="B28" i="3"/>
  <c r="B28" i="2"/>
  <c r="B20" i="3"/>
  <c r="B20" i="2"/>
  <c r="B12" i="3"/>
  <c r="B12" i="2"/>
  <c r="B80" i="3"/>
  <c r="B80" i="2"/>
  <c r="B158" i="3"/>
  <c r="B158" i="2"/>
  <c r="B149" i="3"/>
  <c r="B149" i="2"/>
  <c r="B140" i="3"/>
  <c r="B140" i="2"/>
  <c r="B131" i="3"/>
  <c r="B131" i="2"/>
  <c r="B122" i="3"/>
  <c r="B122" i="2"/>
  <c r="B113" i="3"/>
  <c r="B113" i="2"/>
  <c r="B89" i="3"/>
  <c r="B89" i="2"/>
  <c r="B229" i="3"/>
  <c r="B229" i="2"/>
  <c r="B221" i="3"/>
  <c r="B221" i="2"/>
  <c r="B213" i="3"/>
  <c r="B213" i="2"/>
  <c r="B203" i="3"/>
  <c r="B203" i="2"/>
  <c r="B194" i="3"/>
  <c r="B194" i="2"/>
  <c r="B186" i="3"/>
  <c r="B186" i="2"/>
  <c r="B177" i="3"/>
  <c r="B177" i="2"/>
  <c r="B168" i="3"/>
  <c r="B168" i="2"/>
  <c r="B239" i="3"/>
  <c r="B239" i="2"/>
  <c r="B318" i="3"/>
  <c r="B318" i="2"/>
  <c r="B310" i="3"/>
  <c r="B310" i="2"/>
  <c r="B302" i="3"/>
  <c r="B302" i="2"/>
  <c r="B294" i="3"/>
  <c r="B294" i="2"/>
  <c r="B286" i="3"/>
  <c r="B286" i="2"/>
  <c r="B277" i="3"/>
  <c r="B277" i="2"/>
  <c r="B269" i="3"/>
  <c r="B269" i="2"/>
  <c r="B261" i="3"/>
  <c r="B261" i="2"/>
  <c r="B253" i="3"/>
  <c r="B253" i="2"/>
  <c r="B245" i="3"/>
  <c r="B245" i="2"/>
  <c r="B349" i="3"/>
  <c r="B349" i="2"/>
  <c r="B340" i="3"/>
  <c r="B340" i="2"/>
  <c r="B332" i="3"/>
  <c r="B332" i="2"/>
  <c r="B323" i="3"/>
  <c r="B323" i="2"/>
  <c r="B394" i="3"/>
  <c r="B394" i="2"/>
  <c r="B376" i="3"/>
  <c r="B376" i="2"/>
  <c r="B368" i="3"/>
  <c r="B368" i="2"/>
  <c r="B360" i="3"/>
  <c r="B360" i="2"/>
  <c r="B426" i="3"/>
  <c r="B426" i="2"/>
  <c r="B417" i="3"/>
  <c r="B417" i="2"/>
  <c r="B409" i="3"/>
  <c r="B409" i="2"/>
  <c r="B401" i="3"/>
  <c r="B401" i="2"/>
  <c r="B64" i="3"/>
  <c r="B64" i="2"/>
  <c r="B23" i="3"/>
  <c r="B23" i="2"/>
  <c r="B143" i="3"/>
  <c r="B143" i="2"/>
  <c r="B84" i="3"/>
  <c r="B84" i="2"/>
  <c r="B189" i="3"/>
  <c r="B189" i="2"/>
  <c r="B313" i="3"/>
  <c r="B313" i="2"/>
  <c r="B248" i="3"/>
  <c r="B248" i="2"/>
  <c r="B389" i="3"/>
  <c r="B389" i="2"/>
  <c r="B420" i="3"/>
  <c r="B420" i="2"/>
  <c r="B38" i="3"/>
  <c r="B38" i="2"/>
  <c r="B151" i="3"/>
  <c r="B151" i="2"/>
  <c r="B91" i="3"/>
  <c r="B91" i="2"/>
  <c r="B188" i="3"/>
  <c r="B188" i="2"/>
  <c r="B304" i="3"/>
  <c r="B304" i="2"/>
  <c r="B247" i="3"/>
  <c r="B247" i="2"/>
  <c r="B396" i="3"/>
  <c r="B396" i="2"/>
  <c r="B362" i="3"/>
  <c r="B362" i="2"/>
  <c r="B62" i="3"/>
  <c r="B62" i="2"/>
  <c r="B45" i="3"/>
  <c r="B45" i="2"/>
  <c r="B81" i="3"/>
  <c r="B81" i="2"/>
  <c r="B69" i="3"/>
  <c r="B69" i="2"/>
  <c r="B53" i="3"/>
  <c r="B53" i="2"/>
  <c r="B68" i="3"/>
  <c r="B68" i="2"/>
  <c r="B60" i="3"/>
  <c r="B60" i="2"/>
  <c r="B52" i="3"/>
  <c r="B52" i="2"/>
  <c r="B35" i="3"/>
  <c r="B35" i="2"/>
  <c r="B27" i="3"/>
  <c r="B27" i="2"/>
  <c r="B19" i="3"/>
  <c r="B19" i="2"/>
  <c r="B11" i="3"/>
  <c r="B11" i="2"/>
  <c r="B79" i="3"/>
  <c r="B79" i="2"/>
  <c r="B157" i="3"/>
  <c r="B157" i="2"/>
  <c r="B148" i="3"/>
  <c r="B148" i="2"/>
  <c r="B138" i="3"/>
  <c r="B138" i="2"/>
  <c r="B130" i="3"/>
  <c r="B130" i="2"/>
  <c r="B121" i="3"/>
  <c r="B121" i="2"/>
  <c r="B111" i="3"/>
  <c r="B111" i="2"/>
  <c r="B97" i="3"/>
  <c r="B97" i="2"/>
  <c r="B88" i="3"/>
  <c r="B88" i="2"/>
  <c r="B228" i="3"/>
  <c r="B228" i="2"/>
  <c r="B202" i="3"/>
  <c r="B202" i="2"/>
  <c r="B193" i="3"/>
  <c r="B193" i="2"/>
  <c r="B185" i="3"/>
  <c r="B185" i="2"/>
  <c r="B175" i="3"/>
  <c r="B175" i="2"/>
  <c r="B167" i="3"/>
  <c r="B167" i="2"/>
  <c r="B238" i="3"/>
  <c r="B238" i="2"/>
  <c r="B317" i="3"/>
  <c r="B317" i="2"/>
  <c r="B309" i="3"/>
  <c r="B309" i="2"/>
  <c r="B301" i="3"/>
  <c r="B301" i="2"/>
  <c r="B293" i="3"/>
  <c r="B293" i="2"/>
  <c r="B285" i="3"/>
  <c r="B285" i="2"/>
  <c r="B276" i="3"/>
  <c r="B276" i="2"/>
  <c r="B268" i="3"/>
  <c r="B268" i="2"/>
  <c r="B252" i="3"/>
  <c r="B252" i="2"/>
  <c r="B244" i="3"/>
  <c r="B244" i="2"/>
  <c r="B348" i="3"/>
  <c r="B348" i="2"/>
  <c r="B339" i="3"/>
  <c r="B339" i="2"/>
  <c r="B331" i="3"/>
  <c r="B331" i="2"/>
  <c r="B322" i="3"/>
  <c r="B322" i="2"/>
  <c r="B385" i="3"/>
  <c r="B385" i="2"/>
  <c r="B375" i="3"/>
  <c r="B375" i="2"/>
  <c r="B425" i="3"/>
  <c r="B425" i="2"/>
  <c r="B416" i="3"/>
  <c r="B416" i="2"/>
  <c r="B408" i="3"/>
  <c r="B408" i="2"/>
  <c r="B400" i="3"/>
  <c r="B400" i="2"/>
  <c r="B5" i="3"/>
  <c r="B399" i="3"/>
  <c r="J433" i="1" l="1"/>
  <c r="K433" i="1" s="1"/>
  <c r="J435" i="1"/>
  <c r="K435" i="1" s="1"/>
  <c r="J434" i="1" l="1"/>
  <c r="K434" i="1" s="1"/>
  <c r="E437" i="3"/>
  <c r="F437" i="2"/>
  <c r="H437" i="1"/>
  <c r="J437" i="1" s="1"/>
  <c r="K437" i="1" s="1"/>
  <c r="E437" i="2"/>
  <c r="G437" i="3" l="1"/>
  <c r="G437" i="2"/>
  <c r="F437" i="3" l="1"/>
  <c r="D437" i="2" l="1"/>
  <c r="D437" i="3"/>
</calcChain>
</file>

<file path=xl/sharedStrings.xml><?xml version="1.0" encoding="utf-8"?>
<sst xmlns="http://schemas.openxmlformats.org/spreadsheetml/2006/main" count="2988" uniqueCount="529">
  <si>
    <t>Average Weekday Subway Ridership</t>
  </si>
  <si>
    <t>Station</t>
  </si>
  <si>
    <t>Boro</t>
  </si>
  <si>
    <t>M</t>
  </si>
  <si>
    <t>Bx</t>
  </si>
  <si>
    <t xml:space="preserve">103 St (6) </t>
  </si>
  <si>
    <t>Fulton St (A,C,J,Z,2,3,4,5)</t>
  </si>
  <si>
    <t>B</t>
  </si>
  <si>
    <t xml:space="preserve">Van Siclen Av (3) </t>
  </si>
  <si>
    <t xml:space="preserve">Pennsylvania Av (3) </t>
  </si>
  <si>
    <t xml:space="preserve">Junius St (3) </t>
  </si>
  <si>
    <t xml:space="preserve">Rockaway Av (3) </t>
  </si>
  <si>
    <t xml:space="preserve">Saratoga Av (3) </t>
  </si>
  <si>
    <t xml:space="preserve">Sutter Av-Rutland Rd (3) </t>
  </si>
  <si>
    <t xml:space="preserve">53 St (R) </t>
  </si>
  <si>
    <t xml:space="preserve">Prospect Av (R) </t>
  </si>
  <si>
    <t xml:space="preserve">86 St (N) </t>
  </si>
  <si>
    <t xml:space="preserve">Avenue U (N) </t>
  </si>
  <si>
    <t xml:space="preserve">Kings Hwy (N) </t>
  </si>
  <si>
    <t xml:space="preserve">20 Av (N) </t>
  </si>
  <si>
    <t xml:space="preserve">18 Av (N) </t>
  </si>
  <si>
    <t xml:space="preserve">Fort Hamilton Pkwy (N) </t>
  </si>
  <si>
    <t xml:space="preserve">Avenue U (F) </t>
  </si>
  <si>
    <t xml:space="preserve">Avenue P (F) </t>
  </si>
  <si>
    <t xml:space="preserve">Avenue N (F) </t>
  </si>
  <si>
    <t xml:space="preserve">Bay Pkwy (F) </t>
  </si>
  <si>
    <t xml:space="preserve">Avenue I (F) </t>
  </si>
  <si>
    <t xml:space="preserve">Ditmas Av (F) </t>
  </si>
  <si>
    <t>Q</t>
  </si>
  <si>
    <t xml:space="preserve">111 St (A) </t>
  </si>
  <si>
    <t xml:space="preserve">80 St (A) </t>
  </si>
  <si>
    <t xml:space="preserve">Middle Village-Metropolitan Av (M) </t>
  </si>
  <si>
    <t xml:space="preserve">Fresh Pond Rd (M) </t>
  </si>
  <si>
    <t xml:space="preserve">Forest Av (M) </t>
  </si>
  <si>
    <t xml:space="preserve">Seneca Av (M) </t>
  </si>
  <si>
    <t xml:space="preserve">Knickerbocker Av (M) </t>
  </si>
  <si>
    <t xml:space="preserve">Central Av (M) </t>
  </si>
  <si>
    <t xml:space="preserve">Atlantic Av (L) </t>
  </si>
  <si>
    <t xml:space="preserve">Wilson Av (L) </t>
  </si>
  <si>
    <t>Jay St-MetroTech (A,C,F,R)</t>
  </si>
  <si>
    <t>Lorimer St (L)/Metropolitan Av (G)</t>
  </si>
  <si>
    <t>Court Sq (E,G,M,7)</t>
  </si>
  <si>
    <t>Brooklyn</t>
  </si>
  <si>
    <t>Bronx</t>
  </si>
  <si>
    <t>Manhattan</t>
  </si>
  <si>
    <t>Queens</t>
  </si>
  <si>
    <t>Systemwide Adjustment</t>
  </si>
  <si>
    <t>System Total</t>
  </si>
  <si>
    <t>Average Weekend (Saturday + Sunday) Subway Ridership</t>
  </si>
  <si>
    <t>Annual Subway Ridership</t>
  </si>
  <si>
    <t>The Bronx</t>
  </si>
  <si>
    <t>Station (alphabetical by borough)</t>
  </si>
  <si>
    <t>Segment</t>
  </si>
  <si>
    <t>Direction</t>
  </si>
  <si>
    <t>Both</t>
  </si>
  <si>
    <t>Uptown</t>
  </si>
  <si>
    <t>Pelham</t>
  </si>
  <si>
    <t>Bk</t>
  </si>
  <si>
    <t>Manhattan-bound</t>
  </si>
  <si>
    <t>Coney Is-bound</t>
  </si>
  <si>
    <t xml:space="preserve">Culver </t>
  </si>
  <si>
    <t>Atlantic Av-Barclays Ctr (B,D,N,Q,R,2,3,4,5)</t>
  </si>
  <si>
    <t>Fulton St</t>
  </si>
  <si>
    <t>Lefferts Blvd</t>
  </si>
  <si>
    <t>Closed</t>
  </si>
  <si>
    <t>Opened</t>
  </si>
  <si>
    <t xml:space="preserve">Canarsie </t>
  </si>
  <si>
    <t>Sea Beach</t>
  </si>
  <si>
    <t>New Utrecht Ave (N)</t>
  </si>
  <si>
    <t>Avenue X (F)</t>
  </si>
  <si>
    <t>Full Station</t>
  </si>
  <si>
    <t>Franklin St (1)</t>
  </si>
  <si>
    <t xml:space="preserve">30 Av (N,W) </t>
  </si>
  <si>
    <t xml:space="preserve">36 Av (N,W) </t>
  </si>
  <si>
    <t>Beach 67 St-Arverne By The Sea (A)</t>
  </si>
  <si>
    <t>Jamaica</t>
  </si>
  <si>
    <t xml:space="preserve">104 St (J) </t>
  </si>
  <si>
    <t xml:space="preserve">121 St (J) </t>
  </si>
  <si>
    <t xml:space="preserve">Bay Ridge Ave (R) </t>
  </si>
  <si>
    <t>4 Av</t>
  </si>
  <si>
    <t>New Lots Av</t>
  </si>
  <si>
    <t xml:space="preserve">Lexington Av. (Non-CBD) </t>
  </si>
  <si>
    <t>Jamaica-bound</t>
  </si>
  <si>
    <t>Myrtle</t>
  </si>
  <si>
    <t>Asoria</t>
  </si>
  <si>
    <t>Astoria</t>
  </si>
  <si>
    <t>138 St-Grand Concourse (4,5)</t>
  </si>
  <si>
    <t>149 St-Grand Concourse (2,4,5)</t>
  </si>
  <si>
    <t>161 St-Yankee Stadium (B,D,4)</t>
  </si>
  <si>
    <t>167 St (4)</t>
  </si>
  <si>
    <t>167 St (B,D)</t>
  </si>
  <si>
    <t>170 St (4)</t>
  </si>
  <si>
    <t>170 St (B,D)</t>
  </si>
  <si>
    <t>174 St (2,5)</t>
  </si>
  <si>
    <t>174-175 Sts (B,D)</t>
  </si>
  <si>
    <t>176 St (4)</t>
  </si>
  <si>
    <t>182-183 Sts (B,D)</t>
  </si>
  <si>
    <t>183 St (4)</t>
  </si>
  <si>
    <t>219 St (2,5)</t>
  </si>
  <si>
    <t>225 St (2,5)</t>
  </si>
  <si>
    <t>231 St (1)</t>
  </si>
  <si>
    <t>233 St (2,5)</t>
  </si>
  <si>
    <t>238 St (1)</t>
  </si>
  <si>
    <t>3 Av-138 St (6)</t>
  </si>
  <si>
    <t>3 Av-149 St (2,5)</t>
  </si>
  <si>
    <t>Allerton Av (2,5)</t>
  </si>
  <si>
    <t>Baychester Av (5)</t>
  </si>
  <si>
    <t>Bedford Park Blvd (B,D)</t>
  </si>
  <si>
    <t>Bedford Park Blvd-Lehman College (4)</t>
  </si>
  <si>
    <t>Bronx Park East (2,5)</t>
  </si>
  <si>
    <t>Brook Av (6)</t>
  </si>
  <si>
    <t>Buhre Av (6)</t>
  </si>
  <si>
    <t>Burke Av (2,5)</t>
  </si>
  <si>
    <t>Burnside Av (4)</t>
  </si>
  <si>
    <t>Castle Hill Av (6)</t>
  </si>
  <si>
    <t>Cypress Av (6)</t>
  </si>
  <si>
    <t>East 143 St-St Mary's St (6)</t>
  </si>
  <si>
    <t>East 149 St (6)</t>
  </si>
  <si>
    <t>East 180 St (2,5)</t>
  </si>
  <si>
    <t>Eastchester-Dyre Av (5)</t>
  </si>
  <si>
    <t>Elder Av (6)</t>
  </si>
  <si>
    <t>Fordham Rd (4)</t>
  </si>
  <si>
    <t>Fordham Rd (B,D)</t>
  </si>
  <si>
    <t>Freeman St (2,5)</t>
  </si>
  <si>
    <t>Gun Hill Rd (2,5)</t>
  </si>
  <si>
    <t>Gun Hill Rd (5)</t>
  </si>
  <si>
    <t>Hunts Point Av (6)</t>
  </si>
  <si>
    <t>Intervale Av (2,5)</t>
  </si>
  <si>
    <t>Jackson Av (2,5)</t>
  </si>
  <si>
    <t>Kingsbridge Rd (4)</t>
  </si>
  <si>
    <t>Kingsbridge Rd (B,D)</t>
  </si>
  <si>
    <t>Longwood Av (6)</t>
  </si>
  <si>
    <t>Middletown Rd (6)</t>
  </si>
  <si>
    <t>Morris Park (5)</t>
  </si>
  <si>
    <t>Morrison Av-Soundview (6)</t>
  </si>
  <si>
    <t>Mosholu Pkwy (4)</t>
  </si>
  <si>
    <t>Mt Eden Av (4)</t>
  </si>
  <si>
    <t>Nereid Av (2,5)</t>
  </si>
  <si>
    <t>Norwood-205 St (D)</t>
  </si>
  <si>
    <t>Parkchester (6)</t>
  </si>
  <si>
    <t>Pelham Bay Park (6)</t>
  </si>
  <si>
    <t>Pelham Pkwy (2,5)</t>
  </si>
  <si>
    <t>Pelham Pkwy (5)</t>
  </si>
  <si>
    <t>Prospect Av (2,5)</t>
  </si>
  <si>
    <t>Simpson St (2,5)</t>
  </si>
  <si>
    <t>Tremont Av (B,D)</t>
  </si>
  <si>
    <t>Van Cortlandt Park-242 St (1)</t>
  </si>
  <si>
    <t>Wakefield-241 St (2)</t>
  </si>
  <si>
    <t>West Farms Sq-East Tremont Av (2,5)</t>
  </si>
  <si>
    <t>Westchester Sq-East Tremont Av (6)</t>
  </si>
  <si>
    <t>Whitlock Av (6)</t>
  </si>
  <si>
    <t>Woodlawn (4)</t>
  </si>
  <si>
    <t>Zerega Av (6)</t>
  </si>
  <si>
    <t>15 St-Prospect Park (F,G)</t>
  </si>
  <si>
    <t>18 Av (D)</t>
  </si>
  <si>
    <t>18 Av (F)</t>
  </si>
  <si>
    <t>18 Av (N)</t>
  </si>
  <si>
    <t>20 Av (D)</t>
  </si>
  <si>
    <t>20 Av (N)</t>
  </si>
  <si>
    <t>25 Av (D)</t>
  </si>
  <si>
    <t>25 St (R)</t>
  </si>
  <si>
    <t>36 St (D,N,R)</t>
  </si>
  <si>
    <t>4 Av (F,G)/9 St (R)</t>
  </si>
  <si>
    <t>45 St (R)</t>
  </si>
  <si>
    <t>50 St (D)</t>
  </si>
  <si>
    <t>53 St (R)</t>
  </si>
  <si>
    <t>55 St (D)</t>
  </si>
  <si>
    <t>59 St (N,R)</t>
  </si>
  <si>
    <t>7 Av (B,Q)</t>
  </si>
  <si>
    <t>7 Av (F,G)</t>
  </si>
  <si>
    <t>71 St (D)</t>
  </si>
  <si>
    <t>77 St (R)</t>
  </si>
  <si>
    <t>79 St (D)</t>
  </si>
  <si>
    <t>8 Av (N)</t>
  </si>
  <si>
    <t>86 St (N)</t>
  </si>
  <si>
    <t>9 Av (D)</t>
  </si>
  <si>
    <t>Alabama Av (J)</t>
  </si>
  <si>
    <t>Atlantic Av (L)</t>
  </si>
  <si>
    <t>Avenue H (Q)</t>
  </si>
  <si>
    <t>Avenue I (F)</t>
  </si>
  <si>
    <t>Avenue J (Q)</t>
  </si>
  <si>
    <t>Avenue M (Q)</t>
  </si>
  <si>
    <t>Avenue N (F)</t>
  </si>
  <si>
    <t>Avenue P (F)</t>
  </si>
  <si>
    <t>Avenue U (F)</t>
  </si>
  <si>
    <t>Avenue U (N)</t>
  </si>
  <si>
    <t>Avenue U (Q)</t>
  </si>
  <si>
    <t>Bay 50 St (D)</t>
  </si>
  <si>
    <t>Bay Pkwy (D)</t>
  </si>
  <si>
    <t>Bay Pkwy (F)</t>
  </si>
  <si>
    <t>Bay Pkwy (N)</t>
  </si>
  <si>
    <t>Bay Ridge Av (R)</t>
  </si>
  <si>
    <t>Bay Ridge-95 St (R)</t>
  </si>
  <si>
    <t>Bedford Av (L)</t>
  </si>
  <si>
    <t>Bedford-Nostrand Avs (G)</t>
  </si>
  <si>
    <t>Bergen St (2,3)</t>
  </si>
  <si>
    <t>Bergen St (F,G)</t>
  </si>
  <si>
    <t>Beverley Rd (Q)</t>
  </si>
  <si>
    <t>Beverly Rd (2,5)</t>
  </si>
  <si>
    <t>Brighton Beach (B,Q)</t>
  </si>
  <si>
    <t>Broadway (G)</t>
  </si>
  <si>
    <t>Broadway Junction (A,C,J,L,Z)</t>
  </si>
  <si>
    <t>Bushwick Av-Aberdeen St (L)</t>
  </si>
  <si>
    <t>Canarsie-Rockaway Pkwy (L)</t>
  </si>
  <si>
    <t>Carroll St (F,G)</t>
  </si>
  <si>
    <t>Central Av (M)</t>
  </si>
  <si>
    <t>Chauncey St (J,Z)</t>
  </si>
  <si>
    <t>Church Av (2,5)</t>
  </si>
  <si>
    <t>Church Av (B,Q)</t>
  </si>
  <si>
    <t>Church Av (F,G)</t>
  </si>
  <si>
    <t>Clark St (2,3)</t>
  </si>
  <si>
    <t>Classon Av (G)</t>
  </si>
  <si>
    <t>Cleveland St (J)</t>
  </si>
  <si>
    <t>Clinton-Washington Avs (C)</t>
  </si>
  <si>
    <t>Clinton-Washington Avs (G)</t>
  </si>
  <si>
    <t>Coney Island-Stillwell Av (D,F,N,Q)</t>
  </si>
  <si>
    <t>Cortelyou Rd (Q)</t>
  </si>
  <si>
    <t>Court St (R)/Borough Hall (2,3,4,5)</t>
  </si>
  <si>
    <t>Crescent St (J,Z)</t>
  </si>
  <si>
    <t>Crown Heights-Utica Av (3,4)</t>
  </si>
  <si>
    <t>Cypress Hills (J)</t>
  </si>
  <si>
    <t>DeKalb Av (B,Q,R)</t>
  </si>
  <si>
    <t>DeKalb Av (L)</t>
  </si>
  <si>
    <t>Ditmas Av (F)</t>
  </si>
  <si>
    <t>East 105 St (L)</t>
  </si>
  <si>
    <t>Eastern Pkwy-Brooklyn Museum (2,3)</t>
  </si>
  <si>
    <t>Euclid Av (A,C)</t>
  </si>
  <si>
    <t>Flatbush Av-Brooklyn College (2,5)</t>
  </si>
  <si>
    <t>Flushing Av (G)</t>
  </si>
  <si>
    <t>Flushing Av (J,M)</t>
  </si>
  <si>
    <t>Fort Hamilton Pkwy (D)</t>
  </si>
  <si>
    <t>Fort Hamilton Pkwy (F,G)</t>
  </si>
  <si>
    <t>Fort Hamilton Pkwy (N)</t>
  </si>
  <si>
    <t>Franklin Av (2,3,4,5)/Botanic Garden (S)</t>
  </si>
  <si>
    <t>Franklin Av (C,S)</t>
  </si>
  <si>
    <t>Fulton St (G)</t>
  </si>
  <si>
    <t>Gates Av (J,Z)</t>
  </si>
  <si>
    <t>Graham Av (L)</t>
  </si>
  <si>
    <t>Grand Army Plaza (2,3)</t>
  </si>
  <si>
    <t>Grand St (L)</t>
  </si>
  <si>
    <t>Grant Av (A)</t>
  </si>
  <si>
    <t>Greenpoint Av (G)</t>
  </si>
  <si>
    <t>Halsey St (J)</t>
  </si>
  <si>
    <t>Halsey St (L)</t>
  </si>
  <si>
    <t>Hewes St (J,M)</t>
  </si>
  <si>
    <t>High St (A,C)</t>
  </si>
  <si>
    <t>Hoyt St (2,3)</t>
  </si>
  <si>
    <t>Hoyt-Schermerhorn Sts (A,C,G)</t>
  </si>
  <si>
    <t>Jefferson St (L)</t>
  </si>
  <si>
    <t>Junius St (3)</t>
  </si>
  <si>
    <t>Kings Hwy (B,Q)</t>
  </si>
  <si>
    <t>Kings Hwy (F)</t>
  </si>
  <si>
    <t>Kings Hwy (N)</t>
  </si>
  <si>
    <t>Kingston Av (3)</t>
  </si>
  <si>
    <t>Kingston-Throop Avs (C)</t>
  </si>
  <si>
    <t>Knickerbocker Av (M)</t>
  </si>
  <si>
    <t>Kosciuszko St (J)</t>
  </si>
  <si>
    <t>Lafayette Av (C)</t>
  </si>
  <si>
    <t>Liberty Av (C)</t>
  </si>
  <si>
    <t>Livonia Av (L)</t>
  </si>
  <si>
    <t>Lorimer St (J,M)</t>
  </si>
  <si>
    <t>Marcy Av (J,M,Z)</t>
  </si>
  <si>
    <t>Montrose Av (L)</t>
  </si>
  <si>
    <t>Morgan Av (L)</t>
  </si>
  <si>
    <t>Myrtle Av (J,M,Z)</t>
  </si>
  <si>
    <t>Myrtle-Willoughby Avs (G)</t>
  </si>
  <si>
    <t>Myrtle-Wyckoff Avs (L,M)</t>
  </si>
  <si>
    <t>Nassau Av (G)</t>
  </si>
  <si>
    <t>Neck Rd (Q)</t>
  </si>
  <si>
    <t>Neptune Av (F)</t>
  </si>
  <si>
    <t>Nevins St (2,3,4,5)</t>
  </si>
  <si>
    <t>New Lots Av (3)</t>
  </si>
  <si>
    <t>New Lots Av (L)</t>
  </si>
  <si>
    <t>New Utrecht Av (N)/62 St (D)</t>
  </si>
  <si>
    <t>Newkirk Av (2,5)</t>
  </si>
  <si>
    <t>Newkirk Plaza (B,Q)</t>
  </si>
  <si>
    <t>Norwood Av (J,Z)</t>
  </si>
  <si>
    <t>Nostrand Av (3)</t>
  </si>
  <si>
    <t>Nostrand Av (A,C)</t>
  </si>
  <si>
    <t>Ocean Pkwy (Q)</t>
  </si>
  <si>
    <t>Park Pl (S)</t>
  </si>
  <si>
    <t>Parkside Av (Q)</t>
  </si>
  <si>
    <t>Pennsylvania Av (3)</t>
  </si>
  <si>
    <t>President St (2,5)</t>
  </si>
  <si>
    <t>Prospect Av (R)</t>
  </si>
  <si>
    <t>Prospect Park (B,Q,S)</t>
  </si>
  <si>
    <t>Ralph Av (C)</t>
  </si>
  <si>
    <t>Rockaway Av (3)</t>
  </si>
  <si>
    <t>Rockaway Av (C)</t>
  </si>
  <si>
    <t>Saratoga Av (3)</t>
  </si>
  <si>
    <t>Sheepshead Bay (B,Q)</t>
  </si>
  <si>
    <t>Shepherd Av (C)</t>
  </si>
  <si>
    <t>Smith-9 Sts (F,G)</t>
  </si>
  <si>
    <t>Sutter Av (L)</t>
  </si>
  <si>
    <t>Sutter Av-Rutland Rd (3)</t>
  </si>
  <si>
    <t>Union St (R)</t>
  </si>
  <si>
    <t>Utica Av (A,C)</t>
  </si>
  <si>
    <t>Van Siclen Av (3)</t>
  </si>
  <si>
    <t>Van Siclen Av (C)</t>
  </si>
  <si>
    <t>Van Siclen Av (J,Z)</t>
  </si>
  <si>
    <t>West 8 St-New York Aquarium (F,Q)</t>
  </si>
  <si>
    <t>Wilson Av (L)</t>
  </si>
  <si>
    <t>Winthrop St (2,5)</t>
  </si>
  <si>
    <t>York St (F)</t>
  </si>
  <si>
    <t>1 Av (L)</t>
  </si>
  <si>
    <t>103 St (1)</t>
  </si>
  <si>
    <t>103 St (6)</t>
  </si>
  <si>
    <t>103 St (B,C)</t>
  </si>
  <si>
    <t>110 St (6)</t>
  </si>
  <si>
    <t>116 St (2,3)</t>
  </si>
  <si>
    <t>116 St (6)</t>
  </si>
  <si>
    <t>116 St (B,C)</t>
  </si>
  <si>
    <t>116 St-Columbia University (1)</t>
  </si>
  <si>
    <t>125 St (1)</t>
  </si>
  <si>
    <t>125 St (2,3)</t>
  </si>
  <si>
    <t>125 St (4,5,6)</t>
  </si>
  <si>
    <t>125 St (A,B,C,D)</t>
  </si>
  <si>
    <t>135 St (2,3)</t>
  </si>
  <si>
    <t>135 St (B,C)</t>
  </si>
  <si>
    <t>137 St-City College (1)</t>
  </si>
  <si>
    <t>14 St (A,C,E)/8 Av (L)</t>
  </si>
  <si>
    <t>14 St (F,M,1,2,3)/6 Av (L)</t>
  </si>
  <si>
    <t>14 St-Union Sq (L,N,Q,R,W,4,5,6)</t>
  </si>
  <si>
    <t>145 St (1)</t>
  </si>
  <si>
    <t>145 St (3)</t>
  </si>
  <si>
    <t>145 St (A,B,C,D)</t>
  </si>
  <si>
    <t>155 St (B,D)</t>
  </si>
  <si>
    <t>155 St (C)</t>
  </si>
  <si>
    <t>157 St (1)</t>
  </si>
  <si>
    <t>163 St-Amsterdam Av (C)</t>
  </si>
  <si>
    <t>168 St (A,C,1)</t>
  </si>
  <si>
    <t>175 St (A)</t>
  </si>
  <si>
    <t>18 St (1)</t>
  </si>
  <si>
    <t>181 St (1)</t>
  </si>
  <si>
    <t>181 St (A)</t>
  </si>
  <si>
    <t>190 St (A)</t>
  </si>
  <si>
    <t>191 St (1)</t>
  </si>
  <si>
    <t>2 Av (F)</t>
  </si>
  <si>
    <t>207 St (1)</t>
  </si>
  <si>
    <t>215 St (1)</t>
  </si>
  <si>
    <t>23 St (1)</t>
  </si>
  <si>
    <t>23 St (6)</t>
  </si>
  <si>
    <t>23 St (C,E)</t>
  </si>
  <si>
    <t>23 St (F,M)</t>
  </si>
  <si>
    <t>23 St (R,W)</t>
  </si>
  <si>
    <t>28 St (1)</t>
  </si>
  <si>
    <t>28 St (6)</t>
  </si>
  <si>
    <t>28 St (R,W)</t>
  </si>
  <si>
    <t>3 Av (L)</t>
  </si>
  <si>
    <t>33 St (6)</t>
  </si>
  <si>
    <t>34 St-Herald Sq (B,D,F,M,N,Q,R,W)</t>
  </si>
  <si>
    <t>34 St-Hudson Yards (7)</t>
  </si>
  <si>
    <t>34 St-Penn Station (1,2,3)</t>
  </si>
  <si>
    <t>34 St-Penn Station (A,C,E)</t>
  </si>
  <si>
    <t>47-50 Sts-Rockefeller Center (B,D,F,M)</t>
  </si>
  <si>
    <t>49 St (N,R,W)</t>
  </si>
  <si>
    <t>5 Av-53 St (E,M)</t>
  </si>
  <si>
    <t>5 Av-59 St (N,R,W)</t>
  </si>
  <si>
    <t>50 St (1)</t>
  </si>
  <si>
    <t>50 St (C,E)</t>
  </si>
  <si>
    <t>57 St (F)</t>
  </si>
  <si>
    <t>57 St-7 Av (N,Q,R,W)</t>
  </si>
  <si>
    <t>59 St-Columbus Circle (A,B,C,D,1)</t>
  </si>
  <si>
    <t>66 St-Lincoln Center (1)</t>
  </si>
  <si>
    <t>68 St-Hunter College (6)</t>
  </si>
  <si>
    <t>7 Av (B,D,E)</t>
  </si>
  <si>
    <t>72 St (1,2,3)</t>
  </si>
  <si>
    <t>72 St (B,C)</t>
  </si>
  <si>
    <t>72 St (Q)</t>
  </si>
  <si>
    <t>77 St (6)</t>
  </si>
  <si>
    <t>79 St (1)</t>
  </si>
  <si>
    <t>8 St-New York University (R,W)</t>
  </si>
  <si>
    <t>81 St-Museum of Natural History (B,C)</t>
  </si>
  <si>
    <t>86 St (B,C)</t>
  </si>
  <si>
    <t>86 St (Q)</t>
  </si>
  <si>
    <t>96 St (1,2,3)</t>
  </si>
  <si>
    <t>96 St (6)</t>
  </si>
  <si>
    <t>96 St (B,C)</t>
  </si>
  <si>
    <t>96 St (Q)</t>
  </si>
  <si>
    <t>Astor Place (6)</t>
  </si>
  <si>
    <t>Bowery (J,Z)</t>
  </si>
  <si>
    <t>Bowling Green (4,5)</t>
  </si>
  <si>
    <t>Broad St (J,Z)</t>
  </si>
  <si>
    <t>Broadway-Lafayette St (B,D,F,M)/Bleecker St (6)</t>
  </si>
  <si>
    <t>Brooklyn Bridge-City Hall (4,5,6)/Chambers St (J,Z)</t>
  </si>
  <si>
    <t>Canal St (1)</t>
  </si>
  <si>
    <t>Canal St (A,C,E)</t>
  </si>
  <si>
    <t>Canal St (J,N,Q,R,W,Z,6)</t>
  </si>
  <si>
    <t>Cathedral Pkwy-110 St (1)</t>
  </si>
  <si>
    <t>Cathedral Pkwy-110 St (B,C)</t>
  </si>
  <si>
    <t>Central Park North-110 St (2,3)</t>
  </si>
  <si>
    <t>Chambers St (1,2,3)</t>
  </si>
  <si>
    <t>Christopher St-Sheridan Sq (1)</t>
  </si>
  <si>
    <t>City Hall (R,W)</t>
  </si>
  <si>
    <t>WTC Cortlandt (1)</t>
  </si>
  <si>
    <t>Delancey St (F)/Essex St (J,M,Z)</t>
  </si>
  <si>
    <t>Dyckman St (1)</t>
  </si>
  <si>
    <t>Dyckman St (A)</t>
  </si>
  <si>
    <t>East Broadway (F)</t>
  </si>
  <si>
    <t>Grand Central-42 St (S,4,5,6,7)</t>
  </si>
  <si>
    <t>Grand St (B,D)</t>
  </si>
  <si>
    <t>Harlem-148 St (3)</t>
  </si>
  <si>
    <t>Houston St (1)</t>
  </si>
  <si>
    <t>Inwood-207 St (A)</t>
  </si>
  <si>
    <t>Lexington Av-53 St (E,M)/51 St (6)</t>
  </si>
  <si>
    <t>Lexington Av-63 St (F,Q)</t>
  </si>
  <si>
    <t>Marble Hill-225 St (1)</t>
  </si>
  <si>
    <t>Prince St (R,W)</t>
  </si>
  <si>
    <t>Rector St (1)</t>
  </si>
  <si>
    <t>Rector St (R,W)</t>
  </si>
  <si>
    <t>Roosevelt Island (F)</t>
  </si>
  <si>
    <t>South Ferry (1)/Whitehall St (R,W)</t>
  </si>
  <si>
    <t>Spring St (6)</t>
  </si>
  <si>
    <t>Spring St (C,E)</t>
  </si>
  <si>
    <t>Wall St (2,3)</t>
  </si>
  <si>
    <t>Wall St (4,5)</t>
  </si>
  <si>
    <t>West 4 St-Washington Sq (A,B,C,D,E,F,M)</t>
  </si>
  <si>
    <t>103 St-Corona Plaza (7)</t>
  </si>
  <si>
    <t>104 St (A)</t>
  </si>
  <si>
    <t>104 St (J,Z)</t>
  </si>
  <si>
    <t>111 St (7)</t>
  </si>
  <si>
    <t>111 St (A)</t>
  </si>
  <si>
    <t>111 St (J)</t>
  </si>
  <si>
    <t>121 St (J,Z)</t>
  </si>
  <si>
    <t>169 St (F)</t>
  </si>
  <si>
    <t>21 St (G)</t>
  </si>
  <si>
    <t>21 St-Queensbridge (F)</t>
  </si>
  <si>
    <t>30 Av (N,W)</t>
  </si>
  <si>
    <t>33 St-Rawson St (7)</t>
  </si>
  <si>
    <t>36 Av (N,W)</t>
  </si>
  <si>
    <t>36 St (M,R)</t>
  </si>
  <si>
    <t>40 St-Lowery St (7)</t>
  </si>
  <si>
    <t>46 St (M,R)</t>
  </si>
  <si>
    <t>46 St-Bliss St (7)</t>
  </si>
  <si>
    <t>52 St (7)</t>
  </si>
  <si>
    <t>63 Dr-Rego Park (M,R)</t>
  </si>
  <si>
    <t>65 St (M,R)</t>
  </si>
  <si>
    <t>67 Av (M,R)</t>
  </si>
  <si>
    <t>69 St (7)</t>
  </si>
  <si>
    <t>74-Broadway (7)/Jackson Hts-Roosevelt Av (E,F,M,R)</t>
  </si>
  <si>
    <t>75 Av (E,F)</t>
  </si>
  <si>
    <t>75 St-Elderts Ln (J,Z)</t>
  </si>
  <si>
    <t>80 St (A)</t>
  </si>
  <si>
    <t>82 St-Jackson Hts (7)</t>
  </si>
  <si>
    <t>85 St-Forest Pkwy (J)</t>
  </si>
  <si>
    <t>88 St (A)</t>
  </si>
  <si>
    <t>90 St-Elmhurst Av (7)</t>
  </si>
  <si>
    <t>Aqueduct Racetrack (A)</t>
  </si>
  <si>
    <t>Aqueduct-North Conduit Av (A)</t>
  </si>
  <si>
    <t>Astoria Blvd (N,W)</t>
  </si>
  <si>
    <t>Astoria-Ditmars Blvd (N,W)</t>
  </si>
  <si>
    <t>Beach 105 St (A,S)</t>
  </si>
  <si>
    <t>Beach 25 St (A)</t>
  </si>
  <si>
    <t>Beach 36 St (A)</t>
  </si>
  <si>
    <t>Beach 44 St (A)</t>
  </si>
  <si>
    <t>Beach 60 St (A)</t>
  </si>
  <si>
    <t>Beach 90 St (A,S)</t>
  </si>
  <si>
    <t>Beach 98 St (A,S)</t>
  </si>
  <si>
    <t>Briarwood-Van Wyck Blvd (E,F)</t>
  </si>
  <si>
    <t>Broad Channel (A,S)</t>
  </si>
  <si>
    <t>Broadway (N,W)</t>
  </si>
  <si>
    <t>Elmhurst Av (M,R)</t>
  </si>
  <si>
    <t>Far Rockaway-Mott Av (A)</t>
  </si>
  <si>
    <t>Flushing-Main St (7)</t>
  </si>
  <si>
    <t>Forest Av (M)</t>
  </si>
  <si>
    <t>Forest Hills-71 Av (E,F,M,R)</t>
  </si>
  <si>
    <t>Fresh Pond Rd (M)</t>
  </si>
  <si>
    <t>Grand Av-Newtown (M,R)</t>
  </si>
  <si>
    <t>Howard Beach-JFK Airport (A)</t>
  </si>
  <si>
    <t>Hunters Point Av (7)</t>
  </si>
  <si>
    <t>Jamaica Center-Parsons-Archer (E,J,Z)</t>
  </si>
  <si>
    <t>Jamaica-179 St (F)</t>
  </si>
  <si>
    <t>Jamaica-Van Wyck (E)</t>
  </si>
  <si>
    <t>Junction Blvd (7)</t>
  </si>
  <si>
    <t>Kew Gardens-Union Turnpike (E,F)</t>
  </si>
  <si>
    <t>Mets-Willets Point (7)</t>
  </si>
  <si>
    <t>Middle Village-Metropolitan Av (M)</t>
  </si>
  <si>
    <t>Northern Blvd (M,R)</t>
  </si>
  <si>
    <t>Ozone Park-Lefferts Blvd (A)</t>
  </si>
  <si>
    <t>Parsons Blvd (F)</t>
  </si>
  <si>
    <t>Queens Plaza (E,M,R)</t>
  </si>
  <si>
    <t>Queensboro Plaza (N,W,7)</t>
  </si>
  <si>
    <t>Rockaway Blvd (A)</t>
  </si>
  <si>
    <t>Rockaway Park-Beach 116 St (A,S)</t>
  </si>
  <si>
    <t>Seneca Av (M)</t>
  </si>
  <si>
    <t>Sutphin Blvd (F)</t>
  </si>
  <si>
    <t>Sutphin Blvd-Archer Av-JFK Airport (E,J,Z)</t>
  </si>
  <si>
    <t>Vernon Blvd-Jackson Av (7)</t>
  </si>
  <si>
    <t>Woodhaven Blvd (J,Z)</t>
  </si>
  <si>
    <t>Woodhaven Blvd (M,R)</t>
  </si>
  <si>
    <t>Woodside-61 St (7)</t>
  </si>
  <si>
    <t>39 Av-Dutch Kills (N,W)</t>
  </si>
  <si>
    <t>Number</t>
  </si>
  <si>
    <t xml:space="preserve">Washington Heights </t>
  </si>
  <si>
    <t xml:space="preserve">8 Ave./Central Pk. W. </t>
  </si>
  <si>
    <t xml:space="preserve">63 St. (Manhattan) </t>
  </si>
  <si>
    <t xml:space="preserve">Lexington Ave. (CBD) </t>
  </si>
  <si>
    <t xml:space="preserve">6 Ave. </t>
  </si>
  <si>
    <t xml:space="preserve">Lenox Ave. </t>
  </si>
  <si>
    <t>Concourse</t>
  </si>
  <si>
    <t>Upper Broadway</t>
  </si>
  <si>
    <t>Culver</t>
  </si>
  <si>
    <t>Church Av-bound</t>
  </si>
  <si>
    <t>Dyre Av</t>
  </si>
  <si>
    <t>Broadway/7 Av</t>
  </si>
  <si>
    <t xml:space="preserve">Broadway/7 Av (CBD) </t>
  </si>
  <si>
    <t>168 St (1)</t>
  </si>
  <si>
    <t>Dyre Av-bound</t>
  </si>
  <si>
    <t>Bronx-bound</t>
  </si>
  <si>
    <t>Total</t>
  </si>
  <si>
    <t>*</t>
  </si>
  <si>
    <t>* MTA New York City Transit Temporary Station Closings, 2015-2020</t>
  </si>
  <si>
    <t>2020-2021 Change</t>
  </si>
  <si>
    <t>2021 Rank</t>
  </si>
  <si>
    <t xml:space="preserve">WTC Cortlandt (1) </t>
  </si>
  <si>
    <t>86 St. (1)</t>
  </si>
  <si>
    <t>86 St. (4,5,6)</t>
  </si>
  <si>
    <t>St. Lawrence Ave. (6)</t>
  </si>
  <si>
    <t>86 St. (B,C)</t>
  </si>
  <si>
    <t>Chambers St (A,C)/WTC (E)/Park Place (2,3)/Cortlandt (R,W)</t>
  </si>
  <si>
    <t>Times Sq-42 St (N,Q,R,S,W,1,2,3,7)/42 St (A,C,E)/Bryant Pk (B,D,F,M)/5 Av (7)</t>
  </si>
  <si>
    <t>Lexington Av (N,Q,R)/59 St (4,5,6)</t>
  </si>
  <si>
    <t>Sterling St. (2,5)</t>
  </si>
  <si>
    <t>86 St. (R)</t>
  </si>
  <si>
    <t>86 St. (N)</t>
  </si>
  <si>
    <t>Steinway St. (M,R)</t>
  </si>
  <si>
    <t>39 Av (N,W)</t>
  </si>
  <si>
    <t>MTA New York City Transit Temporary Station Closings, 2016-2021</t>
  </si>
  <si>
    <t>* MTA New York City Transit Temporary Station Closings, 2016-2021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</si>
</sst>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/d/yy;@"/>
    <numFmt numFmtId="165" formatCode="0.0%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8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indexed="8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9" fontId="2" fillId="0" borderId="0" applyFont="0" applyFill="0" applyBorder="0" applyAlignment="0" applyProtection="0"/>
    <xf numFmtId="0" fontId="1" fillId="0" borderId="0"/>
    <xf numFmtId="43" fontId="17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7" fillId="0" borderId="0" xfId="0" applyFont="1" applyFill="1"/>
    <xf numFmtId="0" fontId="11" fillId="0" borderId="0" xfId="0" applyFont="1"/>
    <xf numFmtId="3" fontId="6" fillId="0" borderId="2" xfId="1" applyNumberFormat="1" applyFont="1" applyFill="1" applyBorder="1" applyAlignment="1"/>
    <xf numFmtId="3" fontId="7" fillId="0" borderId="0" xfId="0" applyNumberFormat="1" applyFont="1"/>
    <xf numFmtId="3" fontId="4" fillId="0" borderId="0" xfId="0" applyNumberFormat="1" applyFont="1" applyAlignment="1"/>
    <xf numFmtId="0" fontId="7" fillId="0" borderId="0" xfId="0" applyFont="1" applyFill="1" applyBorder="1"/>
    <xf numFmtId="0" fontId="9" fillId="0" borderId="5" xfId="1" applyFont="1" applyFill="1" applyBorder="1" applyAlignment="1">
      <alignment horizontal="center"/>
    </xf>
    <xf numFmtId="3" fontId="9" fillId="0" borderId="5" xfId="1" applyNumberFormat="1" applyFont="1" applyFill="1" applyBorder="1" applyAlignment="1"/>
    <xf numFmtId="0" fontId="9" fillId="0" borderId="7" xfId="1" applyFont="1" applyFill="1" applyBorder="1" applyAlignment="1">
      <alignment horizontal="center"/>
    </xf>
    <xf numFmtId="3" fontId="9" fillId="0" borderId="7" xfId="1" applyNumberFormat="1" applyFont="1" applyFill="1" applyBorder="1" applyAlignment="1"/>
    <xf numFmtId="0" fontId="9" fillId="0" borderId="9" xfId="1" applyFont="1" applyFill="1" applyBorder="1" applyAlignment="1">
      <alignment horizontal="center"/>
    </xf>
    <xf numFmtId="3" fontId="9" fillId="0" borderId="9" xfId="1" applyNumberFormat="1" applyFont="1" applyFill="1" applyBorder="1" applyAlignment="1"/>
    <xf numFmtId="3" fontId="6" fillId="0" borderId="2" xfId="1" applyNumberFormat="1" applyFont="1" applyFill="1" applyBorder="1" applyAlignment="1">
      <alignment horizontal="center"/>
    </xf>
    <xf numFmtId="3" fontId="4" fillId="0" borderId="0" xfId="0" applyNumberFormat="1" applyFont="1"/>
    <xf numFmtId="0" fontId="14" fillId="0" borderId="0" xfId="0" applyFont="1" applyFill="1" applyAlignment="1">
      <alignment vertical="top"/>
    </xf>
    <xf numFmtId="0" fontId="2" fillId="0" borderId="0" xfId="0" applyFont="1" applyFill="1" applyAlignment="1">
      <alignment vertical="top"/>
    </xf>
    <xf numFmtId="3" fontId="6" fillId="0" borderId="20" xfId="1" applyNumberFormat="1" applyFont="1" applyFill="1" applyBorder="1" applyAlignment="1"/>
    <xf numFmtId="0" fontId="3" fillId="0" borderId="7" xfId="1" applyFont="1" applyFill="1" applyBorder="1" applyAlignment="1">
      <alignment horizontal="left"/>
    </xf>
    <xf numFmtId="0" fontId="3" fillId="0" borderId="7" xfId="1" applyFont="1" applyFill="1" applyBorder="1" applyAlignment="1"/>
    <xf numFmtId="0" fontId="2" fillId="0" borderId="14" xfId="0" applyFont="1" applyFill="1" applyBorder="1"/>
    <xf numFmtId="0" fontId="0" fillId="0" borderId="14" xfId="0" applyFont="1" applyFill="1" applyBorder="1"/>
    <xf numFmtId="0" fontId="2" fillId="0" borderId="7" xfId="1" applyFont="1" applyFill="1" applyBorder="1" applyAlignment="1">
      <alignment horizontal="left"/>
    </xf>
    <xf numFmtId="0" fontId="2" fillId="0" borderId="7" xfId="1" applyFont="1" applyFill="1" applyBorder="1" applyAlignment="1"/>
    <xf numFmtId="0" fontId="13" fillId="0" borderId="0" xfId="0" applyFont="1" applyFill="1"/>
    <xf numFmtId="0" fontId="14" fillId="0" borderId="0" xfId="0" applyFont="1" applyFill="1"/>
    <xf numFmtId="0" fontId="2" fillId="0" borderId="0" xfId="0" applyFont="1" applyFill="1"/>
    <xf numFmtId="0" fontId="14" fillId="0" borderId="1" xfId="0" applyFont="1" applyFill="1" applyBorder="1"/>
    <xf numFmtId="0" fontId="14" fillId="0" borderId="2" xfId="0" applyFont="1" applyFill="1" applyBorder="1"/>
    <xf numFmtId="0" fontId="14" fillId="0" borderId="20" xfId="0" applyFont="1" applyFill="1" applyBorder="1"/>
    <xf numFmtId="0" fontId="14" fillId="0" borderId="11" xfId="0" applyFont="1" applyFill="1" applyBorder="1" applyAlignment="1"/>
    <xf numFmtId="0" fontId="14" fillId="0" borderId="12" xfId="0" applyFont="1" applyFill="1" applyBorder="1" applyAlignment="1"/>
    <xf numFmtId="14" fontId="2" fillId="0" borderId="4" xfId="0" applyNumberFormat="1" applyFont="1" applyFill="1" applyBorder="1"/>
    <xf numFmtId="14" fontId="2" fillId="0" borderId="15" xfId="0" applyNumberFormat="1" applyFont="1" applyFill="1" applyBorder="1"/>
    <xf numFmtId="0" fontId="2" fillId="0" borderId="7" xfId="0" applyFont="1" applyFill="1" applyBorder="1"/>
    <xf numFmtId="14" fontId="2" fillId="0" borderId="15" xfId="0" applyNumberFormat="1" applyFont="1" applyFill="1" applyBorder="1" applyAlignment="1">
      <alignment horizontal="right"/>
    </xf>
    <xf numFmtId="3" fontId="9" fillId="0" borderId="22" xfId="1" applyNumberFormat="1" applyFont="1" applyFill="1" applyBorder="1" applyAlignment="1"/>
    <xf numFmtId="3" fontId="9" fillId="0" borderId="23" xfId="1" applyNumberFormat="1" applyFont="1" applyFill="1" applyBorder="1" applyAlignment="1"/>
    <xf numFmtId="0" fontId="8" fillId="0" borderId="7" xfId="1" applyFont="1" applyFill="1" applyBorder="1" applyAlignment="1">
      <alignment horizontal="center"/>
    </xf>
    <xf numFmtId="14" fontId="2" fillId="0" borderId="10" xfId="0" applyNumberFormat="1" applyFont="1" applyFill="1" applyBorder="1" applyAlignment="1">
      <alignment horizontal="right"/>
    </xf>
    <xf numFmtId="3" fontId="7" fillId="0" borderId="0" xfId="0" applyNumberFormat="1" applyFont="1" applyFill="1" applyBorder="1"/>
    <xf numFmtId="164" fontId="2" fillId="0" borderId="0" xfId="0" applyNumberFormat="1" applyFont="1" applyFill="1" applyAlignment="1">
      <alignment vertical="top"/>
    </xf>
    <xf numFmtId="0" fontId="2" fillId="0" borderId="0" xfId="0" applyFont="1" applyFill="1" applyBorder="1"/>
    <xf numFmtId="14" fontId="2" fillId="0" borderId="0" xfId="0" applyNumberFormat="1" applyFont="1" applyFill="1" applyBorder="1"/>
    <xf numFmtId="0" fontId="3" fillId="0" borderId="14" xfId="1" applyFont="1" applyFill="1" applyBorder="1" applyAlignment="1"/>
    <xf numFmtId="0" fontId="2" fillId="0" borderId="14" xfId="1" applyFont="1" applyFill="1" applyBorder="1" applyAlignment="1"/>
    <xf numFmtId="3" fontId="9" fillId="0" borderId="25" xfId="1" applyNumberFormat="1" applyFont="1" applyFill="1" applyBorder="1" applyAlignment="1"/>
    <xf numFmtId="3" fontId="9" fillId="0" borderId="26" xfId="1" applyNumberFormat="1" applyFont="1" applyFill="1" applyBorder="1" applyAlignment="1"/>
    <xf numFmtId="3" fontId="9" fillId="0" borderId="27" xfId="1" applyNumberFormat="1" applyFont="1" applyFill="1" applyBorder="1" applyAlignment="1"/>
    <xf numFmtId="0" fontId="4" fillId="0" borderId="0" xfId="0" applyFont="1" applyFill="1" applyBorder="1"/>
    <xf numFmtId="14" fontId="15" fillId="0" borderId="15" xfId="0" applyNumberFormat="1" applyFont="1" applyFill="1" applyBorder="1"/>
    <xf numFmtId="14" fontId="15" fillId="0" borderId="28" xfId="0" applyNumberFormat="1" applyFont="1" applyFill="1" applyBorder="1"/>
    <xf numFmtId="14" fontId="15" fillId="0" borderId="10" xfId="0" applyNumberFormat="1" applyFont="1" applyFill="1" applyBorder="1"/>
    <xf numFmtId="0" fontId="9" fillId="0" borderId="24" xfId="1" applyFont="1" applyFill="1" applyBorder="1" applyAlignment="1">
      <alignment horizontal="center"/>
    </xf>
    <xf numFmtId="3" fontId="9" fillId="0" borderId="24" xfId="1" applyNumberFormat="1" applyFont="1" applyFill="1" applyBorder="1" applyAlignment="1"/>
    <xf numFmtId="0" fontId="2" fillId="0" borderId="23" xfId="0" applyFont="1" applyFill="1" applyBorder="1"/>
    <xf numFmtId="0" fontId="0" fillId="0" borderId="23" xfId="0" applyFont="1" applyFill="1" applyBorder="1"/>
    <xf numFmtId="165" fontId="4" fillId="0" borderId="0" xfId="2" applyNumberFormat="1" applyFont="1" applyAlignment="1"/>
    <xf numFmtId="0" fontId="7" fillId="0" borderId="0" xfId="0" applyFont="1" applyBorder="1"/>
    <xf numFmtId="0" fontId="15" fillId="0" borderId="23" xfId="0" applyFont="1" applyFill="1" applyBorder="1"/>
    <xf numFmtId="0" fontId="15" fillId="0" borderId="7" xfId="1" applyFont="1" applyFill="1" applyBorder="1" applyAlignment="1">
      <alignment horizontal="left"/>
    </xf>
    <xf numFmtId="0" fontId="15" fillId="0" borderId="7" xfId="1" applyFont="1" applyFill="1" applyBorder="1" applyAlignment="1"/>
    <xf numFmtId="0" fontId="15" fillId="0" borderId="14" xfId="0" applyFont="1" applyFill="1" applyBorder="1"/>
    <xf numFmtId="14" fontId="15" fillId="0" borderId="4" xfId="0" applyNumberFormat="1" applyFont="1" applyFill="1" applyBorder="1"/>
    <xf numFmtId="14" fontId="15" fillId="0" borderId="15" xfId="0" applyNumberFormat="1" applyFont="1" applyFill="1" applyBorder="1" applyAlignment="1">
      <alignment horizontal="right"/>
    </xf>
    <xf numFmtId="0" fontId="16" fillId="0" borderId="0" xfId="0" applyFont="1" applyFill="1" applyAlignment="1">
      <alignment vertical="top"/>
    </xf>
    <xf numFmtId="0" fontId="15" fillId="0" borderId="0" xfId="0" applyFont="1" applyFill="1" applyAlignment="1">
      <alignment vertical="top"/>
    </xf>
    <xf numFmtId="0" fontId="15" fillId="0" borderId="6" xfId="0" applyFont="1" applyFill="1" applyBorder="1"/>
    <xf numFmtId="0" fontId="2" fillId="0" borderId="6" xfId="0" applyFont="1" applyFill="1" applyBorder="1"/>
    <xf numFmtId="1" fontId="0" fillId="0" borderId="0" xfId="0" applyNumberFormat="1" applyFont="1" applyBorder="1" applyAlignment="1"/>
    <xf numFmtId="0" fontId="0" fillId="0" borderId="0" xfId="0" applyNumberFormat="1" applyFont="1" applyBorder="1" applyAlignment="1">
      <alignment horizontal="left" vertical="center"/>
    </xf>
    <xf numFmtId="0" fontId="2" fillId="0" borderId="0" xfId="0" applyFont="1" applyFill="1" applyBorder="1" applyAlignment="1">
      <alignment vertical="top"/>
    </xf>
    <xf numFmtId="0" fontId="0" fillId="0" borderId="0" xfId="0" applyBorder="1"/>
    <xf numFmtId="0" fontId="2" fillId="0" borderId="8" xfId="0" applyFont="1" applyFill="1" applyBorder="1"/>
    <xf numFmtId="14" fontId="2" fillId="0" borderId="31" xfId="0" applyNumberFormat="1" applyFont="1" applyFill="1" applyBorder="1"/>
    <xf numFmtId="0" fontId="8" fillId="0" borderId="5" xfId="1" applyFont="1" applyFill="1" applyBorder="1" applyAlignment="1">
      <alignment horizontal="center"/>
    </xf>
    <xf numFmtId="0" fontId="8" fillId="0" borderId="21" xfId="1" applyFont="1" applyFill="1" applyBorder="1" applyAlignment="1">
      <alignment horizontal="center"/>
    </xf>
    <xf numFmtId="3" fontId="4" fillId="0" borderId="32" xfId="0" applyNumberFormat="1" applyFont="1" applyBorder="1"/>
    <xf numFmtId="3" fontId="9" fillId="0" borderId="15" xfId="1" applyNumberFormat="1" applyFont="1" applyFill="1" applyBorder="1" applyAlignment="1"/>
    <xf numFmtId="3" fontId="9" fillId="0" borderId="19" xfId="1" applyNumberFormat="1" applyFont="1" applyFill="1" applyBorder="1" applyAlignment="1"/>
    <xf numFmtId="3" fontId="9" fillId="0" borderId="16" xfId="1" applyNumberFormat="1" applyFont="1" applyFill="1" applyBorder="1" applyAlignment="1"/>
    <xf numFmtId="3" fontId="9" fillId="0" borderId="18" xfId="1" applyNumberFormat="1" applyFont="1" applyFill="1" applyBorder="1" applyAlignment="1"/>
    <xf numFmtId="0" fontId="4" fillId="0" borderId="33" xfId="1" applyFont="1" applyFill="1" applyBorder="1" applyAlignment="1"/>
    <xf numFmtId="0" fontId="10" fillId="0" borderId="34" xfId="0" applyFont="1" applyBorder="1"/>
    <xf numFmtId="0" fontId="4" fillId="0" borderId="6" xfId="1" applyFont="1" applyFill="1" applyBorder="1" applyAlignment="1"/>
    <xf numFmtId="0" fontId="10" fillId="0" borderId="4" xfId="0" applyFont="1" applyBorder="1"/>
    <xf numFmtId="0" fontId="4" fillId="0" borderId="8" xfId="1" applyFont="1" applyFill="1" applyBorder="1" applyAlignment="1"/>
    <xf numFmtId="0" fontId="10" fillId="0" borderId="31" xfId="0" applyFont="1" applyBorder="1"/>
    <xf numFmtId="0" fontId="4" fillId="0" borderId="35" xfId="1" applyFont="1" applyFill="1" applyBorder="1" applyAlignment="1"/>
    <xf numFmtId="0" fontId="10" fillId="0" borderId="13" xfId="0" applyFont="1" applyBorder="1"/>
    <xf numFmtId="0" fontId="8" fillId="0" borderId="9" xfId="1" applyFont="1" applyFill="1" applyBorder="1" applyAlignment="1">
      <alignment horizontal="center"/>
    </xf>
    <xf numFmtId="3" fontId="7" fillId="0" borderId="1" xfId="1" applyNumberFormat="1" applyFont="1" applyFill="1" applyBorder="1" applyAlignment="1"/>
    <xf numFmtId="165" fontId="4" fillId="0" borderId="32" xfId="2" applyNumberFormat="1" applyFont="1" applyBorder="1"/>
    <xf numFmtId="165" fontId="9" fillId="0" borderId="15" xfId="2" applyNumberFormat="1" applyFont="1" applyFill="1" applyBorder="1" applyAlignment="1"/>
    <xf numFmtId="165" fontId="9" fillId="0" borderId="19" xfId="2" applyNumberFormat="1" applyFont="1" applyFill="1" applyBorder="1" applyAlignment="1"/>
    <xf numFmtId="165" fontId="9" fillId="0" borderId="16" xfId="2" applyNumberFormat="1" applyFont="1" applyFill="1" applyBorder="1" applyAlignment="1"/>
    <xf numFmtId="165" fontId="9" fillId="0" borderId="18" xfId="2" applyNumberFormat="1" applyFont="1" applyFill="1" applyBorder="1" applyAlignment="1"/>
    <xf numFmtId="165" fontId="4" fillId="0" borderId="0" xfId="2" applyNumberFormat="1" applyFont="1"/>
    <xf numFmtId="0" fontId="14" fillId="2" borderId="30" xfId="1" applyFont="1" applyFill="1" applyBorder="1" applyAlignment="1">
      <alignment horizontal="left"/>
    </xf>
    <xf numFmtId="0" fontId="12" fillId="2" borderId="29" xfId="1" applyFont="1" applyFill="1" applyBorder="1" applyAlignment="1">
      <alignment horizontal="center"/>
    </xf>
    <xf numFmtId="0" fontId="6" fillId="2" borderId="0" xfId="1" applyFont="1" applyFill="1" applyBorder="1" applyAlignment="1">
      <alignment horizontal="center"/>
    </xf>
    <xf numFmtId="3" fontId="6" fillId="2" borderId="29" xfId="1" applyNumberFormat="1" applyFont="1" applyFill="1" applyBorder="1" applyAlignment="1">
      <alignment horizontal="center"/>
    </xf>
    <xf numFmtId="3" fontId="6" fillId="2" borderId="17" xfId="1" applyNumberFormat="1" applyFont="1" applyFill="1" applyBorder="1" applyAlignment="1">
      <alignment horizontal="center"/>
    </xf>
    <xf numFmtId="0" fontId="7" fillId="0" borderId="36" xfId="1" applyFont="1" applyFill="1" applyBorder="1" applyAlignment="1">
      <alignment horizontal="left"/>
    </xf>
    <xf numFmtId="0" fontId="6" fillId="0" borderId="37" xfId="1" applyFont="1" applyFill="1" applyBorder="1" applyAlignment="1">
      <alignment horizontal="center" vertical="center"/>
    </xf>
    <xf numFmtId="0" fontId="6" fillId="0" borderId="38" xfId="1" applyFont="1" applyFill="1" applyBorder="1" applyAlignment="1">
      <alignment horizontal="center"/>
    </xf>
    <xf numFmtId="0" fontId="6" fillId="0" borderId="37" xfId="1" applyFont="1" applyFill="1" applyBorder="1" applyAlignment="1">
      <alignment horizontal="right"/>
    </xf>
    <xf numFmtId="0" fontId="6" fillId="0" borderId="39" xfId="1" applyFont="1" applyFill="1" applyBorder="1" applyAlignment="1">
      <alignment horizontal="right"/>
    </xf>
    <xf numFmtId="0" fontId="7" fillId="0" borderId="39" xfId="0" applyFont="1" applyFill="1" applyBorder="1" applyAlignment="1">
      <alignment horizontal="right"/>
    </xf>
    <xf numFmtId="3" fontId="6" fillId="0" borderId="3" xfId="1" applyNumberFormat="1" applyFont="1" applyFill="1" applyBorder="1" applyAlignment="1"/>
    <xf numFmtId="0" fontId="12" fillId="2" borderId="0" xfId="1" applyFont="1" applyFill="1" applyBorder="1" applyAlignment="1">
      <alignment horizontal="center"/>
    </xf>
    <xf numFmtId="3" fontId="6" fillId="2" borderId="0" xfId="1" applyNumberFormat="1" applyFont="1" applyFill="1" applyBorder="1" applyAlignment="1">
      <alignment horizontal="center"/>
    </xf>
    <xf numFmtId="3" fontId="6" fillId="0" borderId="12" xfId="1" applyNumberFormat="1" applyFont="1" applyFill="1" applyBorder="1" applyAlignment="1"/>
    <xf numFmtId="165" fontId="6" fillId="0" borderId="12" xfId="2" applyNumberFormat="1" applyFont="1" applyFill="1" applyBorder="1" applyAlignment="1"/>
    <xf numFmtId="3" fontId="6" fillId="2" borderId="29" xfId="4" applyNumberFormat="1" applyFont="1" applyFill="1" applyBorder="1" applyAlignment="1">
      <alignment horizontal="center"/>
    </xf>
    <xf numFmtId="3" fontId="9" fillId="0" borderId="25" xfId="4" applyNumberFormat="1" applyFont="1" applyFill="1" applyBorder="1" applyAlignment="1"/>
    <xf numFmtId="3" fontId="9" fillId="0" borderId="7" xfId="4" applyNumberFormat="1" applyFont="1" applyFill="1" applyBorder="1" applyAlignment="1"/>
    <xf numFmtId="3" fontId="9" fillId="0" borderId="9" xfId="4" applyNumberFormat="1" applyFont="1" applyFill="1" applyBorder="1" applyAlignment="1"/>
    <xf numFmtId="3" fontId="9" fillId="0" borderId="22" xfId="4" applyNumberFormat="1" applyFont="1" applyFill="1" applyBorder="1" applyAlignment="1"/>
    <xf numFmtId="3" fontId="9" fillId="0" borderId="23" xfId="4" applyNumberFormat="1" applyFont="1" applyFill="1" applyBorder="1" applyAlignment="1"/>
    <xf numFmtId="3" fontId="9" fillId="0" borderId="26" xfId="4" applyNumberFormat="1" applyFont="1" applyFill="1" applyBorder="1" applyAlignment="1"/>
    <xf numFmtId="3" fontId="9" fillId="0" borderId="27" xfId="4" applyNumberFormat="1" applyFont="1" applyFill="1" applyBorder="1" applyAlignment="1"/>
    <xf numFmtId="3" fontId="4" fillId="0" borderId="0" xfId="4" applyNumberFormat="1" applyFont="1" applyAlignment="1"/>
    <xf numFmtId="3" fontId="6" fillId="2" borderId="0" xfId="4" applyNumberFormat="1" applyFont="1" applyFill="1" applyBorder="1" applyAlignment="1">
      <alignment horizontal="center"/>
    </xf>
    <xf numFmtId="3" fontId="6" fillId="2" borderId="28" xfId="1" applyNumberFormat="1" applyFont="1" applyFill="1" applyBorder="1" applyAlignment="1">
      <alignment horizontal="center"/>
    </xf>
    <xf numFmtId="0" fontId="2" fillId="0" borderId="42" xfId="0" applyFont="1" applyFill="1" applyBorder="1"/>
    <xf numFmtId="0" fontId="2" fillId="0" borderId="9" xfId="1" applyFont="1" applyFill="1" applyBorder="1" applyAlignment="1">
      <alignment horizontal="left"/>
    </xf>
    <xf numFmtId="0" fontId="2" fillId="0" borderId="9" xfId="1" applyFont="1" applyFill="1" applyBorder="1" applyAlignment="1"/>
    <xf numFmtId="0" fontId="2" fillId="0" borderId="43" xfId="1" applyFont="1" applyFill="1" applyBorder="1" applyAlignment="1"/>
    <xf numFmtId="0" fontId="2" fillId="0" borderId="43" xfId="0" applyFont="1" applyFill="1" applyBorder="1"/>
    <xf numFmtId="14" fontId="2" fillId="0" borderId="16" xfId="0" applyNumberFormat="1" applyFont="1" applyFill="1" applyBorder="1" applyAlignment="1">
      <alignment horizontal="right"/>
    </xf>
    <xf numFmtId="3" fontId="6" fillId="0" borderId="11" xfId="4" applyNumberFormat="1" applyFont="1" applyFill="1" applyBorder="1" applyAlignment="1"/>
    <xf numFmtId="0" fontId="6" fillId="0" borderId="40" xfId="1" applyFont="1" applyFill="1" applyBorder="1" applyAlignment="1">
      <alignment horizontal="center"/>
    </xf>
    <xf numFmtId="0" fontId="6" fillId="0" borderId="41" xfId="1" applyFont="1" applyFill="1" applyBorder="1" applyAlignment="1">
      <alignment horizontal="center"/>
    </xf>
    <xf numFmtId="0" fontId="5" fillId="0" borderId="0" xfId="0" applyFont="1" applyBorder="1" applyAlignment="1">
      <alignment horizontal="left"/>
    </xf>
  </cellXfs>
  <cellStyles count="5">
    <cellStyle name="Comma" xfId="4" builtinId="3"/>
    <cellStyle name="Normal" xfId="0" builtinId="0"/>
    <cellStyle name="Normal 2" xfId="3" xr:uid="{BE56A9C3-B8C3-4370-BF4F-0540A3C53075}"/>
    <cellStyle name="Normal_Sheet1" xfId="1" xr:uid="{00000000-0005-0000-0000-000001000000}"/>
    <cellStyle name="Percent" xfId="2" builtinId="5"/>
  </cellStyles>
  <dxfs count="0"/>
  <tableStyles count="0" defaultTableStyle="TableStyleMedium2" defaultPivotStyle="PivotStyleLight16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443"/>
  <sheetViews>
    <sheetView showRuler="0" zoomScale="90" zoomScaleNormal="90" workbookViewId="0">
      <pane xSplit="3" ySplit="3" topLeftCell="D415" activePane="bottomRight" state="frozen"/>
      <selection pane="topRight" activeCell="C1" sqref="C1"/>
      <selection pane="bottomLeft" activeCell="A4" sqref="A4"/>
      <selection pane="bottomRight" activeCell="H455" sqref="H455"/>
    </sheetView>
  </sheetViews>
  <sheetFormatPr defaultColWidth="3.5703125" defaultRowHeight="11.25" x14ac:dyDescent="0.2"/>
  <cols>
    <col min="1" max="1" width="57.7109375" style="1" customWidth="1"/>
    <col min="2" max="2" width="3.28515625" style="1" customWidth="1"/>
    <col min="3" max="3" width="4.7109375" style="2" customWidth="1"/>
    <col min="4" max="4" width="10.140625" style="3" bestFit="1" customWidth="1"/>
    <col min="5" max="9" width="10.42578125" style="3" bestFit="1" customWidth="1"/>
    <col min="10" max="10" width="11.42578125" style="126" bestFit="1" customWidth="1"/>
    <col min="11" max="11" width="7.85546875" style="61" bestFit="1" customWidth="1"/>
    <col min="12" max="12" width="10.7109375" style="4" bestFit="1" customWidth="1"/>
    <col min="13" max="13" width="3" style="4" customWidth="1"/>
    <col min="14" max="14" width="3.7109375" style="4" customWidth="1"/>
    <col min="15" max="15" width="7" style="4" bestFit="1" customWidth="1"/>
    <col min="16" max="18" width="7.28515625" style="4" bestFit="1" customWidth="1"/>
    <col min="19" max="19" width="6.28515625" style="4" bestFit="1" customWidth="1"/>
    <col min="20" max="20" width="6" style="4" bestFit="1" customWidth="1"/>
    <col min="21" max="16384" width="3.5703125" style="4"/>
  </cols>
  <sheetData>
    <row r="1" spans="1:14" ht="15" x14ac:dyDescent="0.25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</row>
    <row r="2" spans="1:14" s="5" customFormat="1" ht="12" thickBot="1" x14ac:dyDescent="0.25">
      <c r="A2" s="107" t="s">
        <v>51</v>
      </c>
      <c r="B2" s="108" t="s">
        <v>510</v>
      </c>
      <c r="C2" s="109" t="s">
        <v>2</v>
      </c>
      <c r="D2" s="110">
        <v>2016</v>
      </c>
      <c r="E2" s="110">
        <v>2017</v>
      </c>
      <c r="F2" s="110">
        <v>2018</v>
      </c>
      <c r="G2" s="110">
        <v>2019</v>
      </c>
      <c r="H2" s="111">
        <v>2020</v>
      </c>
      <c r="I2" s="111">
        <v>2021</v>
      </c>
      <c r="J2" s="136" t="s">
        <v>512</v>
      </c>
      <c r="K2" s="137"/>
      <c r="L2" s="112" t="s">
        <v>513</v>
      </c>
    </row>
    <row r="3" spans="1:14" s="10" customFormat="1" ht="12.75" x14ac:dyDescent="0.2">
      <c r="A3" s="102" t="s">
        <v>50</v>
      </c>
      <c r="B3" s="103"/>
      <c r="C3" s="104"/>
      <c r="D3" s="105"/>
      <c r="E3" s="105"/>
      <c r="F3" s="105"/>
      <c r="G3" s="105"/>
      <c r="H3" s="105"/>
      <c r="I3" s="105"/>
      <c r="J3" s="118"/>
      <c r="K3" s="105"/>
      <c r="L3" s="106"/>
      <c r="M3" s="5"/>
    </row>
    <row r="4" spans="1:14" s="6" customFormat="1" x14ac:dyDescent="0.2">
      <c r="A4" s="86" t="s">
        <v>86</v>
      </c>
      <c r="B4" s="80">
        <f>IFERROR(INDEX(Closures!$A$2:$A$163,MATCH(A4,Closures!$E$2:$E$163,0)),"")</f>
        <v>1</v>
      </c>
      <c r="C4" s="11" t="s">
        <v>4</v>
      </c>
      <c r="D4" s="12">
        <v>3532</v>
      </c>
      <c r="E4" s="12">
        <v>3486</v>
      </c>
      <c r="F4" s="50">
        <v>3166</v>
      </c>
      <c r="G4" s="50">
        <v>3324</v>
      </c>
      <c r="H4" s="50">
        <v>1211.2744</v>
      </c>
      <c r="I4" s="81">
        <v>2126.6640000000002</v>
      </c>
      <c r="J4" s="119">
        <f>I4-H4</f>
        <v>915.3896000000002</v>
      </c>
      <c r="K4" s="96">
        <f>J4/H4</f>
        <v>0.75572438416926846</v>
      </c>
      <c r="L4" s="87">
        <v>320</v>
      </c>
      <c r="M4" s="53"/>
      <c r="N4" s="18"/>
    </row>
    <row r="5" spans="1:14" x14ac:dyDescent="0.2">
      <c r="A5" s="88" t="s">
        <v>87</v>
      </c>
      <c r="B5" s="42"/>
      <c r="C5" s="13" t="s">
        <v>4</v>
      </c>
      <c r="D5" s="14">
        <v>14460</v>
      </c>
      <c r="E5" s="14">
        <v>14063</v>
      </c>
      <c r="F5" s="14">
        <v>13081</v>
      </c>
      <c r="G5" s="14">
        <v>12959.7598</v>
      </c>
      <c r="H5" s="14">
        <v>5813.5766999999996</v>
      </c>
      <c r="I5" s="82">
        <v>5873.2411000000002</v>
      </c>
      <c r="J5" s="120">
        <f t="shared" ref="J5:J68" si="0">I5-H5</f>
        <v>59.664400000000569</v>
      </c>
      <c r="K5" s="97">
        <f t="shared" ref="K5:K68" si="1">J5/H5</f>
        <v>1.0262941916634655E-2</v>
      </c>
      <c r="L5" s="89">
        <v>118</v>
      </c>
      <c r="M5" s="18"/>
      <c r="N5" s="18"/>
    </row>
    <row r="6" spans="1:14" s="6" customFormat="1" x14ac:dyDescent="0.2">
      <c r="A6" s="88" t="s">
        <v>88</v>
      </c>
      <c r="B6" s="42"/>
      <c r="C6" s="13" t="s">
        <v>4</v>
      </c>
      <c r="D6" s="14">
        <v>26947</v>
      </c>
      <c r="E6" s="14">
        <v>26674</v>
      </c>
      <c r="F6" s="14">
        <v>26034</v>
      </c>
      <c r="G6" s="14">
        <v>25642.165400000002</v>
      </c>
      <c r="H6" s="14">
        <v>10111.9251</v>
      </c>
      <c r="I6" s="82">
        <v>12374.027700000001</v>
      </c>
      <c r="J6" s="120">
        <f t="shared" si="0"/>
        <v>2262.1026000000002</v>
      </c>
      <c r="K6" s="97">
        <f t="shared" si="1"/>
        <v>0.22370642361660689</v>
      </c>
      <c r="L6" s="89">
        <v>36</v>
      </c>
      <c r="M6" s="18"/>
      <c r="N6" s="18"/>
    </row>
    <row r="7" spans="1:14" x14ac:dyDescent="0.2">
      <c r="A7" s="88" t="s">
        <v>89</v>
      </c>
      <c r="B7" s="42" t="str">
        <f>IFERROR(INDEX(Closures!$A$2:$A$163,MATCH(A5,Closures!$E$2:$E$163,0)),"")</f>
        <v/>
      </c>
      <c r="C7" s="13" t="s">
        <v>4</v>
      </c>
      <c r="D7" s="14">
        <v>9972</v>
      </c>
      <c r="E7" s="14">
        <v>9466</v>
      </c>
      <c r="F7" s="14">
        <v>9398</v>
      </c>
      <c r="G7" s="14">
        <v>8485.6298999999999</v>
      </c>
      <c r="H7" s="14">
        <v>4357.0706</v>
      </c>
      <c r="I7" s="82">
        <v>5065.8774999999996</v>
      </c>
      <c r="J7" s="120">
        <f t="shared" si="0"/>
        <v>708.80689999999959</v>
      </c>
      <c r="K7" s="97">
        <f t="shared" si="1"/>
        <v>0.16267969125861756</v>
      </c>
      <c r="L7" s="89">
        <v>144</v>
      </c>
      <c r="M7" s="18"/>
      <c r="N7" s="18"/>
    </row>
    <row r="8" spans="1:14" x14ac:dyDescent="0.2">
      <c r="A8" s="88" t="s">
        <v>90</v>
      </c>
      <c r="B8" s="42">
        <f>IFERROR(INDEX(Closures!$A$2:$A$163,MATCH(A8,Closures!$E$2:$E$163,0)),"")</f>
        <v>2</v>
      </c>
      <c r="C8" s="13" t="s">
        <v>4</v>
      </c>
      <c r="D8" s="14">
        <v>10439</v>
      </c>
      <c r="E8" s="14">
        <v>10223</v>
      </c>
      <c r="F8" s="14">
        <v>6342</v>
      </c>
      <c r="G8" s="14">
        <v>8542.1496000000006</v>
      </c>
      <c r="H8" s="14">
        <v>4404.7408999999998</v>
      </c>
      <c r="I8" s="82">
        <v>4723.1225000000004</v>
      </c>
      <c r="J8" s="120">
        <f t="shared" si="0"/>
        <v>318.38160000000062</v>
      </c>
      <c r="K8" s="97">
        <f t="shared" si="1"/>
        <v>7.2281572793532672E-2</v>
      </c>
      <c r="L8" s="89">
        <v>163</v>
      </c>
      <c r="M8" s="18"/>
      <c r="N8" s="18"/>
    </row>
    <row r="9" spans="1:14" s="6" customFormat="1" x14ac:dyDescent="0.2">
      <c r="A9" s="88" t="s">
        <v>91</v>
      </c>
      <c r="B9" s="42" t="str">
        <f>IFERROR(INDEX(Closures!$A$2:$A$163,MATCH(A9,Closures!$E$2:$E$163,0)),"")</f>
        <v/>
      </c>
      <c r="C9" s="13" t="s">
        <v>4</v>
      </c>
      <c r="D9" s="14">
        <v>9514</v>
      </c>
      <c r="E9" s="14">
        <v>8910</v>
      </c>
      <c r="F9" s="14">
        <v>8140</v>
      </c>
      <c r="G9" s="14">
        <v>7926.2165000000005</v>
      </c>
      <c r="H9" s="14">
        <v>3983.3213999999998</v>
      </c>
      <c r="I9" s="82">
        <v>4038.8418999999999</v>
      </c>
      <c r="J9" s="120">
        <f t="shared" si="0"/>
        <v>55.520500000000084</v>
      </c>
      <c r="K9" s="97">
        <f t="shared" si="1"/>
        <v>1.3938242593228879E-2</v>
      </c>
      <c r="L9" s="89">
        <v>186</v>
      </c>
      <c r="M9" s="18"/>
      <c r="N9" s="18"/>
    </row>
    <row r="10" spans="1:14" x14ac:dyDescent="0.2">
      <c r="A10" s="88" t="s">
        <v>92</v>
      </c>
      <c r="B10" s="42" t="str">
        <f>IFERROR(INDEX(Closures!$A$2:$A$163,MATCH(A10,Closures!$E$2:$E$163,0)),"")</f>
        <v/>
      </c>
      <c r="C10" s="13" t="s">
        <v>4</v>
      </c>
      <c r="D10" s="14">
        <v>7225</v>
      </c>
      <c r="E10" s="14">
        <v>7089</v>
      </c>
      <c r="F10" s="14">
        <v>7913</v>
      </c>
      <c r="G10" s="14">
        <v>6767.0078999999996</v>
      </c>
      <c r="H10" s="14">
        <v>3126.7296999999999</v>
      </c>
      <c r="I10" s="82">
        <v>3468.2727</v>
      </c>
      <c r="J10" s="120">
        <f t="shared" si="0"/>
        <v>341.54300000000012</v>
      </c>
      <c r="K10" s="97">
        <f t="shared" si="1"/>
        <v>0.10923329893210793</v>
      </c>
      <c r="L10" s="89">
        <v>222</v>
      </c>
      <c r="M10" s="18"/>
      <c r="N10" s="18"/>
    </row>
    <row r="11" spans="1:14" x14ac:dyDescent="0.2">
      <c r="A11" s="88" t="s">
        <v>93</v>
      </c>
      <c r="B11" s="42" t="str">
        <f>IFERROR(INDEX(Closures!$A$2:$A$163,MATCH(A11,Closures!$E$2:$E$163,0)),"")</f>
        <v/>
      </c>
      <c r="C11" s="13" t="s">
        <v>4</v>
      </c>
      <c r="D11" s="14">
        <v>7690</v>
      </c>
      <c r="E11" s="14">
        <v>7466</v>
      </c>
      <c r="F11" s="14">
        <v>6751</v>
      </c>
      <c r="G11" s="14">
        <v>6644.4528</v>
      </c>
      <c r="H11" s="14">
        <v>3050.5450999999998</v>
      </c>
      <c r="I11" s="82">
        <v>3436.7352000000001</v>
      </c>
      <c r="J11" s="120">
        <f t="shared" si="0"/>
        <v>386.19010000000026</v>
      </c>
      <c r="K11" s="97">
        <f t="shared" si="1"/>
        <v>0.12659707932198749</v>
      </c>
      <c r="L11" s="89">
        <v>223</v>
      </c>
      <c r="M11" s="18"/>
      <c r="N11" s="18"/>
    </row>
    <row r="12" spans="1:14" x14ac:dyDescent="0.2">
      <c r="A12" s="88" t="s">
        <v>94</v>
      </c>
      <c r="B12" s="42">
        <f>IFERROR(INDEX(Closures!$A$2:$A$163,MATCH(A12,Closures!$E$2:$E$163,0)),"")</f>
        <v>3</v>
      </c>
      <c r="C12" s="13" t="s">
        <v>4</v>
      </c>
      <c r="D12" s="14">
        <v>5519</v>
      </c>
      <c r="E12" s="14">
        <v>5475</v>
      </c>
      <c r="F12" s="14">
        <v>3221</v>
      </c>
      <c r="G12" s="14">
        <v>4868.5078999999996</v>
      </c>
      <c r="H12" s="14">
        <v>2496.3253</v>
      </c>
      <c r="I12" s="82">
        <v>2727.3991999999998</v>
      </c>
      <c r="J12" s="120">
        <f t="shared" si="0"/>
        <v>231.07389999999987</v>
      </c>
      <c r="K12" s="97">
        <f t="shared" si="1"/>
        <v>9.2565620354045947E-2</v>
      </c>
      <c r="L12" s="89">
        <v>263</v>
      </c>
      <c r="M12" s="18"/>
      <c r="N12" s="18"/>
    </row>
    <row r="13" spans="1:14" s="6" customFormat="1" x14ac:dyDescent="0.2">
      <c r="A13" s="88" t="s">
        <v>95</v>
      </c>
      <c r="B13" s="42" t="str">
        <f>IFERROR(INDEX(Closures!$A$2:$A$163,MATCH(A13,Closures!$E$2:$E$163,0)),"")</f>
        <v/>
      </c>
      <c r="C13" s="13" t="s">
        <v>4</v>
      </c>
      <c r="D13" s="14">
        <v>6378</v>
      </c>
      <c r="E13" s="14">
        <v>6232</v>
      </c>
      <c r="F13" s="14">
        <v>5807</v>
      </c>
      <c r="G13" s="14">
        <v>5518.2007999999996</v>
      </c>
      <c r="H13" s="14">
        <v>2762.0430999999999</v>
      </c>
      <c r="I13" s="82">
        <v>2980.2015999999999</v>
      </c>
      <c r="J13" s="120">
        <f t="shared" si="0"/>
        <v>218.1585</v>
      </c>
      <c r="K13" s="97">
        <f t="shared" si="1"/>
        <v>7.8984466245295024E-2</v>
      </c>
      <c r="L13" s="89">
        <v>250</v>
      </c>
      <c r="M13" s="18"/>
      <c r="N13" s="18"/>
    </row>
    <row r="14" spans="1:14" x14ac:dyDescent="0.2">
      <c r="A14" s="88" t="s">
        <v>96</v>
      </c>
      <c r="B14" s="42" t="str">
        <f>IFERROR(INDEX(Closures!$A$2:$A$163,MATCH(A14,Closures!$E$2:$E$163,0)),"")</f>
        <v/>
      </c>
      <c r="C14" s="13" t="s">
        <v>4</v>
      </c>
      <c r="D14" s="14">
        <v>5177</v>
      </c>
      <c r="E14" s="14">
        <v>4990</v>
      </c>
      <c r="F14" s="14">
        <v>4752</v>
      </c>
      <c r="G14" s="14">
        <v>4772.7165000000005</v>
      </c>
      <c r="H14" s="14">
        <v>2376.5412000000001</v>
      </c>
      <c r="I14" s="82">
        <v>2534.7746999999999</v>
      </c>
      <c r="J14" s="120">
        <f t="shared" si="0"/>
        <v>158.23349999999982</v>
      </c>
      <c r="K14" s="97">
        <f t="shared" si="1"/>
        <v>6.6581425140031153E-2</v>
      </c>
      <c r="L14" s="89">
        <v>287</v>
      </c>
      <c r="M14" s="18"/>
      <c r="N14" s="18"/>
    </row>
    <row r="15" spans="1:14" x14ac:dyDescent="0.2">
      <c r="A15" s="88" t="s">
        <v>97</v>
      </c>
      <c r="B15" s="42" t="str">
        <f>IFERROR(INDEX(Closures!$A$2:$A$163,MATCH(A15,Closures!$E$2:$E$163,0)),"")</f>
        <v/>
      </c>
      <c r="C15" s="13" t="s">
        <v>4</v>
      </c>
      <c r="D15" s="14">
        <v>6443</v>
      </c>
      <c r="E15" s="14">
        <v>6271</v>
      </c>
      <c r="F15" s="14">
        <v>5754</v>
      </c>
      <c r="G15" s="14">
        <v>5641.3032000000003</v>
      </c>
      <c r="H15" s="14">
        <v>2944.3449000000001</v>
      </c>
      <c r="I15" s="82">
        <v>3269.4585000000002</v>
      </c>
      <c r="J15" s="120">
        <f t="shared" si="0"/>
        <v>325.11360000000013</v>
      </c>
      <c r="K15" s="97">
        <f t="shared" si="1"/>
        <v>0.11041967264093283</v>
      </c>
      <c r="L15" s="89">
        <v>233</v>
      </c>
      <c r="M15" s="18"/>
      <c r="N15" s="18"/>
    </row>
    <row r="16" spans="1:14" x14ac:dyDescent="0.2">
      <c r="A16" s="88" t="s">
        <v>98</v>
      </c>
      <c r="B16" s="42" t="str">
        <f>IFERROR(INDEX(Closures!$A$2:$A$163,MATCH(A16,Closures!$E$2:$E$163,0)),"")</f>
        <v/>
      </c>
      <c r="C16" s="13" t="s">
        <v>4</v>
      </c>
      <c r="D16" s="14">
        <v>3423</v>
      </c>
      <c r="E16" s="14">
        <v>3439</v>
      </c>
      <c r="F16" s="14">
        <v>3335</v>
      </c>
      <c r="G16" s="14">
        <v>3232.3307</v>
      </c>
      <c r="H16" s="14">
        <v>1478.4666999999999</v>
      </c>
      <c r="I16" s="82">
        <v>1570.3241</v>
      </c>
      <c r="J16" s="120">
        <f t="shared" si="0"/>
        <v>91.857400000000098</v>
      </c>
      <c r="K16" s="97">
        <f t="shared" si="1"/>
        <v>6.2130178515349792E-2</v>
      </c>
      <c r="L16" s="89">
        <v>363</v>
      </c>
      <c r="M16" s="18"/>
      <c r="N16" s="18"/>
    </row>
    <row r="17" spans="1:14" x14ac:dyDescent="0.2">
      <c r="A17" s="88" t="s">
        <v>99</v>
      </c>
      <c r="B17" s="42" t="str">
        <f>IFERROR(INDEX(Closures!$A$2:$A$163,MATCH(A17,Closures!$E$2:$E$163,0)),"")</f>
        <v/>
      </c>
      <c r="C17" s="13" t="s">
        <v>4</v>
      </c>
      <c r="D17" s="14">
        <v>4408</v>
      </c>
      <c r="E17" s="14">
        <v>4340</v>
      </c>
      <c r="F17" s="14">
        <v>3961</v>
      </c>
      <c r="G17" s="14">
        <v>3897.9843000000001</v>
      </c>
      <c r="H17" s="14">
        <v>1773.5726</v>
      </c>
      <c r="I17" s="82">
        <v>1918.0119</v>
      </c>
      <c r="J17" s="120">
        <f t="shared" si="0"/>
        <v>144.4393</v>
      </c>
      <c r="K17" s="97">
        <f t="shared" si="1"/>
        <v>8.1439744840442391E-2</v>
      </c>
      <c r="L17" s="89">
        <v>338</v>
      </c>
      <c r="M17" s="18"/>
      <c r="N17" s="18"/>
    </row>
    <row r="18" spans="1:14" x14ac:dyDescent="0.2">
      <c r="A18" s="88" t="s">
        <v>100</v>
      </c>
      <c r="B18" s="42" t="str">
        <f>IFERROR(INDEX(Closures!$A$2:$A$163,MATCH(A18,Closures!$E$2:$E$163,0)),"")</f>
        <v/>
      </c>
      <c r="C18" s="13" t="s">
        <v>4</v>
      </c>
      <c r="D18" s="14">
        <v>9749</v>
      </c>
      <c r="E18" s="14">
        <v>9774</v>
      </c>
      <c r="F18" s="14">
        <v>10287</v>
      </c>
      <c r="G18" s="14">
        <v>9658.4881999999998</v>
      </c>
      <c r="H18" s="14">
        <v>4183.7685000000001</v>
      </c>
      <c r="I18" s="82">
        <v>4785.9802</v>
      </c>
      <c r="J18" s="120">
        <f t="shared" si="0"/>
        <v>602.21169999999984</v>
      </c>
      <c r="K18" s="97">
        <f t="shared" si="1"/>
        <v>0.14394001484546762</v>
      </c>
      <c r="L18" s="89">
        <v>160</v>
      </c>
      <c r="M18" s="18"/>
      <c r="N18" s="18"/>
    </row>
    <row r="19" spans="1:14" x14ac:dyDescent="0.2">
      <c r="A19" s="88" t="s">
        <v>101</v>
      </c>
      <c r="B19" s="42" t="str">
        <f>IFERROR(INDEX(Closures!$A$2:$A$163,MATCH(A19,Closures!$E$2:$E$163,0)),"")</f>
        <v/>
      </c>
      <c r="C19" s="13" t="s">
        <v>4</v>
      </c>
      <c r="D19" s="14">
        <v>5438</v>
      </c>
      <c r="E19" s="14">
        <v>5138</v>
      </c>
      <c r="F19" s="14">
        <v>4864</v>
      </c>
      <c r="G19" s="14">
        <v>4768.1378000000004</v>
      </c>
      <c r="H19" s="14">
        <v>2348.3453</v>
      </c>
      <c r="I19" s="82">
        <v>2546.3636000000001</v>
      </c>
      <c r="J19" s="120">
        <f t="shared" si="0"/>
        <v>198.01830000000018</v>
      </c>
      <c r="K19" s="97">
        <f t="shared" si="1"/>
        <v>8.4322480173592951E-2</v>
      </c>
      <c r="L19" s="89">
        <v>286</v>
      </c>
      <c r="M19" s="18"/>
      <c r="N19" s="18"/>
    </row>
    <row r="20" spans="1:14" x14ac:dyDescent="0.2">
      <c r="A20" s="88" t="s">
        <v>102</v>
      </c>
      <c r="B20" s="42">
        <f>IFERROR(INDEX(Closures!$A$2:$A$163,MATCH(A20,Closures!$E$2:$E$163,0)),"")</f>
        <v>4</v>
      </c>
      <c r="C20" s="13" t="s">
        <v>4</v>
      </c>
      <c r="D20" s="14">
        <v>4350</v>
      </c>
      <c r="E20" s="14">
        <v>4370</v>
      </c>
      <c r="F20" s="14">
        <v>3225</v>
      </c>
      <c r="G20" s="14">
        <v>3998.2716999999998</v>
      </c>
      <c r="H20" s="14">
        <v>1907.6509000000001</v>
      </c>
      <c r="I20" s="82">
        <v>2203.9722999999999</v>
      </c>
      <c r="J20" s="120">
        <f t="shared" si="0"/>
        <v>296.32139999999981</v>
      </c>
      <c r="K20" s="97">
        <f t="shared" si="1"/>
        <v>0.15533313773500163</v>
      </c>
      <c r="L20" s="89">
        <v>315</v>
      </c>
      <c r="M20" s="18"/>
      <c r="N20" s="18"/>
    </row>
    <row r="21" spans="1:14" x14ac:dyDescent="0.2">
      <c r="A21" s="88" t="s">
        <v>103</v>
      </c>
      <c r="B21" s="42" t="str">
        <f>IFERROR(INDEX(Closures!$A$2:$A$163,MATCH(A21,Closures!$E$2:$E$163,0)),"")</f>
        <v/>
      </c>
      <c r="C21" s="13" t="s">
        <v>4</v>
      </c>
      <c r="D21" s="14">
        <v>8008</v>
      </c>
      <c r="E21" s="14">
        <v>8114</v>
      </c>
      <c r="F21" s="14">
        <v>7801</v>
      </c>
      <c r="G21" s="14">
        <v>8099.5748000000003</v>
      </c>
      <c r="H21" s="14">
        <v>4004.6116000000002</v>
      </c>
      <c r="I21" s="82">
        <v>4325.8498</v>
      </c>
      <c r="J21" s="120">
        <f t="shared" si="0"/>
        <v>321.23819999999978</v>
      </c>
      <c r="K21" s="97">
        <f t="shared" si="1"/>
        <v>8.0217067742599499E-2</v>
      </c>
      <c r="L21" s="89">
        <v>175</v>
      </c>
      <c r="M21" s="18"/>
      <c r="N21" s="18"/>
    </row>
    <row r="22" spans="1:14" x14ac:dyDescent="0.2">
      <c r="A22" s="88" t="s">
        <v>104</v>
      </c>
      <c r="B22" s="42" t="str">
        <f>IFERROR(INDEX(Closures!$A$2:$A$163,MATCH(A22,Closures!$E$2:$E$163,0)),"")</f>
        <v/>
      </c>
      <c r="C22" s="13" t="s">
        <v>4</v>
      </c>
      <c r="D22" s="14">
        <v>24808</v>
      </c>
      <c r="E22" s="14">
        <v>24228</v>
      </c>
      <c r="F22" s="14">
        <v>22357</v>
      </c>
      <c r="G22" s="14">
        <v>22166.803199999998</v>
      </c>
      <c r="H22" s="14">
        <v>10187.4393</v>
      </c>
      <c r="I22" s="82">
        <v>10557.565199999999</v>
      </c>
      <c r="J22" s="120">
        <f t="shared" si="0"/>
        <v>370.12589999999909</v>
      </c>
      <c r="K22" s="97">
        <f t="shared" si="1"/>
        <v>3.6331593161001617E-2</v>
      </c>
      <c r="L22" s="89">
        <v>47</v>
      </c>
      <c r="M22" s="18"/>
      <c r="N22" s="18"/>
    </row>
    <row r="23" spans="1:14" x14ac:dyDescent="0.2">
      <c r="A23" s="88" t="s">
        <v>105</v>
      </c>
      <c r="B23" s="42" t="str">
        <f>IFERROR(INDEX(Closures!$A$2:$A$163,MATCH(A23,Closures!$E$2:$E$163,0)),"")</f>
        <v/>
      </c>
      <c r="C23" s="13" t="s">
        <v>4</v>
      </c>
      <c r="D23" s="14">
        <v>5530</v>
      </c>
      <c r="E23" s="14">
        <v>5403</v>
      </c>
      <c r="F23" s="14">
        <v>5144</v>
      </c>
      <c r="G23" s="14">
        <v>5161.0708999999997</v>
      </c>
      <c r="H23" s="14">
        <v>2443.4157</v>
      </c>
      <c r="I23" s="82">
        <v>2684.6601000000001</v>
      </c>
      <c r="J23" s="120">
        <f t="shared" si="0"/>
        <v>241.24440000000004</v>
      </c>
      <c r="K23" s="97">
        <f t="shared" si="1"/>
        <v>9.8732442457499167E-2</v>
      </c>
      <c r="L23" s="89">
        <v>271</v>
      </c>
      <c r="M23" s="18"/>
      <c r="N23" s="18"/>
    </row>
    <row r="24" spans="1:14" x14ac:dyDescent="0.2">
      <c r="A24" s="88" t="s">
        <v>106</v>
      </c>
      <c r="B24" s="42" t="str">
        <f>IFERROR(INDEX(Closures!$A$2:$A$163,MATCH(A24,Closures!$E$2:$E$163,0)),"")</f>
        <v/>
      </c>
      <c r="C24" s="13" t="s">
        <v>4</v>
      </c>
      <c r="D24" s="14">
        <v>4064</v>
      </c>
      <c r="E24" s="14">
        <v>3846</v>
      </c>
      <c r="F24" s="14">
        <v>3551</v>
      </c>
      <c r="G24" s="14">
        <v>3789.0551</v>
      </c>
      <c r="H24" s="14">
        <v>1666.0512000000001</v>
      </c>
      <c r="I24" s="82">
        <v>1660.5929000000001</v>
      </c>
      <c r="J24" s="120">
        <f t="shared" si="0"/>
        <v>-5.4583000000000084</v>
      </c>
      <c r="K24" s="97">
        <f t="shared" si="1"/>
        <v>-3.2761898313809373E-3</v>
      </c>
      <c r="L24" s="89">
        <v>356</v>
      </c>
      <c r="M24" s="18"/>
      <c r="N24" s="18"/>
    </row>
    <row r="25" spans="1:14" x14ac:dyDescent="0.2">
      <c r="A25" s="88" t="s">
        <v>107</v>
      </c>
      <c r="B25" s="42" t="str">
        <f>IFERROR(INDEX(Closures!$A$2:$A$163,MATCH(A25,Closures!$E$2:$E$163,0)),"")</f>
        <v/>
      </c>
      <c r="C25" s="13" t="s">
        <v>4</v>
      </c>
      <c r="D25" s="14">
        <v>7236</v>
      </c>
      <c r="E25" s="14">
        <v>7066</v>
      </c>
      <c r="F25" s="14">
        <v>6419</v>
      </c>
      <c r="G25" s="14">
        <v>6911.3701000000001</v>
      </c>
      <c r="H25" s="14">
        <v>3098.9762000000001</v>
      </c>
      <c r="I25" s="82">
        <v>3491.9288999999999</v>
      </c>
      <c r="J25" s="120">
        <f t="shared" si="0"/>
        <v>392.95269999999982</v>
      </c>
      <c r="K25" s="97">
        <f t="shared" si="1"/>
        <v>0.1268008124747779</v>
      </c>
      <c r="L25" s="89">
        <v>219</v>
      </c>
      <c r="M25" s="18"/>
      <c r="N25" s="18"/>
    </row>
    <row r="26" spans="1:14" s="6" customFormat="1" x14ac:dyDescent="0.2">
      <c r="A26" s="88" t="s">
        <v>108</v>
      </c>
      <c r="B26" s="42" t="str">
        <f>IFERROR(INDEX(Closures!$A$2:$A$163,MATCH(A26,Closures!$E$2:$E$163,0)),"")</f>
        <v/>
      </c>
      <c r="C26" s="13" t="s">
        <v>4</v>
      </c>
      <c r="D26" s="14">
        <v>5912</v>
      </c>
      <c r="E26" s="14">
        <v>5649</v>
      </c>
      <c r="F26" s="14">
        <v>5170</v>
      </c>
      <c r="G26" s="14">
        <v>5066.1142</v>
      </c>
      <c r="H26" s="14">
        <v>2205.6941999999999</v>
      </c>
      <c r="I26" s="82">
        <v>2552.7431000000001</v>
      </c>
      <c r="J26" s="120">
        <f t="shared" si="0"/>
        <v>347.04890000000023</v>
      </c>
      <c r="K26" s="97">
        <f t="shared" si="1"/>
        <v>0.15734225533167756</v>
      </c>
      <c r="L26" s="89">
        <v>285</v>
      </c>
      <c r="M26" s="18"/>
      <c r="N26" s="18"/>
    </row>
    <row r="27" spans="1:14" x14ac:dyDescent="0.2">
      <c r="A27" s="88" t="s">
        <v>109</v>
      </c>
      <c r="B27" s="42" t="str">
        <f>IFERROR(INDEX(Closures!$A$2:$A$163,MATCH(A27,Closures!$E$2:$E$163,0)),"")</f>
        <v/>
      </c>
      <c r="C27" s="13" t="s">
        <v>4</v>
      </c>
      <c r="D27" s="14">
        <v>2785</v>
      </c>
      <c r="E27" s="14">
        <v>2676</v>
      </c>
      <c r="F27" s="14">
        <v>2498</v>
      </c>
      <c r="G27" s="14">
        <v>2526.1260000000002</v>
      </c>
      <c r="H27" s="14">
        <v>1165.5882999999999</v>
      </c>
      <c r="I27" s="82">
        <v>1352.4901</v>
      </c>
      <c r="J27" s="120">
        <f t="shared" si="0"/>
        <v>186.90180000000009</v>
      </c>
      <c r="K27" s="97">
        <f t="shared" si="1"/>
        <v>0.1603497564277199</v>
      </c>
      <c r="L27" s="89">
        <v>378</v>
      </c>
      <c r="M27" s="18"/>
      <c r="N27" s="18"/>
    </row>
    <row r="28" spans="1:14" x14ac:dyDescent="0.2">
      <c r="A28" s="88" t="s">
        <v>110</v>
      </c>
      <c r="B28" s="42" t="str">
        <f>IFERROR(INDEX(Closures!$A$2:$A$163,MATCH(A28,Closures!$E$2:$E$163,0)),"")</f>
        <v/>
      </c>
      <c r="C28" s="13" t="s">
        <v>4</v>
      </c>
      <c r="D28" s="14">
        <v>6226</v>
      </c>
      <c r="E28" s="14">
        <v>6118</v>
      </c>
      <c r="F28" s="14">
        <v>6040</v>
      </c>
      <c r="G28" s="14">
        <v>5917.2717000000002</v>
      </c>
      <c r="H28" s="14">
        <v>3008.7685999999999</v>
      </c>
      <c r="I28" s="82">
        <v>3349.9249</v>
      </c>
      <c r="J28" s="120">
        <f t="shared" si="0"/>
        <v>341.1563000000001</v>
      </c>
      <c r="K28" s="97">
        <f t="shared" si="1"/>
        <v>0.11338735055929529</v>
      </c>
      <c r="L28" s="89">
        <v>227</v>
      </c>
      <c r="M28" s="18"/>
      <c r="N28" s="18"/>
    </row>
    <row r="29" spans="1:14" x14ac:dyDescent="0.2">
      <c r="A29" s="88" t="s">
        <v>111</v>
      </c>
      <c r="B29" s="42"/>
      <c r="C29" s="13" t="s">
        <v>4</v>
      </c>
      <c r="D29" s="14">
        <v>3568</v>
      </c>
      <c r="E29" s="14">
        <v>3701</v>
      </c>
      <c r="F29" s="14">
        <v>3744</v>
      </c>
      <c r="G29" s="14">
        <v>3897.5</v>
      </c>
      <c r="H29" s="14">
        <v>1729.6351</v>
      </c>
      <c r="I29" s="82">
        <v>1959.6125999999999</v>
      </c>
      <c r="J29" s="120">
        <f t="shared" si="0"/>
        <v>229.97749999999996</v>
      </c>
      <c r="K29" s="97">
        <f t="shared" si="1"/>
        <v>0.13296301630326535</v>
      </c>
      <c r="L29" s="89">
        <v>333</v>
      </c>
      <c r="M29" s="18"/>
      <c r="N29" s="18"/>
    </row>
    <row r="30" spans="1:14" x14ac:dyDescent="0.2">
      <c r="A30" s="88" t="s">
        <v>112</v>
      </c>
      <c r="B30" s="42" t="str">
        <f>IFERROR(INDEX(Closures!$A$2:$A$163,MATCH(A30,Closures!$E$2:$E$163,0)),"")</f>
        <v/>
      </c>
      <c r="C30" s="13" t="s">
        <v>4</v>
      </c>
      <c r="D30" s="14">
        <v>3550</v>
      </c>
      <c r="E30" s="14">
        <v>3466</v>
      </c>
      <c r="F30" s="14">
        <v>3234</v>
      </c>
      <c r="G30" s="14">
        <v>3250.3701000000001</v>
      </c>
      <c r="H30" s="14">
        <v>1560.902</v>
      </c>
      <c r="I30" s="82">
        <v>1699.5059000000001</v>
      </c>
      <c r="J30" s="120">
        <f t="shared" si="0"/>
        <v>138.60390000000007</v>
      </c>
      <c r="K30" s="97">
        <f t="shared" si="1"/>
        <v>8.8797310785686784E-2</v>
      </c>
      <c r="L30" s="89">
        <v>353</v>
      </c>
      <c r="M30" s="18"/>
      <c r="N30" s="18"/>
    </row>
    <row r="31" spans="1:14" x14ac:dyDescent="0.2">
      <c r="A31" s="88" t="s">
        <v>113</v>
      </c>
      <c r="B31" s="42" t="str">
        <f>IFERROR(INDEX(Closures!$A$2:$A$163,MATCH(A31,Closures!$E$2:$E$163,0)),"")</f>
        <v/>
      </c>
      <c r="C31" s="13" t="s">
        <v>4</v>
      </c>
      <c r="D31" s="14">
        <v>11479</v>
      </c>
      <c r="E31" s="14">
        <v>11079</v>
      </c>
      <c r="F31" s="14">
        <v>10231</v>
      </c>
      <c r="G31" s="14">
        <v>9963.9881999999998</v>
      </c>
      <c r="H31" s="14">
        <v>4629.4313000000002</v>
      </c>
      <c r="I31" s="82">
        <v>5076.3635999999997</v>
      </c>
      <c r="J31" s="120">
        <f t="shared" si="0"/>
        <v>446.93229999999949</v>
      </c>
      <c r="K31" s="97">
        <f t="shared" si="1"/>
        <v>9.6541512561164791E-2</v>
      </c>
      <c r="L31" s="89">
        <v>142</v>
      </c>
      <c r="M31" s="18"/>
      <c r="N31" s="18"/>
    </row>
    <row r="32" spans="1:14" x14ac:dyDescent="0.2">
      <c r="A32" s="88" t="s">
        <v>114</v>
      </c>
      <c r="B32" s="42" t="str">
        <f>IFERROR(INDEX(Closures!$A$2:$A$163,MATCH(A32,Closures!$E$2:$E$163,0)),"")</f>
        <v/>
      </c>
      <c r="C32" s="13" t="s">
        <v>4</v>
      </c>
      <c r="D32" s="14">
        <v>6895</v>
      </c>
      <c r="E32" s="14">
        <v>6756</v>
      </c>
      <c r="F32" s="14">
        <v>6483</v>
      </c>
      <c r="G32" s="14">
        <v>6434.6810999999998</v>
      </c>
      <c r="H32" s="14">
        <v>3036.5291999999999</v>
      </c>
      <c r="I32" s="82">
        <v>3402.1502</v>
      </c>
      <c r="J32" s="120">
        <f t="shared" si="0"/>
        <v>365.62100000000009</v>
      </c>
      <c r="K32" s="97">
        <f t="shared" si="1"/>
        <v>0.12040753634116218</v>
      </c>
      <c r="L32" s="89">
        <v>225</v>
      </c>
      <c r="M32" s="18"/>
      <c r="N32" s="18"/>
    </row>
    <row r="33" spans="1:14" x14ac:dyDescent="0.2">
      <c r="A33" s="88" t="s">
        <v>115</v>
      </c>
      <c r="B33" s="42" t="str">
        <f>IFERROR(INDEX(Closures!$A$2:$A$163,MATCH(A33,Closures!$E$2:$E$163,0)),"")</f>
        <v/>
      </c>
      <c r="C33" s="13" t="s">
        <v>4</v>
      </c>
      <c r="D33" s="14">
        <v>4099</v>
      </c>
      <c r="E33" s="14">
        <v>3972</v>
      </c>
      <c r="F33" s="14">
        <v>3651</v>
      </c>
      <c r="G33" s="14">
        <v>3462.0156999999999</v>
      </c>
      <c r="H33" s="14">
        <v>1648.5763999999999</v>
      </c>
      <c r="I33" s="82">
        <v>1717.8577</v>
      </c>
      <c r="J33" s="120">
        <f t="shared" si="0"/>
        <v>69.281300000000101</v>
      </c>
      <c r="K33" s="97">
        <f t="shared" si="1"/>
        <v>4.2024925262790433E-2</v>
      </c>
      <c r="L33" s="89">
        <v>351</v>
      </c>
      <c r="M33" s="18"/>
      <c r="N33" s="18"/>
    </row>
    <row r="34" spans="1:14" x14ac:dyDescent="0.2">
      <c r="A34" s="88" t="s">
        <v>116</v>
      </c>
      <c r="B34" s="42" t="str">
        <f>IFERROR(INDEX(Closures!$A$2:$A$163,MATCH(A34,Closures!$E$2:$E$163,0)),"")</f>
        <v/>
      </c>
      <c r="C34" s="13" t="s">
        <v>4</v>
      </c>
      <c r="D34" s="14">
        <v>1043</v>
      </c>
      <c r="E34" s="14">
        <v>953</v>
      </c>
      <c r="F34" s="14">
        <v>1019</v>
      </c>
      <c r="G34" s="14">
        <v>1084.7559000000001</v>
      </c>
      <c r="H34" s="14">
        <v>567.4511</v>
      </c>
      <c r="I34" s="82">
        <v>688.44659999999999</v>
      </c>
      <c r="J34" s="120">
        <f t="shared" si="0"/>
        <v>120.99549999999999</v>
      </c>
      <c r="K34" s="97">
        <f t="shared" si="1"/>
        <v>0.21322630267171919</v>
      </c>
      <c r="L34" s="89">
        <v>412</v>
      </c>
      <c r="M34" s="18"/>
      <c r="N34" s="18"/>
    </row>
    <row r="35" spans="1:14" x14ac:dyDescent="0.2">
      <c r="A35" s="88" t="s">
        <v>117</v>
      </c>
      <c r="B35" s="42" t="str">
        <f>IFERROR(INDEX(Closures!$A$2:$A$163,MATCH(A35,Closures!$E$2:$E$163,0)),"")</f>
        <v/>
      </c>
      <c r="C35" s="13" t="s">
        <v>4</v>
      </c>
      <c r="D35" s="14">
        <v>4861</v>
      </c>
      <c r="E35" s="14">
        <v>4899</v>
      </c>
      <c r="F35" s="14">
        <v>4842</v>
      </c>
      <c r="G35" s="14">
        <v>4821.1575000000003</v>
      </c>
      <c r="H35" s="14">
        <v>2514.8472000000002</v>
      </c>
      <c r="I35" s="82">
        <v>2723.7352000000001</v>
      </c>
      <c r="J35" s="120">
        <f t="shared" si="0"/>
        <v>208.88799999999992</v>
      </c>
      <c r="K35" s="97">
        <f t="shared" si="1"/>
        <v>8.3061905311781925E-2</v>
      </c>
      <c r="L35" s="89">
        <v>264</v>
      </c>
      <c r="M35" s="18"/>
      <c r="N35" s="18"/>
    </row>
    <row r="36" spans="1:14" x14ac:dyDescent="0.2">
      <c r="A36" s="88" t="s">
        <v>118</v>
      </c>
      <c r="B36" s="42" t="str">
        <f>IFERROR(INDEX(Closures!$A$2:$A$163,MATCH(A36,Closures!$E$2:$E$163,0)),"")</f>
        <v/>
      </c>
      <c r="C36" s="13" t="s">
        <v>4</v>
      </c>
      <c r="D36" s="14">
        <v>7697</v>
      </c>
      <c r="E36" s="14">
        <v>7691</v>
      </c>
      <c r="F36" s="14">
        <v>7175</v>
      </c>
      <c r="G36" s="14">
        <v>7088.6338999999998</v>
      </c>
      <c r="H36" s="14">
        <v>3479.3528999999999</v>
      </c>
      <c r="I36" s="82">
        <v>3829.3438999999998</v>
      </c>
      <c r="J36" s="120">
        <f t="shared" si="0"/>
        <v>349.99099999999999</v>
      </c>
      <c r="K36" s="97">
        <f t="shared" si="1"/>
        <v>0.10059083112839746</v>
      </c>
      <c r="L36" s="89">
        <v>193</v>
      </c>
      <c r="M36" s="18"/>
      <c r="N36" s="18"/>
    </row>
    <row r="37" spans="1:14" s="6" customFormat="1" x14ac:dyDescent="0.2">
      <c r="A37" s="88" t="s">
        <v>119</v>
      </c>
      <c r="B37" s="42" t="str">
        <f>IFERROR(INDEX(Closures!$A$2:$A$163,MATCH(A37,Closures!$E$2:$E$163,0)),"")</f>
        <v/>
      </c>
      <c r="C37" s="13" t="s">
        <v>4</v>
      </c>
      <c r="D37" s="14">
        <v>4769</v>
      </c>
      <c r="E37" s="14">
        <v>4647</v>
      </c>
      <c r="F37" s="14">
        <v>4506</v>
      </c>
      <c r="G37" s="14">
        <v>4671.6929</v>
      </c>
      <c r="H37" s="14">
        <v>2168.2076999999999</v>
      </c>
      <c r="I37" s="82">
        <v>2300.4506000000001</v>
      </c>
      <c r="J37" s="120">
        <f t="shared" si="0"/>
        <v>132.24290000000019</v>
      </c>
      <c r="K37" s="97">
        <f t="shared" si="1"/>
        <v>6.0991804429068396E-2</v>
      </c>
      <c r="L37" s="89">
        <v>307</v>
      </c>
      <c r="M37" s="18"/>
      <c r="N37" s="18"/>
    </row>
    <row r="38" spans="1:14" s="6" customFormat="1" x14ac:dyDescent="0.2">
      <c r="A38" s="88" t="s">
        <v>120</v>
      </c>
      <c r="B38" s="42" t="str">
        <f>IFERROR(INDEX(Closures!$A$2:$A$163,MATCH(A38,Closures!$E$2:$E$163,0)),"")</f>
        <v/>
      </c>
      <c r="C38" s="13" t="s">
        <v>4</v>
      </c>
      <c r="D38" s="14">
        <v>6642</v>
      </c>
      <c r="E38" s="14">
        <v>6605</v>
      </c>
      <c r="F38" s="14">
        <v>6323</v>
      </c>
      <c r="G38" s="14">
        <v>6370.6142</v>
      </c>
      <c r="H38" s="14">
        <v>3277.549</v>
      </c>
      <c r="I38" s="82">
        <v>3662.1028000000001</v>
      </c>
      <c r="J38" s="120">
        <f t="shared" si="0"/>
        <v>384.55380000000014</v>
      </c>
      <c r="K38" s="97">
        <f t="shared" si="1"/>
        <v>0.11732968751954589</v>
      </c>
      <c r="L38" s="89">
        <v>205</v>
      </c>
      <c r="M38" s="18"/>
      <c r="N38" s="18"/>
    </row>
    <row r="39" spans="1:14" x14ac:dyDescent="0.2">
      <c r="A39" s="88" t="s">
        <v>121</v>
      </c>
      <c r="B39" s="42" t="str">
        <f>IFERROR(INDEX(Closures!$A$2:$A$163,MATCH(A39,Closures!$E$2:$E$163,0)),"")</f>
        <v/>
      </c>
      <c r="C39" s="13" t="s">
        <v>4</v>
      </c>
      <c r="D39" s="14">
        <v>11957</v>
      </c>
      <c r="E39" s="14">
        <v>11503</v>
      </c>
      <c r="F39" s="14">
        <v>10395</v>
      </c>
      <c r="G39" s="14">
        <v>9795.7756000000008</v>
      </c>
      <c r="H39" s="14">
        <v>4856.9727999999996</v>
      </c>
      <c r="I39" s="82">
        <v>5666.1145999999999</v>
      </c>
      <c r="J39" s="120">
        <f t="shared" si="0"/>
        <v>809.14180000000033</v>
      </c>
      <c r="K39" s="97">
        <f t="shared" si="1"/>
        <v>0.16659385039175026</v>
      </c>
      <c r="L39" s="89">
        <v>125</v>
      </c>
      <c r="M39" s="18"/>
      <c r="N39" s="18"/>
    </row>
    <row r="40" spans="1:14" x14ac:dyDescent="0.2">
      <c r="A40" s="88" t="s">
        <v>122</v>
      </c>
      <c r="B40" s="42" t="str">
        <f>IFERROR(INDEX(Closures!$A$2:$A$163,MATCH(A40,Closures!$E$2:$E$163,0)),"")</f>
        <v/>
      </c>
      <c r="C40" s="13" t="s">
        <v>4</v>
      </c>
      <c r="D40" s="14">
        <v>12208</v>
      </c>
      <c r="E40" s="14">
        <v>12054</v>
      </c>
      <c r="F40" s="14">
        <v>11361</v>
      </c>
      <c r="G40" s="14">
        <v>11587.3819</v>
      </c>
      <c r="H40" s="14">
        <v>5349.2430000000004</v>
      </c>
      <c r="I40" s="82">
        <v>5766.4862000000003</v>
      </c>
      <c r="J40" s="120">
        <f t="shared" si="0"/>
        <v>417.24319999999989</v>
      </c>
      <c r="K40" s="97">
        <f t="shared" si="1"/>
        <v>7.8000419872494078E-2</v>
      </c>
      <c r="L40" s="89">
        <v>121</v>
      </c>
      <c r="M40" s="18"/>
      <c r="N40" s="18"/>
    </row>
    <row r="41" spans="1:14" x14ac:dyDescent="0.2">
      <c r="A41" s="88" t="s">
        <v>123</v>
      </c>
      <c r="B41" s="42" t="str">
        <f>IFERROR(INDEX(Closures!$A$2:$A$163,MATCH(A41,Closures!$E$2:$E$163,0)),"")</f>
        <v/>
      </c>
      <c r="C41" s="13" t="s">
        <v>4</v>
      </c>
      <c r="D41" s="14">
        <v>5055</v>
      </c>
      <c r="E41" s="14">
        <v>4984</v>
      </c>
      <c r="F41" s="14">
        <v>4451</v>
      </c>
      <c r="G41" s="14">
        <v>4386.7125999999998</v>
      </c>
      <c r="H41" s="14">
        <v>2047.9453000000001</v>
      </c>
      <c r="I41" s="82">
        <v>2372.6046999999999</v>
      </c>
      <c r="J41" s="120">
        <f t="shared" si="0"/>
        <v>324.65939999999978</v>
      </c>
      <c r="K41" s="97">
        <f t="shared" si="1"/>
        <v>0.15852933181369627</v>
      </c>
      <c r="L41" s="89">
        <v>299</v>
      </c>
      <c r="M41" s="18"/>
      <c r="N41" s="18"/>
    </row>
    <row r="42" spans="1:14" x14ac:dyDescent="0.2">
      <c r="A42" s="88" t="s">
        <v>124</v>
      </c>
      <c r="B42" s="42" t="str">
        <f>IFERROR(INDEX(Closures!$A$2:$A$163,MATCH(A42,Closures!$E$2:$E$163,0)),"")</f>
        <v/>
      </c>
      <c r="C42" s="13" t="s">
        <v>4</v>
      </c>
      <c r="D42" s="14">
        <v>7714</v>
      </c>
      <c r="E42" s="14">
        <v>7639</v>
      </c>
      <c r="F42" s="14">
        <v>6930</v>
      </c>
      <c r="G42" s="14">
        <v>7021.8386</v>
      </c>
      <c r="H42" s="14">
        <v>3213.5450000000001</v>
      </c>
      <c r="I42" s="82">
        <v>3469.5533999999998</v>
      </c>
      <c r="J42" s="120">
        <f t="shared" si="0"/>
        <v>256.00839999999971</v>
      </c>
      <c r="K42" s="97">
        <f t="shared" si="1"/>
        <v>7.9665416230362329E-2</v>
      </c>
      <c r="L42" s="89">
        <v>221</v>
      </c>
      <c r="M42" s="18"/>
      <c r="N42" s="18"/>
    </row>
    <row r="43" spans="1:14" x14ac:dyDescent="0.2">
      <c r="A43" s="88" t="s">
        <v>125</v>
      </c>
      <c r="B43" s="42">
        <v>5</v>
      </c>
      <c r="C43" s="13" t="s">
        <v>4</v>
      </c>
      <c r="D43" s="14">
        <v>5886</v>
      </c>
      <c r="E43" s="14">
        <v>5654</v>
      </c>
      <c r="F43" s="14">
        <v>5362</v>
      </c>
      <c r="G43" s="14">
        <v>4286.7047000000002</v>
      </c>
      <c r="H43" s="14">
        <v>1548.7098000000001</v>
      </c>
      <c r="I43" s="82">
        <v>2578.8656000000001</v>
      </c>
      <c r="J43" s="120">
        <f t="shared" si="0"/>
        <v>1030.1558</v>
      </c>
      <c r="K43" s="97">
        <f t="shared" si="1"/>
        <v>0.66517032435644174</v>
      </c>
      <c r="L43" s="89">
        <v>284</v>
      </c>
      <c r="M43" s="18"/>
      <c r="N43" s="18"/>
    </row>
    <row r="44" spans="1:14" x14ac:dyDescent="0.2">
      <c r="A44" s="88" t="s">
        <v>126</v>
      </c>
      <c r="B44" s="42" t="str">
        <f>IFERROR(INDEX(Closures!$A$2:$A$163,MATCH(A44,Closures!$E$2:$E$163,0)),"")</f>
        <v/>
      </c>
      <c r="C44" s="13" t="s">
        <v>4</v>
      </c>
      <c r="D44" s="14">
        <v>10651</v>
      </c>
      <c r="E44" s="14">
        <v>10646</v>
      </c>
      <c r="F44" s="14">
        <v>10460</v>
      </c>
      <c r="G44" s="14">
        <v>10509.787399999999</v>
      </c>
      <c r="H44" s="14">
        <v>5270.6116000000002</v>
      </c>
      <c r="I44" s="82">
        <v>5676.4386999999997</v>
      </c>
      <c r="J44" s="120">
        <f t="shared" si="0"/>
        <v>405.82709999999952</v>
      </c>
      <c r="K44" s="97">
        <f t="shared" si="1"/>
        <v>7.699810397715505E-2</v>
      </c>
      <c r="L44" s="89">
        <v>124</v>
      </c>
      <c r="M44" s="18"/>
      <c r="N44" s="18"/>
    </row>
    <row r="45" spans="1:14" x14ac:dyDescent="0.2">
      <c r="A45" s="88" t="s">
        <v>127</v>
      </c>
      <c r="B45" s="42" t="str">
        <f>IFERROR(INDEX(Closures!$A$2:$A$163,MATCH(A45,Closures!$E$2:$E$163,0)),"")</f>
        <v/>
      </c>
      <c r="C45" s="13" t="s">
        <v>4</v>
      </c>
      <c r="D45" s="14">
        <v>3423</v>
      </c>
      <c r="E45" s="14">
        <v>3377</v>
      </c>
      <c r="F45" s="14">
        <v>3130</v>
      </c>
      <c r="G45" s="14">
        <v>3139.9488000000001</v>
      </c>
      <c r="H45" s="14">
        <v>1521.0784000000001</v>
      </c>
      <c r="I45" s="82">
        <v>1751.7589</v>
      </c>
      <c r="J45" s="120">
        <f t="shared" si="0"/>
        <v>230.68049999999994</v>
      </c>
      <c r="K45" s="97">
        <f t="shared" si="1"/>
        <v>0.15165589097840054</v>
      </c>
      <c r="L45" s="89">
        <v>349</v>
      </c>
      <c r="M45" s="18"/>
      <c r="N45" s="18"/>
    </row>
    <row r="46" spans="1:14" x14ac:dyDescent="0.2">
      <c r="A46" s="88" t="s">
        <v>128</v>
      </c>
      <c r="B46" s="42" t="str">
        <f>IFERROR(INDEX(Closures!$A$2:$A$163,MATCH(A46,Closures!$E$2:$E$163,0)),"")</f>
        <v/>
      </c>
      <c r="C46" s="13" t="s">
        <v>4</v>
      </c>
      <c r="D46" s="14">
        <v>5752</v>
      </c>
      <c r="E46" s="14">
        <v>5766</v>
      </c>
      <c r="F46" s="14">
        <v>5288</v>
      </c>
      <c r="G46" s="14">
        <v>5166.7874000000002</v>
      </c>
      <c r="H46" s="14">
        <v>2374.5100000000002</v>
      </c>
      <c r="I46" s="82">
        <v>2664.4783000000002</v>
      </c>
      <c r="J46" s="120">
        <f t="shared" si="0"/>
        <v>289.9683</v>
      </c>
      <c r="K46" s="97">
        <f t="shared" si="1"/>
        <v>0.12211711047753009</v>
      </c>
      <c r="L46" s="89">
        <v>275</v>
      </c>
      <c r="M46" s="18"/>
      <c r="N46" s="18"/>
    </row>
    <row r="47" spans="1:14" x14ac:dyDescent="0.2">
      <c r="A47" s="88" t="s">
        <v>129</v>
      </c>
      <c r="B47" s="2"/>
      <c r="C47" s="13" t="s">
        <v>4</v>
      </c>
      <c r="D47" s="14">
        <v>9998</v>
      </c>
      <c r="E47" s="14">
        <v>9783</v>
      </c>
      <c r="F47" s="14">
        <v>8992</v>
      </c>
      <c r="G47" s="14">
        <v>8848.5079000000005</v>
      </c>
      <c r="H47" s="14">
        <v>4277.4549999999999</v>
      </c>
      <c r="I47" s="82">
        <v>4718.9485999999997</v>
      </c>
      <c r="J47" s="120">
        <f t="shared" si="0"/>
        <v>441.49359999999979</v>
      </c>
      <c r="K47" s="97">
        <f t="shared" si="1"/>
        <v>0.10321408407569449</v>
      </c>
      <c r="L47" s="89">
        <v>164</v>
      </c>
      <c r="M47" s="18"/>
      <c r="N47" s="18"/>
    </row>
    <row r="48" spans="1:14" x14ac:dyDescent="0.2">
      <c r="A48" s="88" t="s">
        <v>130</v>
      </c>
      <c r="B48" s="42" t="str">
        <f>IFERROR(INDEX(Closures!$A$2:$A$163,MATCH(A48,Closures!$E$2:$E$163,0)),"")</f>
        <v/>
      </c>
      <c r="C48" s="13" t="s">
        <v>4</v>
      </c>
      <c r="D48" s="14">
        <v>8144</v>
      </c>
      <c r="E48" s="14">
        <v>8237</v>
      </c>
      <c r="F48" s="14">
        <v>7922</v>
      </c>
      <c r="G48" s="14">
        <v>7957.0078999999996</v>
      </c>
      <c r="H48" s="14">
        <v>3753.8433</v>
      </c>
      <c r="I48" s="82">
        <v>3787.6680000000001</v>
      </c>
      <c r="J48" s="120">
        <f t="shared" si="0"/>
        <v>33.824700000000121</v>
      </c>
      <c r="K48" s="97">
        <f t="shared" si="1"/>
        <v>9.0106851290249965E-3</v>
      </c>
      <c r="L48" s="89">
        <v>196</v>
      </c>
      <c r="M48" s="18"/>
      <c r="N48" s="18"/>
    </row>
    <row r="49" spans="1:14" x14ac:dyDescent="0.2">
      <c r="A49" s="88" t="s">
        <v>131</v>
      </c>
      <c r="B49" s="42">
        <v>6</v>
      </c>
      <c r="C49" s="13" t="s">
        <v>4</v>
      </c>
      <c r="D49" s="14">
        <v>3517</v>
      </c>
      <c r="E49" s="14">
        <v>3518</v>
      </c>
      <c r="F49" s="14">
        <v>3395</v>
      </c>
      <c r="G49" s="14">
        <v>3168.3818999999999</v>
      </c>
      <c r="H49" s="14">
        <v>1266.5059000000001</v>
      </c>
      <c r="I49" s="82">
        <v>1858.6679999999999</v>
      </c>
      <c r="J49" s="120">
        <f t="shared" si="0"/>
        <v>592.16209999999978</v>
      </c>
      <c r="K49" s="97">
        <f t="shared" si="1"/>
        <v>0.46755573740319706</v>
      </c>
      <c r="L49" s="89">
        <v>341</v>
      </c>
      <c r="M49" s="18"/>
      <c r="N49" s="18"/>
    </row>
    <row r="50" spans="1:14" x14ac:dyDescent="0.2">
      <c r="A50" s="88" t="s">
        <v>132</v>
      </c>
      <c r="B50" s="42" t="str">
        <f>IFERROR(INDEX(Closures!$A$2:$A$163,MATCH(A50,Closures!$E$2:$E$163,0)),"")</f>
        <v/>
      </c>
      <c r="C50" s="13" t="s">
        <v>4</v>
      </c>
      <c r="D50" s="14">
        <v>2066</v>
      </c>
      <c r="E50" s="14">
        <v>2102</v>
      </c>
      <c r="F50" s="14">
        <v>2036</v>
      </c>
      <c r="G50" s="14">
        <v>2060.9645999999998</v>
      </c>
      <c r="H50" s="14">
        <v>873.43539999999996</v>
      </c>
      <c r="I50" s="82">
        <v>992.50199999999995</v>
      </c>
      <c r="J50" s="120">
        <f t="shared" si="0"/>
        <v>119.06659999999999</v>
      </c>
      <c r="K50" s="97">
        <f t="shared" si="1"/>
        <v>0.13631986979231664</v>
      </c>
      <c r="L50" s="89">
        <v>401</v>
      </c>
      <c r="M50" s="18"/>
      <c r="N50" s="18"/>
    </row>
    <row r="51" spans="1:14" x14ac:dyDescent="0.2">
      <c r="A51" s="88" t="s">
        <v>133</v>
      </c>
      <c r="B51" s="42" t="str">
        <f>IFERROR(INDEX(Closures!$A$2:$A$163,MATCH(A51,Closures!$E$2:$E$163,0)),"")</f>
        <v/>
      </c>
      <c r="C51" s="13" t="s">
        <v>4</v>
      </c>
      <c r="D51" s="14">
        <v>2487</v>
      </c>
      <c r="E51" s="14">
        <v>2527</v>
      </c>
      <c r="F51" s="14">
        <v>2417</v>
      </c>
      <c r="G51" s="14">
        <v>2519.6810999999998</v>
      </c>
      <c r="H51" s="14">
        <v>1104.1137000000001</v>
      </c>
      <c r="I51" s="82">
        <v>1302.4901</v>
      </c>
      <c r="J51" s="120">
        <f t="shared" si="0"/>
        <v>198.37639999999988</v>
      </c>
      <c r="K51" s="97">
        <f t="shared" si="1"/>
        <v>0.17967026403168429</v>
      </c>
      <c r="L51" s="89">
        <v>387</v>
      </c>
      <c r="M51" s="18"/>
      <c r="N51" s="18"/>
    </row>
    <row r="52" spans="1:14" x14ac:dyDescent="0.2">
      <c r="A52" s="88" t="s">
        <v>134</v>
      </c>
      <c r="B52" s="42" t="str">
        <f>IFERROR(INDEX(Closures!$A$2:$A$163,MATCH(A52,Closures!$E$2:$E$163,0)),"")</f>
        <v/>
      </c>
      <c r="C52" s="13" t="s">
        <v>4</v>
      </c>
      <c r="D52" s="14">
        <v>6755</v>
      </c>
      <c r="E52" s="14">
        <v>6742</v>
      </c>
      <c r="F52" s="14">
        <v>6361</v>
      </c>
      <c r="G52" s="14">
        <v>6341.2559000000001</v>
      </c>
      <c r="H52" s="14">
        <v>3173.259</v>
      </c>
      <c r="I52" s="82">
        <v>3537.0790999999999</v>
      </c>
      <c r="J52" s="120">
        <f t="shared" si="0"/>
        <v>363.82009999999991</v>
      </c>
      <c r="K52" s="97">
        <f t="shared" si="1"/>
        <v>0.11465187682442558</v>
      </c>
      <c r="L52" s="89">
        <v>214</v>
      </c>
      <c r="M52" s="18"/>
      <c r="N52" s="18"/>
    </row>
    <row r="53" spans="1:14" x14ac:dyDescent="0.2">
      <c r="A53" s="88" t="s">
        <v>135</v>
      </c>
      <c r="B53" s="42" t="str">
        <f>IFERROR(INDEX(Closures!$A$2:$A$163,MATCH(A53,Closures!$E$2:$E$163,0)),"")</f>
        <v/>
      </c>
      <c r="C53" s="13" t="s">
        <v>4</v>
      </c>
      <c r="D53" s="14">
        <v>9135</v>
      </c>
      <c r="E53" s="14">
        <v>8770</v>
      </c>
      <c r="F53" s="14">
        <v>8195</v>
      </c>
      <c r="G53" s="14">
        <v>8074.4016000000001</v>
      </c>
      <c r="H53" s="14">
        <v>4070.451</v>
      </c>
      <c r="I53" s="82">
        <v>4585.3240999999998</v>
      </c>
      <c r="J53" s="120">
        <f t="shared" si="0"/>
        <v>514.87309999999979</v>
      </c>
      <c r="K53" s="97">
        <f t="shared" si="1"/>
        <v>0.12649043066726506</v>
      </c>
      <c r="L53" s="89">
        <v>168</v>
      </c>
      <c r="M53" s="18"/>
      <c r="N53" s="18"/>
    </row>
    <row r="54" spans="1:14" s="6" customFormat="1" x14ac:dyDescent="0.2">
      <c r="A54" s="88" t="s">
        <v>136</v>
      </c>
      <c r="B54" s="42" t="str">
        <f>IFERROR(INDEX(Closures!$A$2:$A$163,MATCH(A54,Closures!$E$2:$E$163,0)),"")</f>
        <v/>
      </c>
      <c r="C54" s="13" t="s">
        <v>4</v>
      </c>
      <c r="D54" s="14">
        <v>5770</v>
      </c>
      <c r="E54" s="14">
        <v>5512</v>
      </c>
      <c r="F54" s="14">
        <v>5337</v>
      </c>
      <c r="G54" s="14">
        <v>5009.3267999999998</v>
      </c>
      <c r="H54" s="14">
        <v>2624.8353999999999</v>
      </c>
      <c r="I54" s="82">
        <v>2890.1343999999999</v>
      </c>
      <c r="J54" s="120">
        <f t="shared" si="0"/>
        <v>265.29899999999998</v>
      </c>
      <c r="K54" s="97">
        <f t="shared" si="1"/>
        <v>0.10107262344907417</v>
      </c>
      <c r="L54" s="89">
        <v>256</v>
      </c>
      <c r="M54" s="18"/>
      <c r="N54" s="18"/>
    </row>
    <row r="55" spans="1:14" x14ac:dyDescent="0.2">
      <c r="A55" s="88" t="s">
        <v>137</v>
      </c>
      <c r="B55" s="42" t="str">
        <f>IFERROR(INDEX(Closures!$A$2:$A$163,MATCH(A55,Closures!$E$2:$E$163,0)),"")</f>
        <v/>
      </c>
      <c r="C55" s="13" t="s">
        <v>4</v>
      </c>
      <c r="D55" s="14">
        <v>3753</v>
      </c>
      <c r="E55" s="14">
        <v>3631</v>
      </c>
      <c r="F55" s="14">
        <v>3437</v>
      </c>
      <c r="G55" s="14">
        <v>3394.4960999999998</v>
      </c>
      <c r="H55" s="14">
        <v>1558.3215</v>
      </c>
      <c r="I55" s="82">
        <v>1756.7114999999999</v>
      </c>
      <c r="J55" s="120">
        <f t="shared" si="0"/>
        <v>198.38999999999987</v>
      </c>
      <c r="K55" s="97">
        <f t="shared" si="1"/>
        <v>0.12731005764856601</v>
      </c>
      <c r="L55" s="89">
        <v>348</v>
      </c>
      <c r="M55" s="18"/>
      <c r="N55" s="18"/>
    </row>
    <row r="56" spans="1:14" x14ac:dyDescent="0.2">
      <c r="A56" s="88" t="s">
        <v>138</v>
      </c>
      <c r="B56" s="42" t="str">
        <f>IFERROR(INDEX(Closures!$A$2:$A$163,MATCH(A56,Closures!$E$2:$E$163,0)),"")</f>
        <v/>
      </c>
      <c r="C56" s="13" t="s">
        <v>4</v>
      </c>
      <c r="D56" s="14">
        <v>8897</v>
      </c>
      <c r="E56" s="14">
        <v>8751</v>
      </c>
      <c r="F56" s="14">
        <v>8429</v>
      </c>
      <c r="G56" s="14">
        <v>8543.7402000000002</v>
      </c>
      <c r="H56" s="14">
        <v>4174.2708000000002</v>
      </c>
      <c r="I56" s="82">
        <v>4441.2846</v>
      </c>
      <c r="J56" s="120">
        <f t="shared" si="0"/>
        <v>267.01379999999972</v>
      </c>
      <c r="K56" s="97">
        <f t="shared" si="1"/>
        <v>6.3966573515067515E-2</v>
      </c>
      <c r="L56" s="89">
        <v>171</v>
      </c>
      <c r="M56" s="18"/>
      <c r="N56" s="18"/>
    </row>
    <row r="57" spans="1:14" s="6" customFormat="1" x14ac:dyDescent="0.2">
      <c r="A57" s="88" t="s">
        <v>139</v>
      </c>
      <c r="B57" s="42" t="str">
        <f>IFERROR(INDEX(Closures!$A$2:$A$163,MATCH(A57,Closures!$E$2:$E$163,0)),"")</f>
        <v/>
      </c>
      <c r="C57" s="13" t="s">
        <v>4</v>
      </c>
      <c r="D57" s="14">
        <v>16561</v>
      </c>
      <c r="E57" s="14">
        <v>16310</v>
      </c>
      <c r="F57" s="14">
        <v>15660</v>
      </c>
      <c r="G57" s="14">
        <v>15426.9961</v>
      </c>
      <c r="H57" s="14">
        <v>7027.6117000000004</v>
      </c>
      <c r="I57" s="82">
        <v>7753.8734999999997</v>
      </c>
      <c r="J57" s="120">
        <f t="shared" si="0"/>
        <v>726.26179999999931</v>
      </c>
      <c r="K57" s="97">
        <f t="shared" si="1"/>
        <v>0.10334404218719132</v>
      </c>
      <c r="L57" s="89">
        <v>77</v>
      </c>
      <c r="M57" s="18"/>
      <c r="N57" s="18"/>
    </row>
    <row r="58" spans="1:14" x14ac:dyDescent="0.2">
      <c r="A58" s="88" t="s">
        <v>140</v>
      </c>
      <c r="B58" s="42" t="str">
        <f>IFERROR(INDEX(Closures!$A$2:$A$163,MATCH(A58,Closures!$E$2:$E$163,0)),"")</f>
        <v/>
      </c>
      <c r="C58" s="13" t="s">
        <v>4</v>
      </c>
      <c r="D58" s="14">
        <v>7213</v>
      </c>
      <c r="E58" s="14">
        <v>7185</v>
      </c>
      <c r="F58" s="14">
        <v>7001</v>
      </c>
      <c r="G58" s="14">
        <v>7019.8386</v>
      </c>
      <c r="H58" s="14">
        <v>3093.6588999999999</v>
      </c>
      <c r="I58" s="82">
        <v>3300.7273</v>
      </c>
      <c r="J58" s="120">
        <f t="shared" si="0"/>
        <v>207.06840000000011</v>
      </c>
      <c r="K58" s="97">
        <f t="shared" si="1"/>
        <v>6.6933170945251946E-2</v>
      </c>
      <c r="L58" s="89">
        <v>232</v>
      </c>
      <c r="M58" s="18"/>
      <c r="N58" s="18"/>
    </row>
    <row r="59" spans="1:14" x14ac:dyDescent="0.2">
      <c r="A59" s="88" t="s">
        <v>141</v>
      </c>
      <c r="B59" s="42" t="str">
        <f>IFERROR(INDEX(Closures!$A$2:$A$163,MATCH(A59,Closures!$E$2:$E$163,0)),"")</f>
        <v/>
      </c>
      <c r="C59" s="13" t="s">
        <v>4</v>
      </c>
      <c r="D59" s="14">
        <v>9441</v>
      </c>
      <c r="E59" s="14">
        <v>9173</v>
      </c>
      <c r="F59" s="14">
        <v>8472</v>
      </c>
      <c r="G59" s="14">
        <v>8462.7204999999994</v>
      </c>
      <c r="H59" s="14">
        <v>3915.2784000000001</v>
      </c>
      <c r="I59" s="82">
        <v>4473.1107000000002</v>
      </c>
      <c r="J59" s="120">
        <f t="shared" si="0"/>
        <v>557.83230000000003</v>
      </c>
      <c r="K59" s="97">
        <f t="shared" si="1"/>
        <v>0.14247576877291793</v>
      </c>
      <c r="L59" s="89">
        <v>170</v>
      </c>
      <c r="M59" s="18"/>
      <c r="N59" s="18"/>
    </row>
    <row r="60" spans="1:14" x14ac:dyDescent="0.2">
      <c r="A60" s="88" t="s">
        <v>142</v>
      </c>
      <c r="B60" s="42" t="str">
        <f>IFERROR(INDEX(Closures!$A$2:$A$163,MATCH(A60,Closures!$E$2:$E$163,0)),"")</f>
        <v/>
      </c>
      <c r="C60" s="13" t="s">
        <v>4</v>
      </c>
      <c r="D60" s="14">
        <v>3332</v>
      </c>
      <c r="E60" s="14">
        <v>3237</v>
      </c>
      <c r="F60" s="14">
        <v>3083</v>
      </c>
      <c r="G60" s="14">
        <v>3224.8346000000001</v>
      </c>
      <c r="H60" s="14">
        <v>1427.4940999999999</v>
      </c>
      <c r="I60" s="82">
        <v>1591.4268999999999</v>
      </c>
      <c r="J60" s="120">
        <f t="shared" si="0"/>
        <v>163.93280000000004</v>
      </c>
      <c r="K60" s="97">
        <f t="shared" si="1"/>
        <v>0.11483956396036947</v>
      </c>
      <c r="L60" s="89">
        <v>361</v>
      </c>
      <c r="M60" s="18"/>
      <c r="N60" s="18"/>
    </row>
    <row r="61" spans="1:14" x14ac:dyDescent="0.2">
      <c r="A61" s="88" t="s">
        <v>143</v>
      </c>
      <c r="B61" s="42" t="str">
        <f>IFERROR(INDEX(Closures!$A$2:$A$163,MATCH(A61,Closures!$E$2:$E$163,0)),"")</f>
        <v/>
      </c>
      <c r="C61" s="13" t="s">
        <v>4</v>
      </c>
      <c r="D61" s="14">
        <v>8004</v>
      </c>
      <c r="E61" s="14">
        <v>7704</v>
      </c>
      <c r="F61" s="14">
        <v>7038</v>
      </c>
      <c r="G61" s="14">
        <v>6935.5473000000002</v>
      </c>
      <c r="H61" s="14">
        <v>3258.4470000000001</v>
      </c>
      <c r="I61" s="82">
        <v>3617.7865999999999</v>
      </c>
      <c r="J61" s="120">
        <f t="shared" si="0"/>
        <v>359.33959999999979</v>
      </c>
      <c r="K61" s="97">
        <f t="shared" si="1"/>
        <v>0.1102794061097203</v>
      </c>
      <c r="L61" s="89">
        <v>209</v>
      </c>
      <c r="M61" s="18"/>
      <c r="N61" s="18"/>
    </row>
    <row r="62" spans="1:14" x14ac:dyDescent="0.2">
      <c r="A62" s="88" t="s">
        <v>144</v>
      </c>
      <c r="B62" s="42" t="str">
        <f>IFERROR(INDEX(Closures!$A$2:$A$163,MATCH(A62,Closures!$E$2:$E$163,0)),"")</f>
        <v/>
      </c>
      <c r="C62" s="13" t="s">
        <v>4</v>
      </c>
      <c r="D62" s="14">
        <v>9680</v>
      </c>
      <c r="E62" s="14">
        <v>9446</v>
      </c>
      <c r="F62" s="14">
        <v>8477</v>
      </c>
      <c r="G62" s="14">
        <v>8257.3464999999997</v>
      </c>
      <c r="H62" s="14">
        <v>3914.4393</v>
      </c>
      <c r="I62" s="82">
        <v>4371.1976000000004</v>
      </c>
      <c r="J62" s="120">
        <f t="shared" si="0"/>
        <v>456.75830000000042</v>
      </c>
      <c r="K62" s="97">
        <f t="shared" si="1"/>
        <v>0.11668549822703865</v>
      </c>
      <c r="L62" s="89">
        <v>174</v>
      </c>
      <c r="M62" s="18"/>
      <c r="N62" s="18"/>
    </row>
    <row r="63" spans="1:14" x14ac:dyDescent="0.2">
      <c r="A63" s="88" t="s">
        <v>517</v>
      </c>
      <c r="B63" s="42" t="str">
        <f>IFERROR(INDEX(Closures!$A$2:$A$163,MATCH(A63,Closures!$E$2:$E$163,0)),"")</f>
        <v/>
      </c>
      <c r="C63" s="13" t="s">
        <v>4</v>
      </c>
      <c r="D63" s="14">
        <v>4187</v>
      </c>
      <c r="E63" s="14">
        <v>4196</v>
      </c>
      <c r="F63" s="14">
        <v>4040</v>
      </c>
      <c r="G63" s="14">
        <v>4076.9920999999999</v>
      </c>
      <c r="H63" s="14">
        <v>2002.2197000000001</v>
      </c>
      <c r="I63" s="82">
        <v>2229.4110999999998</v>
      </c>
      <c r="J63" s="120">
        <f t="shared" si="0"/>
        <v>227.1913999999997</v>
      </c>
      <c r="K63" s="97">
        <f t="shared" si="1"/>
        <v>0.11346976558067014</v>
      </c>
      <c r="L63" s="89">
        <v>311</v>
      </c>
      <c r="M63" s="18"/>
      <c r="N63" s="18"/>
    </row>
    <row r="64" spans="1:14" x14ac:dyDescent="0.2">
      <c r="A64" s="88" t="s">
        <v>145</v>
      </c>
      <c r="B64" s="42" t="str">
        <f>IFERROR(INDEX(Closures!$A$2:$A$163,MATCH(A64,Closures!$E$2:$E$163,0)),"")</f>
        <v/>
      </c>
      <c r="C64" s="13" t="s">
        <v>4</v>
      </c>
      <c r="D64" s="14">
        <v>10246</v>
      </c>
      <c r="E64" s="14">
        <v>10055</v>
      </c>
      <c r="F64" s="14">
        <v>10398</v>
      </c>
      <c r="G64" s="14">
        <v>9769.0038999999997</v>
      </c>
      <c r="H64" s="14">
        <v>4543.1253999999999</v>
      </c>
      <c r="I64" s="82">
        <v>4842.8617000000004</v>
      </c>
      <c r="J64" s="120">
        <f t="shared" si="0"/>
        <v>299.73630000000048</v>
      </c>
      <c r="K64" s="97">
        <f t="shared" si="1"/>
        <v>6.5975792787934154E-2</v>
      </c>
      <c r="L64" s="89">
        <v>154</v>
      </c>
      <c r="M64" s="18"/>
      <c r="N64" s="18"/>
    </row>
    <row r="65" spans="1:14" x14ac:dyDescent="0.2">
      <c r="A65" s="88" t="s">
        <v>146</v>
      </c>
      <c r="B65" s="42" t="str">
        <f>IFERROR(INDEX(Closures!$A$2:$A$163,MATCH(A65,Closures!$E$2:$E$163,0)),"")</f>
        <v/>
      </c>
      <c r="C65" s="13" t="s">
        <v>4</v>
      </c>
      <c r="D65" s="14">
        <v>7431</v>
      </c>
      <c r="E65" s="14">
        <v>7396</v>
      </c>
      <c r="F65" s="14">
        <v>7742</v>
      </c>
      <c r="G65" s="14">
        <v>7329.5945000000002</v>
      </c>
      <c r="H65" s="14">
        <v>3215.0079000000001</v>
      </c>
      <c r="I65" s="82">
        <v>3681.0198</v>
      </c>
      <c r="J65" s="120">
        <f t="shared" si="0"/>
        <v>466.01189999999997</v>
      </c>
      <c r="K65" s="97">
        <f t="shared" si="1"/>
        <v>0.14494891287825451</v>
      </c>
      <c r="L65" s="89">
        <v>203</v>
      </c>
      <c r="M65" s="18"/>
      <c r="N65" s="18"/>
    </row>
    <row r="66" spans="1:14" s="6" customFormat="1" x14ac:dyDescent="0.2">
      <c r="A66" s="88" t="s">
        <v>147</v>
      </c>
      <c r="B66" s="42" t="str">
        <f>IFERROR(INDEX(Closures!$A$2:$A$163,MATCH(A66,Closures!$E$2:$E$163,0)),"")</f>
        <v/>
      </c>
      <c r="C66" s="13" t="s">
        <v>4</v>
      </c>
      <c r="D66" s="14">
        <v>5213</v>
      </c>
      <c r="E66" s="14">
        <v>5129</v>
      </c>
      <c r="F66" s="14">
        <v>4763</v>
      </c>
      <c r="G66" s="14">
        <v>4538.0826999999999</v>
      </c>
      <c r="H66" s="14">
        <v>2283.9137000000001</v>
      </c>
      <c r="I66" s="82">
        <v>2426.9722999999999</v>
      </c>
      <c r="J66" s="120">
        <f t="shared" si="0"/>
        <v>143.05859999999984</v>
      </c>
      <c r="K66" s="97">
        <f t="shared" si="1"/>
        <v>6.2637480566800685E-2</v>
      </c>
      <c r="L66" s="89">
        <v>296</v>
      </c>
      <c r="M66" s="18"/>
      <c r="N66" s="18"/>
    </row>
    <row r="67" spans="1:14" x14ac:dyDescent="0.2">
      <c r="A67" s="88" t="s">
        <v>148</v>
      </c>
      <c r="B67" s="42" t="str">
        <f>IFERROR(INDEX(Closures!$A$2:$A$163,MATCH(A67,Closures!$E$2:$E$163,0)),"")</f>
        <v/>
      </c>
      <c r="C67" s="13" t="s">
        <v>4</v>
      </c>
      <c r="D67" s="14">
        <v>7848</v>
      </c>
      <c r="E67" s="14">
        <v>7657</v>
      </c>
      <c r="F67" s="14">
        <v>6866</v>
      </c>
      <c r="G67" s="14">
        <v>6740.9841999999999</v>
      </c>
      <c r="H67" s="14">
        <v>3005.6900999999998</v>
      </c>
      <c r="I67" s="82">
        <v>3389.2411000000002</v>
      </c>
      <c r="J67" s="120">
        <f t="shared" si="0"/>
        <v>383.55100000000039</v>
      </c>
      <c r="K67" s="97">
        <f t="shared" si="1"/>
        <v>0.12760829867323994</v>
      </c>
      <c r="L67" s="89">
        <v>226</v>
      </c>
      <c r="M67" s="18"/>
      <c r="N67" s="18"/>
    </row>
    <row r="68" spans="1:14" x14ac:dyDescent="0.2">
      <c r="A68" s="88" t="s">
        <v>149</v>
      </c>
      <c r="B68" s="42" t="str">
        <f>IFERROR(INDEX(Closures!$A$2:$A$163,MATCH(A68,Closures!$E$2:$E$163,0)),"")</f>
        <v/>
      </c>
      <c r="C68" s="13" t="s">
        <v>4</v>
      </c>
      <c r="D68" s="14">
        <v>6635</v>
      </c>
      <c r="E68" s="14">
        <v>6479</v>
      </c>
      <c r="F68" s="14">
        <v>6097</v>
      </c>
      <c r="G68" s="14">
        <v>6112.5038999999997</v>
      </c>
      <c r="H68" s="14">
        <v>2770.0785000000001</v>
      </c>
      <c r="I68" s="82">
        <v>3156.83</v>
      </c>
      <c r="J68" s="120">
        <f t="shared" si="0"/>
        <v>386.75149999999985</v>
      </c>
      <c r="K68" s="97">
        <f t="shared" si="1"/>
        <v>0.1396175234745152</v>
      </c>
      <c r="L68" s="89">
        <v>238</v>
      </c>
      <c r="M68" s="18"/>
      <c r="N68" s="18"/>
    </row>
    <row r="69" spans="1:14" s="6" customFormat="1" x14ac:dyDescent="0.2">
      <c r="A69" s="88" t="s">
        <v>150</v>
      </c>
      <c r="B69" s="42" t="str">
        <f>IFERROR(INDEX(Closures!$A$2:$A$163,MATCH(A69,Closures!$E$2:$E$163,0)),"")</f>
        <v/>
      </c>
      <c r="C69" s="13" t="s">
        <v>4</v>
      </c>
      <c r="D69" s="14">
        <v>1830</v>
      </c>
      <c r="E69" s="14">
        <v>1905</v>
      </c>
      <c r="F69" s="14">
        <v>1894</v>
      </c>
      <c r="G69" s="14">
        <v>1907.4213</v>
      </c>
      <c r="H69" s="14">
        <v>977.15300000000002</v>
      </c>
      <c r="I69" s="82">
        <v>1087.2174</v>
      </c>
      <c r="J69" s="120">
        <f t="shared" ref="J69:J132" si="2">I69-H69</f>
        <v>110.06439999999998</v>
      </c>
      <c r="K69" s="97">
        <f t="shared" ref="K69:K132" si="3">J69/H69</f>
        <v>0.11263783665403471</v>
      </c>
      <c r="L69" s="89">
        <v>399</v>
      </c>
      <c r="M69" s="18"/>
      <c r="N69" s="18"/>
    </row>
    <row r="70" spans="1:14" x14ac:dyDescent="0.2">
      <c r="A70" s="88" t="s">
        <v>151</v>
      </c>
      <c r="B70" s="42" t="str">
        <f>IFERROR(INDEX(Closures!$A$2:$A$163,MATCH(A70,Closures!$E$2:$E$163,0)),"")</f>
        <v/>
      </c>
      <c r="C70" s="13" t="s">
        <v>4</v>
      </c>
      <c r="D70" s="14">
        <v>7623</v>
      </c>
      <c r="E70" s="14">
        <v>7260</v>
      </c>
      <c r="F70" s="14">
        <v>6937</v>
      </c>
      <c r="G70" s="14">
        <v>6679.5787</v>
      </c>
      <c r="H70" s="14">
        <v>3031.1136000000001</v>
      </c>
      <c r="I70" s="82">
        <v>3542.0592999999999</v>
      </c>
      <c r="J70" s="120">
        <f t="shared" si="2"/>
        <v>510.94569999999976</v>
      </c>
      <c r="K70" s="97">
        <f t="shared" si="3"/>
        <v>0.16856699135261699</v>
      </c>
      <c r="L70" s="89">
        <v>213</v>
      </c>
      <c r="M70" s="18"/>
      <c r="N70" s="18"/>
    </row>
    <row r="71" spans="1:14" s="6" customFormat="1" x14ac:dyDescent="0.2">
      <c r="A71" s="90" t="s">
        <v>152</v>
      </c>
      <c r="B71" s="94"/>
      <c r="C71" s="15" t="s">
        <v>4</v>
      </c>
      <c r="D71" s="16">
        <v>2629</v>
      </c>
      <c r="E71" s="16">
        <v>2664</v>
      </c>
      <c r="F71" s="16">
        <v>2629</v>
      </c>
      <c r="G71" s="16">
        <v>2676.3818999999999</v>
      </c>
      <c r="H71" s="16">
        <v>1187.7177999999999</v>
      </c>
      <c r="I71" s="84">
        <v>1331.2016000000001</v>
      </c>
      <c r="J71" s="121">
        <f t="shared" si="2"/>
        <v>143.4838000000002</v>
      </c>
      <c r="K71" s="99">
        <f t="shared" si="3"/>
        <v>0.1208063060097274</v>
      </c>
      <c r="L71" s="91">
        <v>380</v>
      </c>
      <c r="M71" s="18"/>
      <c r="N71" s="18"/>
    </row>
    <row r="72" spans="1:14" s="10" customFormat="1" ht="12.75" x14ac:dyDescent="0.2">
      <c r="A72" s="102" t="s">
        <v>42</v>
      </c>
      <c r="B72" s="103"/>
      <c r="C72" s="104"/>
      <c r="D72" s="105"/>
      <c r="E72" s="105"/>
      <c r="F72" s="105"/>
      <c r="G72" s="105"/>
      <c r="H72" s="105"/>
      <c r="I72" s="105"/>
      <c r="J72" s="118"/>
      <c r="K72" s="105"/>
      <c r="L72" s="106"/>
      <c r="M72" s="5"/>
    </row>
    <row r="73" spans="1:14" s="6" customFormat="1" x14ac:dyDescent="0.2">
      <c r="A73" s="86" t="s">
        <v>153</v>
      </c>
      <c r="B73" s="42" t="str">
        <f>IFERROR(INDEX(Closures!$A$2:$A$163,MATCH(A73,Closures!$E$2:$E$163,0)),"")</f>
        <v/>
      </c>
      <c r="C73" s="11" t="s">
        <v>7</v>
      </c>
      <c r="D73" s="12">
        <v>6342</v>
      </c>
      <c r="E73" s="12">
        <v>6272</v>
      </c>
      <c r="F73" s="40">
        <v>6136</v>
      </c>
      <c r="G73" s="40">
        <v>6323.6142</v>
      </c>
      <c r="H73" s="40">
        <v>2133.3173999999999</v>
      </c>
      <c r="I73" s="82">
        <v>2685.8933000000002</v>
      </c>
      <c r="J73" s="122">
        <f t="shared" si="2"/>
        <v>552.57590000000027</v>
      </c>
      <c r="K73" s="97">
        <f t="shared" si="3"/>
        <v>0.25902188769472384</v>
      </c>
      <c r="L73" s="89">
        <v>270</v>
      </c>
      <c r="M73" s="18"/>
      <c r="N73" s="18"/>
    </row>
    <row r="74" spans="1:14" s="6" customFormat="1" x14ac:dyDescent="0.2">
      <c r="A74" s="88" t="s">
        <v>154</v>
      </c>
      <c r="B74" s="42" t="str">
        <f>IFERROR(INDEX(Closures!$A$2:$A$163,MATCH(A74,Closures!$E$2:$E$163,0)),"")</f>
        <v/>
      </c>
      <c r="C74" s="13" t="s">
        <v>7</v>
      </c>
      <c r="D74" s="14">
        <v>6413</v>
      </c>
      <c r="E74" s="14">
        <v>6196</v>
      </c>
      <c r="F74" s="41">
        <v>6136</v>
      </c>
      <c r="G74" s="41">
        <v>6218.2874000000002</v>
      </c>
      <c r="H74" s="41">
        <v>2703.0315000000001</v>
      </c>
      <c r="I74" s="82">
        <v>3035.83</v>
      </c>
      <c r="J74" s="123">
        <f t="shared" si="2"/>
        <v>332.79849999999988</v>
      </c>
      <c r="K74" s="97">
        <f t="shared" si="3"/>
        <v>0.12312046677961387</v>
      </c>
      <c r="L74" s="89">
        <v>247</v>
      </c>
      <c r="M74" s="44"/>
      <c r="N74" s="18"/>
    </row>
    <row r="75" spans="1:14" x14ac:dyDescent="0.2">
      <c r="A75" s="88" t="s">
        <v>155</v>
      </c>
      <c r="B75" s="42" t="str">
        <f>IFERROR(INDEX(Closures!$A$2:$A$163,MATCH(A75,Closures!$E$2:$E$163,0)),"")</f>
        <v/>
      </c>
      <c r="C75" s="13" t="s">
        <v>7</v>
      </c>
      <c r="D75" s="14">
        <v>4440</v>
      </c>
      <c r="E75" s="14">
        <v>4318</v>
      </c>
      <c r="F75" s="41">
        <v>3947</v>
      </c>
      <c r="G75" s="41">
        <v>3666.5</v>
      </c>
      <c r="H75" s="41">
        <v>1749.8548000000001</v>
      </c>
      <c r="I75" s="82">
        <v>2015.9367999999999</v>
      </c>
      <c r="J75" s="123">
        <f t="shared" si="2"/>
        <v>266.08199999999988</v>
      </c>
      <c r="K75" s="97">
        <f t="shared" si="3"/>
        <v>0.15205947373462064</v>
      </c>
      <c r="L75" s="89">
        <v>328</v>
      </c>
      <c r="M75" s="18"/>
      <c r="N75" s="18"/>
    </row>
    <row r="76" spans="1:14" x14ac:dyDescent="0.2">
      <c r="A76" s="88" t="s">
        <v>156</v>
      </c>
      <c r="B76" s="42">
        <v>7</v>
      </c>
      <c r="C76" s="13" t="s">
        <v>7</v>
      </c>
      <c r="D76" s="14">
        <v>2266</v>
      </c>
      <c r="E76" s="14">
        <v>3107</v>
      </c>
      <c r="F76" s="41">
        <v>3097</v>
      </c>
      <c r="G76" s="41">
        <v>3681.4016000000001</v>
      </c>
      <c r="H76" s="41">
        <v>2088.8627000000001</v>
      </c>
      <c r="I76" s="82">
        <v>2723.4189999999999</v>
      </c>
      <c r="J76" s="123">
        <f t="shared" si="2"/>
        <v>634.55629999999974</v>
      </c>
      <c r="K76" s="97">
        <f t="shared" si="3"/>
        <v>0.30378076069815391</v>
      </c>
      <c r="L76" s="89">
        <v>265</v>
      </c>
      <c r="M76" s="18"/>
      <c r="N76" s="18"/>
    </row>
    <row r="77" spans="1:14" x14ac:dyDescent="0.2">
      <c r="A77" s="88" t="s">
        <v>157</v>
      </c>
      <c r="B77" s="42" t="str">
        <f>IFERROR(INDEX(Closures!$A$2:$A$163,MATCH(A77,Closures!$E$2:$E$163,0)),"")</f>
        <v/>
      </c>
      <c r="C77" s="13" t="s">
        <v>7</v>
      </c>
      <c r="D77" s="14">
        <v>5268</v>
      </c>
      <c r="E77" s="14">
        <v>5009</v>
      </c>
      <c r="F77" s="41">
        <v>4905</v>
      </c>
      <c r="G77" s="41">
        <v>5037.3149000000003</v>
      </c>
      <c r="H77" s="41">
        <v>2216.4196999999999</v>
      </c>
      <c r="I77" s="82">
        <v>2463.0435000000002</v>
      </c>
      <c r="J77" s="123">
        <f t="shared" si="2"/>
        <v>246.6238000000003</v>
      </c>
      <c r="K77" s="97">
        <f t="shared" si="3"/>
        <v>0.11127125426650931</v>
      </c>
      <c r="L77" s="89">
        <v>293</v>
      </c>
      <c r="M77" s="18"/>
      <c r="N77" s="18"/>
    </row>
    <row r="78" spans="1:14" x14ac:dyDescent="0.2">
      <c r="A78" s="88" t="s">
        <v>158</v>
      </c>
      <c r="B78" s="42">
        <v>8</v>
      </c>
      <c r="C78" s="13" t="s">
        <v>7</v>
      </c>
      <c r="D78" s="14">
        <v>1348</v>
      </c>
      <c r="E78" s="14">
        <v>2139</v>
      </c>
      <c r="F78" s="41">
        <v>3514</v>
      </c>
      <c r="G78" s="41">
        <v>3692.1968999999999</v>
      </c>
      <c r="H78" s="41">
        <v>1550.6392000000001</v>
      </c>
      <c r="I78" s="82">
        <v>1992.0710999999999</v>
      </c>
      <c r="J78" s="123">
        <f t="shared" si="2"/>
        <v>441.43189999999981</v>
      </c>
      <c r="K78" s="97">
        <f t="shared" si="3"/>
        <v>0.28467737691656436</v>
      </c>
      <c r="L78" s="89">
        <v>331</v>
      </c>
      <c r="M78" s="18"/>
      <c r="N78" s="18"/>
    </row>
    <row r="79" spans="1:14" x14ac:dyDescent="0.2">
      <c r="A79" s="88" t="s">
        <v>159</v>
      </c>
      <c r="B79" s="42" t="str">
        <f>IFERROR(INDEX(Closures!$A$2:$A$163,MATCH(A79,Closures!$E$2:$E$163,0)),"")</f>
        <v/>
      </c>
      <c r="C79" s="13" t="s">
        <v>7</v>
      </c>
      <c r="D79" s="14">
        <v>6507</v>
      </c>
      <c r="E79" s="14">
        <v>5790</v>
      </c>
      <c r="F79" s="41">
        <v>5083</v>
      </c>
      <c r="G79" s="41">
        <v>4876.9528</v>
      </c>
      <c r="H79" s="41">
        <v>1940.2941000000001</v>
      </c>
      <c r="I79" s="82">
        <v>2151.7746999999999</v>
      </c>
      <c r="J79" s="123">
        <f t="shared" si="2"/>
        <v>211.48059999999987</v>
      </c>
      <c r="K79" s="97">
        <f t="shared" si="3"/>
        <v>0.10899409527658713</v>
      </c>
      <c r="L79" s="89">
        <v>319</v>
      </c>
      <c r="M79" s="18"/>
      <c r="N79" s="18"/>
    </row>
    <row r="80" spans="1:14" x14ac:dyDescent="0.2">
      <c r="A80" s="88" t="s">
        <v>160</v>
      </c>
      <c r="B80" s="42" t="str">
        <f>IFERROR(INDEX(Closures!$A$2:$A$163,MATCH(A80,Closures!$E$2:$E$163,0)),"")</f>
        <v/>
      </c>
      <c r="C80" s="13" t="s">
        <v>7</v>
      </c>
      <c r="D80" s="14">
        <v>3788</v>
      </c>
      <c r="E80" s="14">
        <v>4547</v>
      </c>
      <c r="F80" s="41">
        <v>3755</v>
      </c>
      <c r="G80" s="41">
        <v>3738.0354000000002</v>
      </c>
      <c r="H80" s="41">
        <v>1617.9373000000001</v>
      </c>
      <c r="I80" s="82">
        <v>1978.9604999999999</v>
      </c>
      <c r="J80" s="123">
        <f t="shared" si="2"/>
        <v>361.02319999999986</v>
      </c>
      <c r="K80" s="97">
        <f t="shared" si="3"/>
        <v>0.22313794236649334</v>
      </c>
      <c r="L80" s="89">
        <v>332</v>
      </c>
      <c r="M80" s="18"/>
      <c r="N80" s="18"/>
    </row>
    <row r="81" spans="1:14" s="6" customFormat="1" x14ac:dyDescent="0.2">
      <c r="A81" s="88" t="s">
        <v>161</v>
      </c>
      <c r="B81" s="42" t="str">
        <f>IFERROR(INDEX(Closures!$A$2:$A$163,MATCH(A81,Closures!$E$2:$E$163,0)),"")</f>
        <v/>
      </c>
      <c r="C81" s="13" t="s">
        <v>7</v>
      </c>
      <c r="D81" s="14">
        <v>13180</v>
      </c>
      <c r="E81" s="14">
        <v>13894</v>
      </c>
      <c r="F81" s="41">
        <v>13493</v>
      </c>
      <c r="G81" s="41">
        <v>13341.8701</v>
      </c>
      <c r="H81" s="41">
        <v>6008.3254999999999</v>
      </c>
      <c r="I81" s="82">
        <v>7507.2569000000003</v>
      </c>
      <c r="J81" s="123">
        <f t="shared" si="2"/>
        <v>1498.9314000000004</v>
      </c>
      <c r="K81" s="97">
        <f t="shared" si="3"/>
        <v>0.24947573163271539</v>
      </c>
      <c r="L81" s="89">
        <v>80</v>
      </c>
      <c r="M81" s="18"/>
      <c r="N81" s="18"/>
    </row>
    <row r="82" spans="1:14" x14ac:dyDescent="0.2">
      <c r="A82" s="88" t="s">
        <v>162</v>
      </c>
      <c r="B82" s="42" t="str">
        <f>IFERROR(INDEX(Closures!$A$2:$A$163,MATCH(A82,Closures!$E$2:$E$163,0)),"")</f>
        <v/>
      </c>
      <c r="C82" s="13" t="s">
        <v>7</v>
      </c>
      <c r="D82" s="14">
        <v>13116</v>
      </c>
      <c r="E82" s="14">
        <v>13962</v>
      </c>
      <c r="F82" s="41">
        <v>12560</v>
      </c>
      <c r="G82" s="41">
        <v>12562.6378</v>
      </c>
      <c r="H82" s="41">
        <v>4784.8549000000003</v>
      </c>
      <c r="I82" s="82">
        <v>6036.1185999999998</v>
      </c>
      <c r="J82" s="123">
        <f t="shared" si="2"/>
        <v>1251.2636999999995</v>
      </c>
      <c r="K82" s="97">
        <f t="shared" si="3"/>
        <v>0.26150504584788964</v>
      </c>
      <c r="L82" s="89">
        <v>113</v>
      </c>
      <c r="M82" s="18"/>
      <c r="N82" s="18"/>
    </row>
    <row r="83" spans="1:14" x14ac:dyDescent="0.2">
      <c r="A83" s="88" t="s">
        <v>163</v>
      </c>
      <c r="B83" s="42" t="str">
        <f>IFERROR(INDEX(Closures!$A$2:$A$163,MATCH(A83,Closures!$E$2:$E$163,0)),"")</f>
        <v/>
      </c>
      <c r="C83" s="13" t="s">
        <v>7</v>
      </c>
      <c r="D83" s="14">
        <v>7055</v>
      </c>
      <c r="E83" s="14">
        <v>7877</v>
      </c>
      <c r="F83" s="41">
        <v>7205</v>
      </c>
      <c r="G83" s="41">
        <v>7755.0591000000004</v>
      </c>
      <c r="H83" s="41">
        <v>3370.8863000000001</v>
      </c>
      <c r="I83" s="82">
        <v>4179.9012000000002</v>
      </c>
      <c r="J83" s="123">
        <f t="shared" si="2"/>
        <v>809.01490000000013</v>
      </c>
      <c r="K83" s="97">
        <f t="shared" si="3"/>
        <v>0.24000064908745219</v>
      </c>
      <c r="L83" s="89">
        <v>180</v>
      </c>
      <c r="M83" s="18"/>
      <c r="N83" s="18"/>
    </row>
    <row r="84" spans="1:14" s="6" customFormat="1" x14ac:dyDescent="0.2">
      <c r="A84" s="88" t="s">
        <v>164</v>
      </c>
      <c r="B84" s="42" t="str">
        <f>IFERROR(INDEX(Closures!$A$2:$A$163,MATCH(A84,Closures!$E$2:$E$163,0)),"")</f>
        <v/>
      </c>
      <c r="C84" s="13" t="s">
        <v>7</v>
      </c>
      <c r="D84" s="14">
        <v>3336</v>
      </c>
      <c r="E84" s="14">
        <v>3236</v>
      </c>
      <c r="F84" s="41">
        <v>3195</v>
      </c>
      <c r="G84" s="41">
        <v>3246.4605999999999</v>
      </c>
      <c r="H84" s="41">
        <v>1722.4666</v>
      </c>
      <c r="I84" s="82">
        <v>1958.2055</v>
      </c>
      <c r="J84" s="123">
        <f t="shared" si="2"/>
        <v>235.73890000000006</v>
      </c>
      <c r="K84" s="97">
        <f t="shared" si="3"/>
        <v>0.13686123144564896</v>
      </c>
      <c r="L84" s="89">
        <v>334</v>
      </c>
      <c r="M84" s="18"/>
      <c r="N84" s="18"/>
    </row>
    <row r="85" spans="1:14" x14ac:dyDescent="0.2">
      <c r="A85" s="88" t="s">
        <v>165</v>
      </c>
      <c r="B85" s="42">
        <v>9</v>
      </c>
      <c r="C85" s="13" t="s">
        <v>7</v>
      </c>
      <c r="D85" s="14">
        <v>7386</v>
      </c>
      <c r="E85" s="14">
        <v>3788</v>
      </c>
      <c r="F85" s="41">
        <v>7565</v>
      </c>
      <c r="G85" s="41">
        <v>8811.6967999999997</v>
      </c>
      <c r="H85" s="41">
        <v>4286.0825999999997</v>
      </c>
      <c r="I85" s="82">
        <v>4985.2569000000003</v>
      </c>
      <c r="J85" s="123">
        <f t="shared" si="2"/>
        <v>699.17430000000058</v>
      </c>
      <c r="K85" s="97">
        <f t="shared" si="3"/>
        <v>0.16312665089562217</v>
      </c>
      <c r="L85" s="89">
        <v>146</v>
      </c>
      <c r="M85" s="18"/>
      <c r="N85" s="18"/>
    </row>
    <row r="86" spans="1:14" x14ac:dyDescent="0.2">
      <c r="A86" s="88" t="s">
        <v>166</v>
      </c>
      <c r="B86" s="42" t="str">
        <f>IFERROR(INDEX(Closures!$A$2:$A$163,MATCH(A86,Closures!$E$2:$E$163,0)),"")</f>
        <v/>
      </c>
      <c r="C86" s="13" t="s">
        <v>7</v>
      </c>
      <c r="D86" s="14">
        <v>2223</v>
      </c>
      <c r="E86" s="14">
        <v>2106</v>
      </c>
      <c r="F86" s="41">
        <v>2185</v>
      </c>
      <c r="G86" s="41">
        <v>2141.4409000000001</v>
      </c>
      <c r="H86" s="41">
        <v>1095.4824000000001</v>
      </c>
      <c r="I86" s="82">
        <v>1215.5613000000001</v>
      </c>
      <c r="J86" s="123">
        <f t="shared" si="2"/>
        <v>120.07889999999998</v>
      </c>
      <c r="K86" s="97">
        <f t="shared" si="3"/>
        <v>0.10961280619387401</v>
      </c>
      <c r="L86" s="89">
        <v>395</v>
      </c>
      <c r="M86" s="18"/>
      <c r="N86" s="18"/>
    </row>
    <row r="87" spans="1:14" x14ac:dyDescent="0.2">
      <c r="A87" s="88" t="s">
        <v>167</v>
      </c>
      <c r="B87" s="42" t="str">
        <f>IFERROR(INDEX(Closures!$A$2:$A$163,MATCH(A87,Closures!$E$2:$E$163,0)),"")</f>
        <v/>
      </c>
      <c r="C87" s="13" t="s">
        <v>7</v>
      </c>
      <c r="D87" s="14">
        <v>13144</v>
      </c>
      <c r="E87" s="14">
        <v>16759</v>
      </c>
      <c r="F87" s="41">
        <v>12301</v>
      </c>
      <c r="G87" s="41">
        <v>11240.0787</v>
      </c>
      <c r="H87" s="41">
        <v>5158.4668000000001</v>
      </c>
      <c r="I87" s="82">
        <v>6937.7983999999997</v>
      </c>
      <c r="J87" s="123">
        <f t="shared" si="2"/>
        <v>1779.3315999999995</v>
      </c>
      <c r="K87" s="97">
        <f t="shared" si="3"/>
        <v>0.34493419633911371</v>
      </c>
      <c r="L87" s="89">
        <v>91</v>
      </c>
      <c r="M87" s="18"/>
      <c r="N87" s="18"/>
    </row>
    <row r="88" spans="1:14" x14ac:dyDescent="0.2">
      <c r="A88" s="88" t="s">
        <v>168</v>
      </c>
      <c r="B88" s="42" t="str">
        <f>IFERROR(INDEX(Closures!$A$2:$A$163,MATCH(A88,Closures!$E$2:$E$163,0)),"")</f>
        <v/>
      </c>
      <c r="C88" s="13" t="s">
        <v>7</v>
      </c>
      <c r="D88" s="14">
        <v>9731</v>
      </c>
      <c r="E88" s="14">
        <v>10270</v>
      </c>
      <c r="F88" s="41">
        <v>10210</v>
      </c>
      <c r="G88" s="41">
        <v>10208.8189</v>
      </c>
      <c r="H88" s="41">
        <v>3282.0001000000002</v>
      </c>
      <c r="I88" s="82">
        <v>4258.1858000000002</v>
      </c>
      <c r="J88" s="123">
        <f t="shared" si="2"/>
        <v>976.1857</v>
      </c>
      <c r="K88" s="97">
        <f t="shared" si="3"/>
        <v>0.29743621884715965</v>
      </c>
      <c r="L88" s="89">
        <v>177</v>
      </c>
      <c r="M88" s="18"/>
      <c r="N88" s="18"/>
    </row>
    <row r="89" spans="1:14" x14ac:dyDescent="0.2">
      <c r="A89" s="88" t="s">
        <v>169</v>
      </c>
      <c r="B89" s="42" t="str">
        <f>IFERROR(INDEX(Closures!$A$2:$A$163,MATCH(A89,Closures!$E$2:$E$163,0)),"")</f>
        <v/>
      </c>
      <c r="C89" s="13" t="s">
        <v>7</v>
      </c>
      <c r="D89" s="14">
        <v>11897</v>
      </c>
      <c r="E89" s="14">
        <v>11801</v>
      </c>
      <c r="F89" s="41">
        <v>11636</v>
      </c>
      <c r="G89" s="41">
        <v>11880.098400000001</v>
      </c>
      <c r="H89" s="41">
        <v>4223.7646999999997</v>
      </c>
      <c r="I89" s="82">
        <v>5423.4544999999998</v>
      </c>
      <c r="J89" s="123">
        <f t="shared" si="2"/>
        <v>1199.6898000000001</v>
      </c>
      <c r="K89" s="97">
        <f t="shared" si="3"/>
        <v>0.28403329380540543</v>
      </c>
      <c r="L89" s="89">
        <v>131</v>
      </c>
      <c r="M89" s="18"/>
      <c r="N89" s="18"/>
    </row>
    <row r="90" spans="1:14" x14ac:dyDescent="0.2">
      <c r="A90" s="88" t="s">
        <v>170</v>
      </c>
      <c r="B90" s="42" t="str">
        <f>IFERROR(INDEX(Closures!$A$2:$A$163,MATCH(A90,Closures!$E$2:$E$163,0)),"")</f>
        <v/>
      </c>
      <c r="C90" s="13" t="s">
        <v>7</v>
      </c>
      <c r="D90" s="14">
        <v>6501</v>
      </c>
      <c r="E90" s="14">
        <v>5905</v>
      </c>
      <c r="F90" s="41">
        <v>5607</v>
      </c>
      <c r="G90" s="41">
        <v>5499.3543</v>
      </c>
      <c r="H90" s="41">
        <v>2280.0940000000001</v>
      </c>
      <c r="I90" s="82">
        <v>2499.5612999999998</v>
      </c>
      <c r="J90" s="123">
        <f t="shared" si="2"/>
        <v>219.4672999999998</v>
      </c>
      <c r="K90" s="97">
        <f t="shared" si="3"/>
        <v>9.6253619368324203E-2</v>
      </c>
      <c r="L90" s="89">
        <v>288</v>
      </c>
      <c r="M90" s="18"/>
      <c r="N90" s="18"/>
    </row>
    <row r="91" spans="1:14" x14ac:dyDescent="0.2">
      <c r="A91" s="88" t="s">
        <v>171</v>
      </c>
      <c r="B91" s="42" t="str">
        <f>IFERROR(INDEX(Closures!$A$2:$A$163,MATCH(A91,Closures!$E$2:$E$163,0)),"")</f>
        <v/>
      </c>
      <c r="C91" s="13" t="s">
        <v>7</v>
      </c>
      <c r="D91" s="14">
        <v>5720</v>
      </c>
      <c r="E91" s="14">
        <v>6746</v>
      </c>
      <c r="F91" s="41">
        <v>5612</v>
      </c>
      <c r="G91" s="41">
        <v>5594.8739999999998</v>
      </c>
      <c r="H91" s="41">
        <v>2264.6390000000001</v>
      </c>
      <c r="I91" s="82">
        <v>2671.0672</v>
      </c>
      <c r="J91" s="123">
        <f t="shared" si="2"/>
        <v>406.42819999999983</v>
      </c>
      <c r="K91" s="97">
        <f t="shared" si="3"/>
        <v>0.17946710270378627</v>
      </c>
      <c r="L91" s="89">
        <v>274</v>
      </c>
      <c r="M91" s="18"/>
      <c r="N91" s="18"/>
    </row>
    <row r="92" spans="1:14" x14ac:dyDescent="0.2">
      <c r="A92" s="88" t="s">
        <v>172</v>
      </c>
      <c r="B92" s="42" t="str">
        <f>IFERROR(INDEX(Closures!$A$2:$A$163,MATCH(A92,Closures!$E$2:$E$163,0)),"")</f>
        <v/>
      </c>
      <c r="C92" s="13" t="s">
        <v>7</v>
      </c>
      <c r="D92" s="14">
        <v>6973</v>
      </c>
      <c r="E92" s="14">
        <v>6565</v>
      </c>
      <c r="F92" s="41">
        <v>6177</v>
      </c>
      <c r="G92" s="41">
        <v>6224.8779000000004</v>
      </c>
      <c r="H92" s="41">
        <v>2604.9686999999999</v>
      </c>
      <c r="I92" s="82">
        <v>3094.5731000000001</v>
      </c>
      <c r="J92" s="123">
        <f t="shared" si="2"/>
        <v>489.60440000000017</v>
      </c>
      <c r="K92" s="97">
        <f t="shared" si="3"/>
        <v>0.18795020454564393</v>
      </c>
      <c r="L92" s="89">
        <v>242</v>
      </c>
      <c r="M92" s="18"/>
      <c r="N92" s="18"/>
    </row>
    <row r="93" spans="1:14" x14ac:dyDescent="0.2">
      <c r="A93" s="88" t="s">
        <v>173</v>
      </c>
      <c r="B93" s="42" t="str">
        <f>IFERROR(INDEX(Closures!$A$2:$A$163,MATCH(A93,Closures!$E$2:$E$163,0)),"")</f>
        <v/>
      </c>
      <c r="C93" s="13" t="s">
        <v>7</v>
      </c>
      <c r="D93" s="14">
        <v>14201</v>
      </c>
      <c r="E93" s="14">
        <v>12514</v>
      </c>
      <c r="F93" s="41">
        <v>11474</v>
      </c>
      <c r="G93" s="41">
        <v>11607.775600000001</v>
      </c>
      <c r="H93" s="41">
        <v>4295.8941000000004</v>
      </c>
      <c r="I93" s="82">
        <v>5346.2884999999997</v>
      </c>
      <c r="J93" s="123">
        <f t="shared" si="2"/>
        <v>1050.3943999999992</v>
      </c>
      <c r="K93" s="97">
        <f t="shared" si="3"/>
        <v>0.24451124155970211</v>
      </c>
      <c r="L93" s="89">
        <v>137</v>
      </c>
      <c r="M93" s="18"/>
      <c r="N93" s="18"/>
    </row>
    <row r="94" spans="1:14" x14ac:dyDescent="0.2">
      <c r="A94" s="88" t="s">
        <v>524</v>
      </c>
      <c r="B94" s="42">
        <v>10</v>
      </c>
      <c r="C94" s="13" t="s">
        <v>7</v>
      </c>
      <c r="D94" s="14">
        <v>1298</v>
      </c>
      <c r="E94" s="14">
        <v>1534</v>
      </c>
      <c r="F94" s="41">
        <v>1928</v>
      </c>
      <c r="G94" s="41">
        <v>2224.3150000000001</v>
      </c>
      <c r="H94" s="41">
        <v>1094.7843</v>
      </c>
      <c r="I94" s="82">
        <v>1323.8853999999999</v>
      </c>
      <c r="J94" s="123">
        <f t="shared" si="2"/>
        <v>229.10109999999986</v>
      </c>
      <c r="K94" s="97">
        <f t="shared" si="3"/>
        <v>0.20926597138815367</v>
      </c>
      <c r="L94" s="89">
        <v>382</v>
      </c>
      <c r="M94" s="18"/>
      <c r="N94" s="18"/>
    </row>
    <row r="95" spans="1:14" x14ac:dyDescent="0.2">
      <c r="A95" s="88" t="s">
        <v>523</v>
      </c>
      <c r="B95" s="42" t="str">
        <f>IFERROR(INDEX(Closures!$A$2:$A$163,MATCH(A95,Closures!$E$2:$E$163,0)),"")</f>
        <v/>
      </c>
      <c r="C95" s="13" t="s">
        <v>7</v>
      </c>
      <c r="D95" s="14">
        <v>12078</v>
      </c>
      <c r="E95" s="14">
        <v>11742</v>
      </c>
      <c r="F95" s="41">
        <v>11338</v>
      </c>
      <c r="G95" s="41">
        <v>11233.063</v>
      </c>
      <c r="H95" s="41">
        <v>4890.2393000000002</v>
      </c>
      <c r="I95" s="82">
        <v>5941.9723000000004</v>
      </c>
      <c r="J95" s="123">
        <f t="shared" si="2"/>
        <v>1051.7330000000002</v>
      </c>
      <c r="K95" s="97">
        <f t="shared" si="3"/>
        <v>0.21506779842041679</v>
      </c>
      <c r="L95" s="89">
        <v>116</v>
      </c>
      <c r="M95" s="18"/>
      <c r="N95" s="18"/>
    </row>
    <row r="96" spans="1:14" s="6" customFormat="1" x14ac:dyDescent="0.2">
      <c r="A96" s="88" t="s">
        <v>175</v>
      </c>
      <c r="B96" s="42" t="str">
        <f>IFERROR(INDEX(Closures!$A$2:$A$163,MATCH(A96,Closures!$E$2:$E$163,0)),"")</f>
        <v/>
      </c>
      <c r="C96" s="13" t="s">
        <v>7</v>
      </c>
      <c r="D96" s="14">
        <v>5867</v>
      </c>
      <c r="E96" s="14">
        <v>5471</v>
      </c>
      <c r="F96" s="41">
        <v>5344</v>
      </c>
      <c r="G96" s="41">
        <v>5406.4646000000002</v>
      </c>
      <c r="H96" s="41">
        <v>2522.2862</v>
      </c>
      <c r="I96" s="82">
        <v>2915.5295999999998</v>
      </c>
      <c r="J96" s="123">
        <f t="shared" si="2"/>
        <v>393.24339999999984</v>
      </c>
      <c r="K96" s="97">
        <f t="shared" si="3"/>
        <v>0.15590752548223902</v>
      </c>
      <c r="L96" s="89">
        <v>254</v>
      </c>
      <c r="M96" s="18"/>
      <c r="N96" s="18"/>
    </row>
    <row r="97" spans="1:14" x14ac:dyDescent="0.2">
      <c r="A97" s="88" t="s">
        <v>176</v>
      </c>
      <c r="B97" s="42" t="str">
        <f>IFERROR(INDEX(Closures!$A$2:$A$163,MATCH(A97,Closures!$E$2:$E$163,0)),"")</f>
        <v/>
      </c>
      <c r="C97" s="13" t="s">
        <v>7</v>
      </c>
      <c r="D97" s="14">
        <v>2585</v>
      </c>
      <c r="E97" s="14">
        <v>2424</v>
      </c>
      <c r="F97" s="41">
        <v>2147</v>
      </c>
      <c r="G97" s="41">
        <v>2088.6889999999999</v>
      </c>
      <c r="H97" s="41">
        <v>1068.2353000000001</v>
      </c>
      <c r="I97" s="82">
        <v>1187.4348</v>
      </c>
      <c r="J97" s="123">
        <f t="shared" si="2"/>
        <v>119.19949999999994</v>
      </c>
      <c r="K97" s="97">
        <f t="shared" si="3"/>
        <v>0.11158543440756914</v>
      </c>
      <c r="L97" s="89">
        <v>396</v>
      </c>
      <c r="M97" s="18"/>
      <c r="N97" s="18"/>
    </row>
    <row r="98" spans="1:14" x14ac:dyDescent="0.2">
      <c r="A98" s="88" t="s">
        <v>177</v>
      </c>
      <c r="B98" s="42">
        <v>11</v>
      </c>
      <c r="C98" s="13" t="s">
        <v>7</v>
      </c>
      <c r="D98" s="14">
        <v>1455</v>
      </c>
      <c r="E98" s="14">
        <v>1821</v>
      </c>
      <c r="F98" s="41">
        <v>1842</v>
      </c>
      <c r="G98" s="41">
        <v>1592.8386</v>
      </c>
      <c r="H98" s="41">
        <v>771.96090000000004</v>
      </c>
      <c r="I98" s="82">
        <v>928.6798</v>
      </c>
      <c r="J98" s="123">
        <f t="shared" si="2"/>
        <v>156.71889999999996</v>
      </c>
      <c r="K98" s="97">
        <f t="shared" si="3"/>
        <v>0.20301403866439344</v>
      </c>
      <c r="L98" s="89">
        <v>405</v>
      </c>
      <c r="M98" s="18"/>
      <c r="N98" s="18"/>
    </row>
    <row r="99" spans="1:14" x14ac:dyDescent="0.2">
      <c r="A99" s="88" t="s">
        <v>61</v>
      </c>
      <c r="B99" s="42" t="str">
        <f>IFERROR(INDEX(Closures!$A$2:$A$163,MATCH(A99,Closures!$E$2:$E$163,0)),"")</f>
        <v/>
      </c>
      <c r="C99" s="13" t="s">
        <v>7</v>
      </c>
      <c r="D99" s="14">
        <v>42711</v>
      </c>
      <c r="E99" s="14">
        <v>42095</v>
      </c>
      <c r="F99" s="41">
        <v>43211</v>
      </c>
      <c r="G99" s="41">
        <v>43498.326800000003</v>
      </c>
      <c r="H99" s="41">
        <v>16598.866699999999</v>
      </c>
      <c r="I99" s="82">
        <v>19373.565200000001</v>
      </c>
      <c r="J99" s="123">
        <f t="shared" si="2"/>
        <v>2774.6985000000022</v>
      </c>
      <c r="K99" s="97">
        <f t="shared" si="3"/>
        <v>0.16716192437402985</v>
      </c>
      <c r="L99" s="89">
        <v>16</v>
      </c>
      <c r="M99" s="18"/>
      <c r="N99" s="18"/>
    </row>
    <row r="100" spans="1:14" x14ac:dyDescent="0.2">
      <c r="A100" s="88" t="s">
        <v>178</v>
      </c>
      <c r="B100" s="42" t="str">
        <f>IFERROR(INDEX(Closures!$A$2:$A$163,MATCH(A100,Closures!$E$2:$E$163,0)),"")</f>
        <v/>
      </c>
      <c r="C100" s="13" t="s">
        <v>7</v>
      </c>
      <c r="D100" s="14">
        <v>3183</v>
      </c>
      <c r="E100" s="14">
        <v>3329</v>
      </c>
      <c r="F100" s="41">
        <v>3418</v>
      </c>
      <c r="G100" s="41">
        <v>3353.8110000000001</v>
      </c>
      <c r="H100" s="41">
        <v>1281.8273999999999</v>
      </c>
      <c r="I100" s="82">
        <v>1325.3162</v>
      </c>
      <c r="J100" s="123">
        <f t="shared" si="2"/>
        <v>43.488800000000083</v>
      </c>
      <c r="K100" s="97">
        <f t="shared" si="3"/>
        <v>3.3927188637097386E-2</v>
      </c>
      <c r="L100" s="89">
        <v>381</v>
      </c>
      <c r="M100" s="18"/>
      <c r="N100" s="18"/>
    </row>
    <row r="101" spans="1:14" x14ac:dyDescent="0.2">
      <c r="A101" s="88" t="s">
        <v>179</v>
      </c>
      <c r="B101" s="42">
        <v>12</v>
      </c>
      <c r="C101" s="13" t="s">
        <v>7</v>
      </c>
      <c r="D101" s="14">
        <v>1962</v>
      </c>
      <c r="E101" s="14">
        <v>1111</v>
      </c>
      <c r="F101" s="41">
        <v>1096</v>
      </c>
      <c r="G101" s="41">
        <v>1987.748</v>
      </c>
      <c r="H101" s="41">
        <v>922.37649999999996</v>
      </c>
      <c r="I101" s="82">
        <v>1049.6166000000001</v>
      </c>
      <c r="J101" s="123">
        <f t="shared" si="2"/>
        <v>127.2401000000001</v>
      </c>
      <c r="K101" s="97">
        <f t="shared" si="3"/>
        <v>0.13794811554717634</v>
      </c>
      <c r="L101" s="89">
        <v>400</v>
      </c>
      <c r="M101" s="18"/>
      <c r="N101" s="18"/>
    </row>
    <row r="102" spans="1:14" s="6" customFormat="1" x14ac:dyDescent="0.2">
      <c r="A102" s="88" t="s">
        <v>180</v>
      </c>
      <c r="B102" s="42" t="str">
        <f>IFERROR(INDEX(Closures!$A$2:$A$163,MATCH(A102,Closures!$E$2:$E$163,0)),"")</f>
        <v/>
      </c>
      <c r="C102" s="13" t="s">
        <v>7</v>
      </c>
      <c r="D102" s="14">
        <v>6136</v>
      </c>
      <c r="E102" s="14">
        <v>6154</v>
      </c>
      <c r="F102" s="41">
        <v>6058</v>
      </c>
      <c r="G102" s="41">
        <v>5826.1495999999997</v>
      </c>
      <c r="H102" s="41">
        <v>2565.2314000000001</v>
      </c>
      <c r="I102" s="82">
        <v>3063.1107000000002</v>
      </c>
      <c r="J102" s="123">
        <f t="shared" si="2"/>
        <v>497.87930000000006</v>
      </c>
      <c r="K102" s="97">
        <f t="shared" si="3"/>
        <v>0.19408748076294405</v>
      </c>
      <c r="L102" s="89">
        <v>245</v>
      </c>
      <c r="M102" s="18"/>
      <c r="N102" s="18"/>
    </row>
    <row r="103" spans="1:14" s="6" customFormat="1" x14ac:dyDescent="0.2">
      <c r="A103" s="88" t="s">
        <v>181</v>
      </c>
      <c r="B103" s="42" t="str">
        <f>IFERROR(INDEX(Closures!$A$2:$A$163,MATCH(A103,Closures!$E$2:$E$163,0)),"")</f>
        <v/>
      </c>
      <c r="C103" s="13" t="s">
        <v>7</v>
      </c>
      <c r="D103" s="14">
        <v>6052</v>
      </c>
      <c r="E103" s="14">
        <v>6094</v>
      </c>
      <c r="F103" s="41">
        <v>6001</v>
      </c>
      <c r="G103" s="41">
        <v>5678.1180999999997</v>
      </c>
      <c r="H103" s="41">
        <v>2502.5293999999999</v>
      </c>
      <c r="I103" s="82">
        <v>3084.585</v>
      </c>
      <c r="J103" s="123">
        <f t="shared" si="2"/>
        <v>582.05560000000014</v>
      </c>
      <c r="K103" s="97">
        <f t="shared" si="3"/>
        <v>0.23258691785998606</v>
      </c>
      <c r="L103" s="89">
        <v>244</v>
      </c>
      <c r="M103" s="18"/>
      <c r="N103" s="18"/>
    </row>
    <row r="104" spans="1:14" x14ac:dyDescent="0.2">
      <c r="A104" s="88" t="s">
        <v>182</v>
      </c>
      <c r="B104" s="42">
        <v>13</v>
      </c>
      <c r="C104" s="13" t="s">
        <v>7</v>
      </c>
      <c r="D104" s="14">
        <v>3187</v>
      </c>
      <c r="E104" s="14">
        <v>2217</v>
      </c>
      <c r="F104" s="41">
        <v>2087</v>
      </c>
      <c r="G104" s="41">
        <v>2961.3386</v>
      </c>
      <c r="H104" s="41">
        <v>1388.6351</v>
      </c>
      <c r="I104" s="82">
        <v>1527.9485999999999</v>
      </c>
      <c r="J104" s="123">
        <f t="shared" si="2"/>
        <v>139.31349999999998</v>
      </c>
      <c r="K104" s="97">
        <f t="shared" si="3"/>
        <v>0.10032405201337628</v>
      </c>
      <c r="L104" s="89">
        <v>366</v>
      </c>
      <c r="M104" s="18"/>
      <c r="N104" s="18"/>
    </row>
    <row r="105" spans="1:14" x14ac:dyDescent="0.2">
      <c r="A105" s="88" t="s">
        <v>183</v>
      </c>
      <c r="B105" s="42">
        <v>14</v>
      </c>
      <c r="C105" s="13" t="s">
        <v>7</v>
      </c>
      <c r="D105" s="14">
        <v>2688</v>
      </c>
      <c r="E105" s="14">
        <v>1821</v>
      </c>
      <c r="F105" s="41">
        <v>1710</v>
      </c>
      <c r="G105" s="41">
        <v>2462.8386</v>
      </c>
      <c r="H105" s="41">
        <v>1164.7374</v>
      </c>
      <c r="I105" s="82">
        <v>1315.7352000000001</v>
      </c>
      <c r="J105" s="123">
        <f t="shared" si="2"/>
        <v>150.9978000000001</v>
      </c>
      <c r="K105" s="97">
        <f t="shared" si="3"/>
        <v>0.12964106759171648</v>
      </c>
      <c r="L105" s="89">
        <v>385</v>
      </c>
      <c r="M105" s="18"/>
      <c r="N105" s="18"/>
    </row>
    <row r="106" spans="1:14" s="6" customFormat="1" x14ac:dyDescent="0.2">
      <c r="A106" s="88" t="s">
        <v>184</v>
      </c>
      <c r="B106" s="42">
        <v>15</v>
      </c>
      <c r="C106" s="13" t="s">
        <v>7</v>
      </c>
      <c r="D106" s="14">
        <v>2578</v>
      </c>
      <c r="E106" s="14">
        <v>1276</v>
      </c>
      <c r="F106" s="41">
        <v>1042</v>
      </c>
      <c r="G106" s="41">
        <v>1838.4133999999999</v>
      </c>
      <c r="H106" s="41">
        <v>863.09410000000003</v>
      </c>
      <c r="I106" s="82">
        <v>986.94860000000006</v>
      </c>
      <c r="J106" s="123">
        <f t="shared" si="2"/>
        <v>123.85450000000003</v>
      </c>
      <c r="K106" s="97">
        <f t="shared" si="3"/>
        <v>0.14350057542972433</v>
      </c>
      <c r="L106" s="89">
        <v>402</v>
      </c>
      <c r="M106" s="18"/>
      <c r="N106" s="18"/>
    </row>
    <row r="107" spans="1:14" x14ac:dyDescent="0.2">
      <c r="A107" s="88" t="s">
        <v>185</v>
      </c>
      <c r="B107" s="42">
        <v>16</v>
      </c>
      <c r="C107" s="13" t="s">
        <v>7</v>
      </c>
      <c r="D107" s="14">
        <v>1399</v>
      </c>
      <c r="E107" s="14">
        <v>2285</v>
      </c>
      <c r="F107" s="41">
        <v>2627</v>
      </c>
      <c r="G107" s="41">
        <v>3156.4173000000001</v>
      </c>
      <c r="H107" s="41">
        <v>1529.6549</v>
      </c>
      <c r="I107" s="82">
        <v>2005.3004000000001</v>
      </c>
      <c r="J107" s="123">
        <f t="shared" si="2"/>
        <v>475.64550000000008</v>
      </c>
      <c r="K107" s="97">
        <f t="shared" si="3"/>
        <v>0.31094954816279152</v>
      </c>
      <c r="L107" s="89">
        <v>330</v>
      </c>
      <c r="M107" s="18"/>
      <c r="N107" s="18"/>
    </row>
    <row r="108" spans="1:14" x14ac:dyDescent="0.2">
      <c r="A108" s="88" t="s">
        <v>186</v>
      </c>
      <c r="B108" s="42" t="str">
        <f>IFERROR(INDEX(Closures!$A$2:$A$163,MATCH(A108,Closures!$E$2:$E$163,0)),"")</f>
        <v/>
      </c>
      <c r="C108" s="13" t="s">
        <v>7</v>
      </c>
      <c r="D108" s="14">
        <v>7384</v>
      </c>
      <c r="E108" s="14">
        <v>7391</v>
      </c>
      <c r="F108" s="41">
        <v>7323</v>
      </c>
      <c r="G108" s="41">
        <v>7261.5865999999996</v>
      </c>
      <c r="H108" s="41">
        <v>3076.6235999999999</v>
      </c>
      <c r="I108" s="82">
        <v>3697.8220999999999</v>
      </c>
      <c r="J108" s="123">
        <f t="shared" si="2"/>
        <v>621.19849999999997</v>
      </c>
      <c r="K108" s="97">
        <f t="shared" si="3"/>
        <v>0.20190916431896316</v>
      </c>
      <c r="L108" s="89">
        <v>198</v>
      </c>
      <c r="M108" s="18"/>
      <c r="N108" s="18"/>
    </row>
    <row r="109" spans="1:14" x14ac:dyDescent="0.2">
      <c r="A109" s="88" t="s">
        <v>69</v>
      </c>
      <c r="B109" s="42">
        <v>17</v>
      </c>
      <c r="C109" s="13" t="s">
        <v>7</v>
      </c>
      <c r="D109" s="14">
        <v>2424</v>
      </c>
      <c r="E109" s="14">
        <v>2508</v>
      </c>
      <c r="F109" s="41">
        <v>2662</v>
      </c>
      <c r="G109" s="41">
        <v>2529.7244000000001</v>
      </c>
      <c r="H109" s="41">
        <v>1173.4547</v>
      </c>
      <c r="I109" s="82">
        <v>1256.3439000000001</v>
      </c>
      <c r="J109" s="123">
        <f t="shared" si="2"/>
        <v>82.889200000000073</v>
      </c>
      <c r="K109" s="97">
        <f t="shared" si="3"/>
        <v>7.0636898041313456E-2</v>
      </c>
      <c r="L109" s="89">
        <v>392</v>
      </c>
      <c r="M109" s="18"/>
      <c r="N109" s="18"/>
    </row>
    <row r="110" spans="1:14" x14ac:dyDescent="0.2">
      <c r="A110" s="88" t="s">
        <v>187</v>
      </c>
      <c r="B110" s="42" t="str">
        <f>IFERROR(INDEX(Closures!$A$2:$A$163,MATCH(A110,Closures!$E$2:$E$163,0)),"")</f>
        <v/>
      </c>
      <c r="C110" s="13" t="s">
        <v>7</v>
      </c>
      <c r="D110" s="14">
        <v>3176</v>
      </c>
      <c r="E110" s="14">
        <v>2926</v>
      </c>
      <c r="F110" s="41">
        <v>2674</v>
      </c>
      <c r="G110" s="41">
        <v>2662.4173000000001</v>
      </c>
      <c r="H110" s="41">
        <v>1116.7452000000001</v>
      </c>
      <c r="I110" s="82">
        <v>1384.3320000000001</v>
      </c>
      <c r="J110" s="123">
        <f t="shared" si="2"/>
        <v>267.58680000000004</v>
      </c>
      <c r="K110" s="97">
        <f t="shared" si="3"/>
        <v>0.23961311855202067</v>
      </c>
      <c r="L110" s="89">
        <v>376</v>
      </c>
      <c r="M110" s="18"/>
      <c r="N110" s="18"/>
    </row>
    <row r="111" spans="1:14" x14ac:dyDescent="0.2">
      <c r="A111" s="88" t="s">
        <v>188</v>
      </c>
      <c r="B111" s="42" t="str">
        <f>IFERROR(INDEX(Closures!$A$2:$A$163,MATCH(A111,Closures!$E$2:$E$163,0)),"")</f>
        <v/>
      </c>
      <c r="C111" s="13" t="s">
        <v>7</v>
      </c>
      <c r="D111" s="14">
        <v>8069</v>
      </c>
      <c r="E111" s="14">
        <v>7837</v>
      </c>
      <c r="F111" s="41">
        <v>7719</v>
      </c>
      <c r="G111" s="41">
        <v>7723.3936999999996</v>
      </c>
      <c r="H111" s="41">
        <v>3419.0001000000002</v>
      </c>
      <c r="I111" s="82">
        <v>3794.8735000000001</v>
      </c>
      <c r="J111" s="123">
        <f t="shared" si="2"/>
        <v>375.87339999999995</v>
      </c>
      <c r="K111" s="97">
        <f t="shared" si="3"/>
        <v>0.1099366449272698</v>
      </c>
      <c r="L111" s="89">
        <v>195</v>
      </c>
      <c r="M111" s="18"/>
      <c r="N111" s="18"/>
    </row>
    <row r="112" spans="1:14" x14ac:dyDescent="0.2">
      <c r="A112" s="88" t="s">
        <v>189</v>
      </c>
      <c r="B112" s="42">
        <v>18</v>
      </c>
      <c r="C112" s="13" t="s">
        <v>7</v>
      </c>
      <c r="D112" s="14">
        <v>1329</v>
      </c>
      <c r="E112" s="14">
        <v>729</v>
      </c>
      <c r="F112" s="41">
        <v>623</v>
      </c>
      <c r="G112" s="41">
        <v>1192.559</v>
      </c>
      <c r="H112" s="41">
        <v>575.78430000000003</v>
      </c>
      <c r="I112" s="82">
        <v>684.38340000000005</v>
      </c>
      <c r="J112" s="123">
        <f t="shared" si="2"/>
        <v>108.59910000000002</v>
      </c>
      <c r="K112" s="97">
        <f t="shared" si="3"/>
        <v>0.18861073495751798</v>
      </c>
      <c r="L112" s="89">
        <v>413</v>
      </c>
      <c r="M112" s="18"/>
      <c r="N112" s="18"/>
    </row>
    <row r="113" spans="1:14" x14ac:dyDescent="0.2">
      <c r="A113" s="88" t="s">
        <v>190</v>
      </c>
      <c r="B113" s="42" t="str">
        <f>IFERROR(INDEX(Closures!$A$2:$A$163,MATCH(A113,Closures!$E$2:$E$163,0)),"")</f>
        <v/>
      </c>
      <c r="C113" s="13" t="s">
        <v>7</v>
      </c>
      <c r="D113" s="14">
        <v>10955</v>
      </c>
      <c r="E113" s="14">
        <v>9328</v>
      </c>
      <c r="F113" s="41">
        <v>7261</v>
      </c>
      <c r="G113" s="41">
        <v>6564.7205000000004</v>
      </c>
      <c r="H113" s="41">
        <v>2880.7723999999998</v>
      </c>
      <c r="I113" s="82">
        <v>3644.3874000000001</v>
      </c>
      <c r="J113" s="123">
        <f t="shared" si="2"/>
        <v>763.61500000000024</v>
      </c>
      <c r="K113" s="97">
        <f t="shared" si="3"/>
        <v>0.26507300611461021</v>
      </c>
      <c r="L113" s="89">
        <v>207</v>
      </c>
      <c r="M113" s="18"/>
      <c r="N113" s="18"/>
    </row>
    <row r="114" spans="1:14" x14ac:dyDescent="0.2">
      <c r="A114" s="88" t="s">
        <v>191</v>
      </c>
      <c r="B114" s="42">
        <v>19</v>
      </c>
      <c r="C114" s="13" t="s">
        <v>7</v>
      </c>
      <c r="D114" s="14">
        <v>8415</v>
      </c>
      <c r="E114" s="14">
        <v>4173</v>
      </c>
      <c r="F114" s="41">
        <v>7236</v>
      </c>
      <c r="G114" s="41">
        <v>7676.7362000000003</v>
      </c>
      <c r="H114" s="41">
        <v>3243.0155</v>
      </c>
      <c r="I114" s="82">
        <v>3918.1462000000001</v>
      </c>
      <c r="J114" s="123">
        <f t="shared" si="2"/>
        <v>675.13070000000016</v>
      </c>
      <c r="K114" s="97">
        <f t="shared" si="3"/>
        <v>0.20817991773397326</v>
      </c>
      <c r="L114" s="89">
        <v>189</v>
      </c>
      <c r="M114" s="18"/>
      <c r="N114" s="18"/>
    </row>
    <row r="115" spans="1:14" x14ac:dyDescent="0.2">
      <c r="A115" s="88" t="s">
        <v>192</v>
      </c>
      <c r="B115" s="42" t="str">
        <f>IFERROR(INDEX(Closures!$A$2:$A$163,MATCH(A115,Closures!$E$2:$E$163,0)),"")</f>
        <v/>
      </c>
      <c r="C115" s="13" t="s">
        <v>7</v>
      </c>
      <c r="D115" s="14">
        <v>6090</v>
      </c>
      <c r="E115" s="14">
        <v>5969</v>
      </c>
      <c r="F115" s="41">
        <v>5812</v>
      </c>
      <c r="G115" s="41">
        <v>5846.7637999999997</v>
      </c>
      <c r="H115" s="41">
        <v>2418.2040000000002</v>
      </c>
      <c r="I115" s="82">
        <v>2716.2055</v>
      </c>
      <c r="J115" s="123">
        <f t="shared" si="2"/>
        <v>298.00149999999985</v>
      </c>
      <c r="K115" s="97">
        <f t="shared" si="3"/>
        <v>0.12323257260346929</v>
      </c>
      <c r="L115" s="89">
        <v>267</v>
      </c>
      <c r="M115" s="18"/>
      <c r="N115" s="18"/>
    </row>
    <row r="116" spans="1:14" x14ac:dyDescent="0.2">
      <c r="A116" s="88" t="s">
        <v>193</v>
      </c>
      <c r="B116" s="42" t="str">
        <f>IFERROR(INDEX(Closures!$A$2:$A$163,MATCH(A116,Closures!$E$2:$E$163,0)),"")</f>
        <v/>
      </c>
      <c r="C116" s="13" t="s">
        <v>7</v>
      </c>
      <c r="D116" s="14">
        <v>27486</v>
      </c>
      <c r="E116" s="14">
        <v>27783</v>
      </c>
      <c r="F116" s="41">
        <v>26603</v>
      </c>
      <c r="G116" s="41">
        <v>25157.779500000001</v>
      </c>
      <c r="H116" s="41">
        <v>8679.3017999999993</v>
      </c>
      <c r="I116" s="82">
        <v>13542.766799999999</v>
      </c>
      <c r="J116" s="123">
        <f t="shared" si="2"/>
        <v>4863.4650000000001</v>
      </c>
      <c r="K116" s="97">
        <f t="shared" si="3"/>
        <v>0.56035210113329625</v>
      </c>
      <c r="L116" s="89">
        <v>29</v>
      </c>
      <c r="M116" s="18"/>
      <c r="N116" s="18"/>
    </row>
    <row r="117" spans="1:14" x14ac:dyDescent="0.2">
      <c r="A117" s="88" t="s">
        <v>194</v>
      </c>
      <c r="B117" s="42" t="str">
        <f>IFERROR(INDEX(Closures!$A$2:$A$163,MATCH(A117,Closures!$E$2:$E$163,0)),"")</f>
        <v/>
      </c>
      <c r="C117" s="13" t="s">
        <v>7</v>
      </c>
      <c r="D117" s="14">
        <v>8487</v>
      </c>
      <c r="E117" s="14">
        <v>8741</v>
      </c>
      <c r="F117" s="41">
        <v>8821</v>
      </c>
      <c r="G117" s="41">
        <v>8865.6692999999996</v>
      </c>
      <c r="H117" s="41">
        <v>3288.5369999999998</v>
      </c>
      <c r="I117" s="82">
        <v>4223.6244999999999</v>
      </c>
      <c r="J117" s="123">
        <f t="shared" si="2"/>
        <v>935.08750000000009</v>
      </c>
      <c r="K117" s="97">
        <f t="shared" si="3"/>
        <v>0.28434756853883664</v>
      </c>
      <c r="L117" s="89">
        <v>178</v>
      </c>
      <c r="M117" s="18"/>
      <c r="N117" s="18"/>
    </row>
    <row r="118" spans="1:14" x14ac:dyDescent="0.2">
      <c r="A118" s="88" t="s">
        <v>195</v>
      </c>
      <c r="B118" s="42" t="str">
        <f>IFERROR(INDEX(Closures!$A$2:$A$163,MATCH(A118,Closures!$E$2:$E$163,0)),"")</f>
        <v/>
      </c>
      <c r="C118" s="13" t="s">
        <v>7</v>
      </c>
      <c r="D118" s="14">
        <v>3884</v>
      </c>
      <c r="E118" s="14">
        <v>3853</v>
      </c>
      <c r="F118" s="41">
        <v>3653</v>
      </c>
      <c r="G118" s="41">
        <v>3857.0668999999998</v>
      </c>
      <c r="H118" s="41">
        <v>1326.0900999999999</v>
      </c>
      <c r="I118" s="82">
        <v>1621.2569000000001</v>
      </c>
      <c r="J118" s="123">
        <f t="shared" si="2"/>
        <v>295.16680000000019</v>
      </c>
      <c r="K118" s="97">
        <f t="shared" si="3"/>
        <v>0.222584272365807</v>
      </c>
      <c r="L118" s="89">
        <v>358</v>
      </c>
      <c r="M118" s="18"/>
      <c r="N118" s="18"/>
    </row>
    <row r="119" spans="1:14" x14ac:dyDescent="0.2">
      <c r="A119" s="88" t="s">
        <v>196</v>
      </c>
      <c r="B119" s="42" t="str">
        <f>IFERROR(INDEX(Closures!$A$2:$A$163,MATCH(A119,Closures!$E$2:$E$163,0)),"")</f>
        <v/>
      </c>
      <c r="C119" s="13" t="s">
        <v>7</v>
      </c>
      <c r="D119" s="14">
        <v>11529</v>
      </c>
      <c r="E119" s="14">
        <v>11306</v>
      </c>
      <c r="F119" s="41">
        <v>11174</v>
      </c>
      <c r="G119" s="41">
        <v>11309.5</v>
      </c>
      <c r="H119" s="41">
        <v>3865.4506999999999</v>
      </c>
      <c r="I119" s="82">
        <v>5011.3755000000001</v>
      </c>
      <c r="J119" s="123">
        <f t="shared" si="2"/>
        <v>1145.9248000000002</v>
      </c>
      <c r="K119" s="97">
        <f t="shared" si="3"/>
        <v>0.29645308889853395</v>
      </c>
      <c r="L119" s="89">
        <v>145</v>
      </c>
      <c r="M119" s="18"/>
      <c r="N119" s="18"/>
    </row>
    <row r="120" spans="1:14" x14ac:dyDescent="0.2">
      <c r="A120" s="88" t="s">
        <v>197</v>
      </c>
      <c r="B120" s="42" t="str">
        <f>IFERROR(INDEX(Closures!$A$2:$A$163,MATCH(A120,Closures!$E$2:$E$163,0)),"")</f>
        <v/>
      </c>
      <c r="C120" s="13" t="s">
        <v>7</v>
      </c>
      <c r="D120" s="14">
        <v>3059</v>
      </c>
      <c r="E120" s="14">
        <v>3267</v>
      </c>
      <c r="F120" s="41">
        <v>3350</v>
      </c>
      <c r="G120" s="41">
        <v>3409.9528</v>
      </c>
      <c r="H120" s="41">
        <v>1434.8078</v>
      </c>
      <c r="I120" s="82">
        <v>1731.9684</v>
      </c>
      <c r="J120" s="123">
        <f t="shared" si="2"/>
        <v>297.16059999999993</v>
      </c>
      <c r="K120" s="97">
        <f t="shared" si="3"/>
        <v>0.20710829701371844</v>
      </c>
      <c r="L120" s="89">
        <v>350</v>
      </c>
      <c r="M120" s="18"/>
      <c r="N120" s="18"/>
    </row>
    <row r="121" spans="1:14" x14ac:dyDescent="0.2">
      <c r="A121" s="88" t="s">
        <v>198</v>
      </c>
      <c r="B121" s="42" t="str">
        <f>IFERROR(INDEX(Closures!$A$2:$A$163,MATCH(A121,Closures!$E$2:$E$163,0)),"")</f>
        <v/>
      </c>
      <c r="C121" s="13" t="s">
        <v>7</v>
      </c>
      <c r="D121" s="14">
        <v>4464</v>
      </c>
      <c r="E121" s="14">
        <v>4384</v>
      </c>
      <c r="F121" s="41">
        <v>4255</v>
      </c>
      <c r="G121" s="41">
        <v>4277.4724999999999</v>
      </c>
      <c r="H121" s="41">
        <v>1947.3686</v>
      </c>
      <c r="I121" s="82">
        <v>2212.9447</v>
      </c>
      <c r="J121" s="123">
        <f t="shared" si="2"/>
        <v>265.5761</v>
      </c>
      <c r="K121" s="97">
        <f t="shared" si="3"/>
        <v>0.13637690368428451</v>
      </c>
      <c r="L121" s="89">
        <v>313</v>
      </c>
      <c r="M121" s="18"/>
      <c r="N121" s="18"/>
    </row>
    <row r="122" spans="1:14" x14ac:dyDescent="0.2">
      <c r="A122" s="88" t="s">
        <v>199</v>
      </c>
      <c r="B122" s="42" t="str">
        <f>IFERROR(INDEX(Closures!$A$2:$A$163,MATCH(A122,Closures!$E$2:$E$163,0)),"")</f>
        <v/>
      </c>
      <c r="C122" s="13" t="s">
        <v>7</v>
      </c>
      <c r="D122" s="14">
        <v>13035</v>
      </c>
      <c r="E122" s="14">
        <v>12587</v>
      </c>
      <c r="F122" s="41">
        <v>12065</v>
      </c>
      <c r="G122" s="41">
        <v>11840.586600000001</v>
      </c>
      <c r="H122" s="41">
        <v>5192.1058000000003</v>
      </c>
      <c r="I122" s="82">
        <v>5989.8892999999998</v>
      </c>
      <c r="J122" s="123">
        <f t="shared" si="2"/>
        <v>797.78349999999955</v>
      </c>
      <c r="K122" s="97">
        <f t="shared" si="3"/>
        <v>0.15365316708299734</v>
      </c>
      <c r="L122" s="89">
        <v>115</v>
      </c>
      <c r="M122" s="18"/>
      <c r="N122" s="18"/>
    </row>
    <row r="123" spans="1:14" x14ac:dyDescent="0.2">
      <c r="A123" s="88" t="s">
        <v>200</v>
      </c>
      <c r="B123" s="42" t="str">
        <f>IFERROR(INDEX(Closures!$A$2:$A$163,MATCH(A123,Closures!$E$2:$E$163,0)),"")</f>
        <v/>
      </c>
      <c r="C123" s="13" t="s">
        <v>7</v>
      </c>
      <c r="D123" s="14">
        <v>4340</v>
      </c>
      <c r="E123" s="14">
        <v>4452</v>
      </c>
      <c r="F123" s="41">
        <v>4467</v>
      </c>
      <c r="G123" s="41">
        <v>4638.5983999999999</v>
      </c>
      <c r="H123" s="41">
        <v>2210.2080000000001</v>
      </c>
      <c r="I123" s="82">
        <v>2657.8696</v>
      </c>
      <c r="J123" s="123">
        <f t="shared" si="2"/>
        <v>447.66159999999991</v>
      </c>
      <c r="K123" s="97">
        <f t="shared" si="3"/>
        <v>0.20254274710796444</v>
      </c>
      <c r="L123" s="89">
        <v>276</v>
      </c>
      <c r="M123" s="18"/>
      <c r="N123" s="18"/>
    </row>
    <row r="124" spans="1:14" x14ac:dyDescent="0.2">
      <c r="A124" s="88" t="s">
        <v>201</v>
      </c>
      <c r="B124" s="42" t="str">
        <f>IFERROR(INDEX(Closures!$A$2:$A$163,MATCH(A124,Closures!$E$2:$E$163,0)),"")</f>
        <v/>
      </c>
      <c r="C124" s="13" t="s">
        <v>7</v>
      </c>
      <c r="D124" s="14">
        <v>9189</v>
      </c>
      <c r="E124" s="14">
        <v>8681</v>
      </c>
      <c r="F124" s="41">
        <v>8142</v>
      </c>
      <c r="G124" s="41">
        <v>7813.1653999999999</v>
      </c>
      <c r="H124" s="41">
        <v>3787.1727000000001</v>
      </c>
      <c r="I124" s="82">
        <v>3881.5374999999999</v>
      </c>
      <c r="J124" s="123">
        <f t="shared" si="2"/>
        <v>94.364799999999832</v>
      </c>
      <c r="K124" s="97">
        <f t="shared" si="3"/>
        <v>2.4916951899236026E-2</v>
      </c>
      <c r="L124" s="89">
        <v>190</v>
      </c>
      <c r="M124" s="18"/>
      <c r="N124" s="18"/>
    </row>
    <row r="125" spans="1:14" x14ac:dyDescent="0.2">
      <c r="A125" s="88" t="s">
        <v>202</v>
      </c>
      <c r="B125" s="42" t="str">
        <f>IFERROR(INDEX(Closures!$A$2:$A$163,MATCH(A125,Closures!$E$2:$E$163,0)),"")</f>
        <v/>
      </c>
      <c r="C125" s="13" t="s">
        <v>7</v>
      </c>
      <c r="D125" s="14">
        <v>2105</v>
      </c>
      <c r="E125" s="14">
        <v>2112</v>
      </c>
      <c r="F125" s="41">
        <v>2079</v>
      </c>
      <c r="G125" s="41">
        <v>2015.1811</v>
      </c>
      <c r="H125" s="41">
        <v>947.70989999999995</v>
      </c>
      <c r="I125" s="82">
        <v>1256.5572999999999</v>
      </c>
      <c r="J125" s="123">
        <f t="shared" si="2"/>
        <v>308.84739999999999</v>
      </c>
      <c r="K125" s="97">
        <f t="shared" si="3"/>
        <v>0.32588812251512833</v>
      </c>
      <c r="L125" s="89">
        <v>391</v>
      </c>
      <c r="M125" s="18"/>
      <c r="N125" s="18"/>
    </row>
    <row r="126" spans="1:14" x14ac:dyDescent="0.2">
      <c r="A126" s="88" t="s">
        <v>203</v>
      </c>
      <c r="B126" s="42" t="str">
        <f>IFERROR(INDEX(Closures!$A$2:$A$163,MATCH(A126,Closures!$E$2:$E$163,0)),"")</f>
        <v/>
      </c>
      <c r="C126" s="13" t="s">
        <v>7</v>
      </c>
      <c r="D126" s="14">
        <v>13131</v>
      </c>
      <c r="E126" s="14">
        <v>12661</v>
      </c>
      <c r="F126" s="41">
        <v>11947</v>
      </c>
      <c r="G126" s="41">
        <v>11060.291300000001</v>
      </c>
      <c r="H126" s="41">
        <v>4375.7727000000004</v>
      </c>
      <c r="I126" s="82">
        <v>3582.0435000000002</v>
      </c>
      <c r="J126" s="123">
        <f t="shared" si="2"/>
        <v>-793.72920000000022</v>
      </c>
      <c r="K126" s="97">
        <f t="shared" si="3"/>
        <v>-0.18139178024489255</v>
      </c>
      <c r="L126" s="89">
        <v>211</v>
      </c>
      <c r="M126" s="18"/>
      <c r="N126" s="18"/>
    </row>
    <row r="127" spans="1:14" s="6" customFormat="1" x14ac:dyDescent="0.2">
      <c r="A127" s="88" t="s">
        <v>204</v>
      </c>
      <c r="B127" s="42" t="str">
        <f>IFERROR(INDEX(Closures!$A$2:$A$163,MATCH(A127,Closures!$E$2:$E$163,0)),"")</f>
        <v/>
      </c>
      <c r="C127" s="13" t="s">
        <v>7</v>
      </c>
      <c r="D127" s="14">
        <v>11848</v>
      </c>
      <c r="E127" s="14">
        <v>11723</v>
      </c>
      <c r="F127" s="41">
        <v>11562</v>
      </c>
      <c r="G127" s="41">
        <v>11814.0905</v>
      </c>
      <c r="H127" s="41">
        <v>4068.1376</v>
      </c>
      <c r="I127" s="82">
        <v>5152.0949000000001</v>
      </c>
      <c r="J127" s="123">
        <f t="shared" si="2"/>
        <v>1083.9573</v>
      </c>
      <c r="K127" s="97">
        <f t="shared" si="3"/>
        <v>0.26645050059270364</v>
      </c>
      <c r="L127" s="89">
        <v>141</v>
      </c>
      <c r="M127" s="18"/>
      <c r="N127" s="18"/>
    </row>
    <row r="128" spans="1:14" s="6" customFormat="1" x14ac:dyDescent="0.2">
      <c r="A128" s="88" t="s">
        <v>205</v>
      </c>
      <c r="B128" s="42">
        <v>20</v>
      </c>
      <c r="C128" s="13" t="s">
        <v>7</v>
      </c>
      <c r="D128" s="14">
        <v>3884</v>
      </c>
      <c r="E128" s="14">
        <v>1929</v>
      </c>
      <c r="F128" s="41">
        <v>2393</v>
      </c>
      <c r="G128" s="41">
        <v>4472.6495999999997</v>
      </c>
      <c r="H128" s="41">
        <v>1813.4196999999999</v>
      </c>
      <c r="I128" s="82">
        <v>2012.9050999999999</v>
      </c>
      <c r="J128" s="123">
        <f t="shared" si="2"/>
        <v>199.48540000000003</v>
      </c>
      <c r="K128" s="97">
        <f t="shared" si="3"/>
        <v>0.11000509148544048</v>
      </c>
      <c r="L128" s="89">
        <v>329</v>
      </c>
      <c r="M128" s="18"/>
      <c r="N128" s="18"/>
    </row>
    <row r="129" spans="1:14" s="6" customFormat="1" x14ac:dyDescent="0.2">
      <c r="A129" s="88" t="s">
        <v>206</v>
      </c>
      <c r="B129" s="42" t="str">
        <f>IFERROR(INDEX(Closures!$A$2:$A$163,MATCH(A129,Closures!$E$2:$E$163,0)),"")</f>
        <v/>
      </c>
      <c r="C129" s="13" t="s">
        <v>7</v>
      </c>
      <c r="D129" s="14">
        <v>3360</v>
      </c>
      <c r="E129" s="14">
        <v>3408</v>
      </c>
      <c r="F129" s="41">
        <v>3387</v>
      </c>
      <c r="G129" s="41">
        <v>3246.2165</v>
      </c>
      <c r="H129" s="41">
        <v>1435.7492</v>
      </c>
      <c r="I129" s="82">
        <v>1618.2451000000001</v>
      </c>
      <c r="J129" s="123">
        <f t="shared" si="2"/>
        <v>182.49590000000012</v>
      </c>
      <c r="K129" s="97">
        <f t="shared" si="3"/>
        <v>0.12710848106340586</v>
      </c>
      <c r="L129" s="89">
        <v>359</v>
      </c>
      <c r="M129" s="18"/>
      <c r="N129" s="18"/>
    </row>
    <row r="130" spans="1:14" s="6" customFormat="1" x14ac:dyDescent="0.2">
      <c r="A130" s="88" t="s">
        <v>207</v>
      </c>
      <c r="B130" s="42" t="str">
        <f>IFERROR(INDEX(Closures!$A$2:$A$163,MATCH(A130,Closures!$E$2:$E$163,0)),"")</f>
        <v/>
      </c>
      <c r="C130" s="13" t="s">
        <v>7</v>
      </c>
      <c r="D130" s="14">
        <v>9808</v>
      </c>
      <c r="E130" s="14">
        <v>9512</v>
      </c>
      <c r="F130" s="41">
        <v>9193</v>
      </c>
      <c r="G130" s="41">
        <v>9556.0709000000006</v>
      </c>
      <c r="H130" s="41">
        <v>4269.8275000000003</v>
      </c>
      <c r="I130" s="82">
        <v>4906.1778999999997</v>
      </c>
      <c r="J130" s="123">
        <f t="shared" si="2"/>
        <v>636.35039999999935</v>
      </c>
      <c r="K130" s="97">
        <f t="shared" si="3"/>
        <v>0.14903421742447426</v>
      </c>
      <c r="L130" s="89">
        <v>151</v>
      </c>
      <c r="M130" s="18"/>
      <c r="N130" s="18"/>
    </row>
    <row r="131" spans="1:14" x14ac:dyDescent="0.2">
      <c r="A131" s="88" t="s">
        <v>208</v>
      </c>
      <c r="B131" s="42" t="str">
        <f>IFERROR(INDEX(Closures!$A$2:$A$163,MATCH(A131,Closures!$E$2:$E$163,0)),"")</f>
        <v/>
      </c>
      <c r="C131" s="13" t="s">
        <v>7</v>
      </c>
      <c r="D131" s="14">
        <v>17482</v>
      </c>
      <c r="E131" s="14">
        <v>17186</v>
      </c>
      <c r="F131" s="41">
        <v>16528</v>
      </c>
      <c r="G131" s="41">
        <v>16250.9882</v>
      </c>
      <c r="H131" s="41">
        <v>7029.2781999999997</v>
      </c>
      <c r="I131" s="82">
        <v>8065.7470000000003</v>
      </c>
      <c r="J131" s="123">
        <f t="shared" si="2"/>
        <v>1036.4688000000006</v>
      </c>
      <c r="K131" s="97">
        <f t="shared" si="3"/>
        <v>0.14745024602952841</v>
      </c>
      <c r="L131" s="89">
        <v>74</v>
      </c>
      <c r="M131" s="18"/>
      <c r="N131" s="18"/>
    </row>
    <row r="132" spans="1:14" x14ac:dyDescent="0.2">
      <c r="A132" s="88" t="s">
        <v>209</v>
      </c>
      <c r="B132" s="42">
        <v>21</v>
      </c>
      <c r="C132" s="13" t="s">
        <v>7</v>
      </c>
      <c r="D132" s="14">
        <v>10151</v>
      </c>
      <c r="E132" s="14">
        <v>9697</v>
      </c>
      <c r="F132" s="41">
        <v>9492</v>
      </c>
      <c r="G132" s="41">
        <v>9395.0275999999994</v>
      </c>
      <c r="H132" s="41">
        <v>4144.9177</v>
      </c>
      <c r="I132" s="82">
        <v>4909.8023999999996</v>
      </c>
      <c r="J132" s="123">
        <f t="shared" si="2"/>
        <v>764.88469999999961</v>
      </c>
      <c r="K132" s="97">
        <f t="shared" si="3"/>
        <v>0.18453555784714365</v>
      </c>
      <c r="L132" s="89">
        <v>150</v>
      </c>
      <c r="M132" s="18"/>
      <c r="N132" s="18"/>
    </row>
    <row r="133" spans="1:14" x14ac:dyDescent="0.2">
      <c r="A133" s="88" t="s">
        <v>210</v>
      </c>
      <c r="B133" s="42" t="str">
        <f>IFERROR(INDEX(Closures!$A$2:$A$163,MATCH(A133,Closures!$E$2:$E$163,0)),"")</f>
        <v/>
      </c>
      <c r="C133" s="13" t="s">
        <v>7</v>
      </c>
      <c r="D133" s="14">
        <v>5903</v>
      </c>
      <c r="E133" s="14">
        <v>5635</v>
      </c>
      <c r="F133" s="41">
        <v>5275</v>
      </c>
      <c r="G133" s="41">
        <v>5590.1378000000004</v>
      </c>
      <c r="H133" s="41">
        <v>1740.6510000000001</v>
      </c>
      <c r="I133" s="82">
        <v>1886.7352000000001</v>
      </c>
      <c r="J133" s="123">
        <f t="shared" ref="J133:J196" si="4">I133-H133</f>
        <v>146.08420000000001</v>
      </c>
      <c r="K133" s="97">
        <f t="shared" ref="K133:K196" si="5">J133/H133</f>
        <v>8.3925037241813549E-2</v>
      </c>
      <c r="L133" s="89">
        <v>339</v>
      </c>
      <c r="M133" s="18"/>
      <c r="N133" s="18"/>
    </row>
    <row r="134" spans="1:14" x14ac:dyDescent="0.2">
      <c r="A134" s="88" t="s">
        <v>211</v>
      </c>
      <c r="B134" s="42" t="str">
        <f>IFERROR(INDEX(Closures!$A$2:$A$163,MATCH(A134,Closures!$E$2:$E$163,0)),"")</f>
        <v/>
      </c>
      <c r="C134" s="13" t="s">
        <v>7</v>
      </c>
      <c r="D134" s="14">
        <v>4996</v>
      </c>
      <c r="E134" s="14">
        <v>5106</v>
      </c>
      <c r="F134" s="41">
        <v>5301</v>
      </c>
      <c r="G134" s="41">
        <v>5453.0668999999998</v>
      </c>
      <c r="H134" s="41">
        <v>2069.953</v>
      </c>
      <c r="I134" s="82">
        <v>2765.5929000000001</v>
      </c>
      <c r="J134" s="123">
        <f t="shared" si="4"/>
        <v>695.63990000000013</v>
      </c>
      <c r="K134" s="97">
        <f t="shared" si="5"/>
        <v>0.33606555317922682</v>
      </c>
      <c r="L134" s="89">
        <v>261</v>
      </c>
      <c r="M134" s="18"/>
      <c r="N134" s="18"/>
    </row>
    <row r="135" spans="1:14" x14ac:dyDescent="0.2">
      <c r="A135" s="88" t="s">
        <v>212</v>
      </c>
      <c r="B135" s="42" t="str">
        <f>IFERROR(INDEX(Closures!$A$2:$A$163,MATCH(A135,Closures!$E$2:$E$163,0)),"")</f>
        <v/>
      </c>
      <c r="C135" s="13" t="s">
        <v>7</v>
      </c>
      <c r="D135" s="14">
        <v>3483</v>
      </c>
      <c r="E135" s="14">
        <v>3270</v>
      </c>
      <c r="F135" s="41">
        <v>2975</v>
      </c>
      <c r="G135" s="41">
        <v>2935.2087000000001</v>
      </c>
      <c r="H135" s="41">
        <v>1380.6078</v>
      </c>
      <c r="I135" s="82">
        <v>1448.2609</v>
      </c>
      <c r="J135" s="123">
        <f t="shared" si="4"/>
        <v>67.653099999999995</v>
      </c>
      <c r="K135" s="97">
        <f t="shared" si="5"/>
        <v>4.9002403144470137E-2</v>
      </c>
      <c r="L135" s="89">
        <v>373</v>
      </c>
      <c r="M135" s="18"/>
      <c r="N135" s="18"/>
    </row>
    <row r="136" spans="1:14" s="6" customFormat="1" x14ac:dyDescent="0.2">
      <c r="A136" s="88" t="s">
        <v>213</v>
      </c>
      <c r="B136" s="42" t="str">
        <f>IFERROR(INDEX(Closures!$A$2:$A$163,MATCH(A136,Closures!$E$2:$E$163,0)),"")</f>
        <v/>
      </c>
      <c r="C136" s="13" t="s">
        <v>7</v>
      </c>
      <c r="D136" s="14">
        <v>6932</v>
      </c>
      <c r="E136" s="14">
        <v>7130</v>
      </c>
      <c r="F136" s="41">
        <v>7068</v>
      </c>
      <c r="G136" s="41">
        <v>7138.9803000000002</v>
      </c>
      <c r="H136" s="41">
        <v>2341.4706000000001</v>
      </c>
      <c r="I136" s="82">
        <v>2868.1502</v>
      </c>
      <c r="J136" s="123">
        <f t="shared" si="4"/>
        <v>526.67959999999994</v>
      </c>
      <c r="K136" s="97">
        <f t="shared" si="5"/>
        <v>0.22493538889619197</v>
      </c>
      <c r="L136" s="89">
        <v>258</v>
      </c>
      <c r="M136" s="18"/>
      <c r="N136" s="18"/>
    </row>
    <row r="137" spans="1:14" x14ac:dyDescent="0.2">
      <c r="A137" s="88" t="s">
        <v>214</v>
      </c>
      <c r="B137" s="42" t="str">
        <f>IFERROR(INDEX(Closures!$A$2:$A$163,MATCH(A137,Closures!$E$2:$E$163,0)),"")</f>
        <v/>
      </c>
      <c r="C137" s="13" t="s">
        <v>7</v>
      </c>
      <c r="D137" s="14">
        <v>5312</v>
      </c>
      <c r="E137" s="14">
        <v>5083</v>
      </c>
      <c r="F137" s="41">
        <v>5025</v>
      </c>
      <c r="G137" s="41">
        <v>5208.0945000000002</v>
      </c>
      <c r="H137" s="41">
        <v>1809.89</v>
      </c>
      <c r="I137" s="82">
        <v>2486.6206000000002</v>
      </c>
      <c r="J137" s="123">
        <f t="shared" si="4"/>
        <v>676.73060000000009</v>
      </c>
      <c r="K137" s="97">
        <f t="shared" si="5"/>
        <v>0.37390703302410649</v>
      </c>
      <c r="L137" s="89">
        <v>290</v>
      </c>
      <c r="M137" s="18"/>
      <c r="N137" s="18"/>
    </row>
    <row r="138" spans="1:14" x14ac:dyDescent="0.2">
      <c r="A138" s="88" t="s">
        <v>215</v>
      </c>
      <c r="B138" s="42" t="str">
        <f>IFERROR(INDEX(Closures!$A$2:$A$163,MATCH(A138,Closures!$E$2:$E$163,0)),"")</f>
        <v/>
      </c>
      <c r="C138" s="13" t="s">
        <v>7</v>
      </c>
      <c r="D138" s="14">
        <v>14098</v>
      </c>
      <c r="E138" s="14">
        <v>13542</v>
      </c>
      <c r="F138" s="41">
        <v>13203</v>
      </c>
      <c r="G138" s="41">
        <v>12818.937</v>
      </c>
      <c r="H138" s="41">
        <v>5495.7215999999999</v>
      </c>
      <c r="I138" s="82">
        <v>6607.3675999999996</v>
      </c>
      <c r="J138" s="123">
        <f t="shared" si="4"/>
        <v>1111.6459999999997</v>
      </c>
      <c r="K138" s="97">
        <f t="shared" si="5"/>
        <v>0.20227480227528261</v>
      </c>
      <c r="L138" s="89">
        <v>97</v>
      </c>
      <c r="M138" s="18"/>
      <c r="N138" s="18"/>
    </row>
    <row r="139" spans="1:14" x14ac:dyDescent="0.2">
      <c r="A139" s="88" t="s">
        <v>216</v>
      </c>
      <c r="B139" s="42" t="str">
        <f>IFERROR(INDEX(Closures!$A$2:$A$163,MATCH(A139,Closures!$E$2:$E$163,0)),"")</f>
        <v/>
      </c>
      <c r="C139" s="13" t="s">
        <v>7</v>
      </c>
      <c r="D139" s="14">
        <v>6332</v>
      </c>
      <c r="E139" s="14">
        <v>6348</v>
      </c>
      <c r="F139" s="41">
        <v>6276</v>
      </c>
      <c r="G139" s="41">
        <v>6319.2440999999999</v>
      </c>
      <c r="H139" s="41">
        <v>2624.4155000000001</v>
      </c>
      <c r="I139" s="82">
        <v>3113.9407000000001</v>
      </c>
      <c r="J139" s="123">
        <f t="shared" si="4"/>
        <v>489.52520000000004</v>
      </c>
      <c r="K139" s="97">
        <f t="shared" si="5"/>
        <v>0.18652732389364413</v>
      </c>
      <c r="L139" s="89">
        <v>241</v>
      </c>
      <c r="M139" s="18"/>
      <c r="N139" s="18"/>
    </row>
    <row r="140" spans="1:14" s="6" customFormat="1" x14ac:dyDescent="0.2">
      <c r="A140" s="88" t="s">
        <v>217</v>
      </c>
      <c r="B140" s="42" t="str">
        <f>IFERROR(INDEX(Closures!$A$2:$A$163,MATCH(A140,Closures!$E$2:$E$163,0)),"")</f>
        <v/>
      </c>
      <c r="C140" s="13" t="s">
        <v>7</v>
      </c>
      <c r="D140" s="14">
        <v>38089</v>
      </c>
      <c r="E140" s="14">
        <v>36762</v>
      </c>
      <c r="F140" s="41">
        <v>35599</v>
      </c>
      <c r="G140" s="41">
        <v>34939.429100000001</v>
      </c>
      <c r="H140" s="41">
        <v>11424.5964</v>
      </c>
      <c r="I140" s="82">
        <v>12377.039500000001</v>
      </c>
      <c r="J140" s="123">
        <f t="shared" si="4"/>
        <v>952.44310000000041</v>
      </c>
      <c r="K140" s="97">
        <f t="shared" si="5"/>
        <v>8.336776781016092E-2</v>
      </c>
      <c r="L140" s="89">
        <v>35</v>
      </c>
      <c r="M140" s="18"/>
      <c r="N140" s="18"/>
    </row>
    <row r="141" spans="1:14" x14ac:dyDescent="0.2">
      <c r="A141" s="88" t="s">
        <v>218</v>
      </c>
      <c r="B141" s="42" t="str">
        <f>IFERROR(INDEX(Closures!$A$2:$A$163,MATCH(A141,Closures!$E$2:$E$163,0)),"")</f>
        <v/>
      </c>
      <c r="C141" s="13" t="s">
        <v>7</v>
      </c>
      <c r="D141" s="14">
        <v>5053</v>
      </c>
      <c r="E141" s="14">
        <v>4842</v>
      </c>
      <c r="F141" s="41">
        <v>4539</v>
      </c>
      <c r="G141" s="41">
        <v>4462.8464999999997</v>
      </c>
      <c r="H141" s="41">
        <v>2137.7294999999999</v>
      </c>
      <c r="I141" s="82">
        <v>2321.4387000000002</v>
      </c>
      <c r="J141" s="123">
        <f t="shared" si="4"/>
        <v>183.70920000000024</v>
      </c>
      <c r="K141" s="97">
        <f t="shared" si="5"/>
        <v>8.5936597684599589E-2</v>
      </c>
      <c r="L141" s="89">
        <v>304</v>
      </c>
      <c r="M141" s="18"/>
      <c r="N141" s="18"/>
    </row>
    <row r="142" spans="1:14" x14ac:dyDescent="0.2">
      <c r="A142" s="88" t="s">
        <v>219</v>
      </c>
      <c r="B142" s="42" t="str">
        <f>IFERROR(INDEX(Closures!$A$2:$A$163,MATCH(A142,Closures!$E$2:$E$163,0)),"")</f>
        <v/>
      </c>
      <c r="C142" s="13" t="s">
        <v>7</v>
      </c>
      <c r="D142" s="14">
        <v>29069</v>
      </c>
      <c r="E142" s="14">
        <v>28980</v>
      </c>
      <c r="F142" s="41">
        <v>25336</v>
      </c>
      <c r="G142" s="41">
        <v>25331.0118</v>
      </c>
      <c r="H142" s="41">
        <v>11674.6199</v>
      </c>
      <c r="I142" s="82">
        <v>12613.786599999999</v>
      </c>
      <c r="J142" s="123">
        <f t="shared" si="4"/>
        <v>939.16669999999976</v>
      </c>
      <c r="K142" s="97">
        <f t="shared" si="5"/>
        <v>8.044516292988689E-2</v>
      </c>
      <c r="L142" s="89">
        <v>33</v>
      </c>
      <c r="M142" s="18"/>
      <c r="N142" s="18"/>
    </row>
    <row r="143" spans="1:14" s="6" customFormat="1" x14ac:dyDescent="0.2">
      <c r="A143" s="88" t="s">
        <v>220</v>
      </c>
      <c r="B143" s="42" t="str">
        <f>IFERROR(INDEX(Closures!$A$2:$A$163,MATCH(A143,Closures!$E$2:$E$163,0)),"")</f>
        <v/>
      </c>
      <c r="C143" s="13" t="s">
        <v>7</v>
      </c>
      <c r="D143" s="14">
        <v>1501</v>
      </c>
      <c r="E143" s="14">
        <v>1501</v>
      </c>
      <c r="F143" s="41">
        <v>1457</v>
      </c>
      <c r="G143" s="41">
        <v>1473.7717</v>
      </c>
      <c r="H143" s="41">
        <v>714.5489</v>
      </c>
      <c r="I143" s="82">
        <v>818.62450000000001</v>
      </c>
      <c r="J143" s="123">
        <f t="shared" si="4"/>
        <v>104.07560000000001</v>
      </c>
      <c r="K143" s="97">
        <f t="shared" si="5"/>
        <v>0.14565217300033631</v>
      </c>
      <c r="L143" s="89">
        <v>409</v>
      </c>
      <c r="M143" s="18"/>
      <c r="N143" s="18"/>
    </row>
    <row r="144" spans="1:14" x14ac:dyDescent="0.2">
      <c r="A144" s="88" t="s">
        <v>221</v>
      </c>
      <c r="B144" s="42" t="str">
        <f>IFERROR(INDEX(Closures!$A$2:$A$163,MATCH(A144,Closures!$E$2:$E$163,0)),"")</f>
        <v/>
      </c>
      <c r="C144" s="13" t="s">
        <v>7</v>
      </c>
      <c r="D144" s="14">
        <v>18774</v>
      </c>
      <c r="E144" s="14">
        <v>21230</v>
      </c>
      <c r="F144" s="41">
        <v>22069</v>
      </c>
      <c r="G144" s="41">
        <v>21999.752</v>
      </c>
      <c r="H144" s="41">
        <v>7781.8198000000002</v>
      </c>
      <c r="I144" s="82">
        <v>8949.1936999999998</v>
      </c>
      <c r="J144" s="123">
        <f t="shared" si="4"/>
        <v>1167.3738999999996</v>
      </c>
      <c r="K144" s="97">
        <f t="shared" si="5"/>
        <v>0.15001296997393843</v>
      </c>
      <c r="L144" s="89">
        <v>64</v>
      </c>
      <c r="M144" s="18"/>
      <c r="N144" s="18"/>
    </row>
    <row r="145" spans="1:14" s="6" customFormat="1" x14ac:dyDescent="0.2">
      <c r="A145" s="88" t="s">
        <v>222</v>
      </c>
      <c r="B145" s="42" t="str">
        <f>IFERROR(INDEX(Closures!$A$2:$A$163,MATCH(A145,Closures!$E$2:$E$163,0)),"")</f>
        <v/>
      </c>
      <c r="C145" s="13" t="s">
        <v>7</v>
      </c>
      <c r="D145" s="14">
        <v>12307</v>
      </c>
      <c r="E145" s="14">
        <v>13050</v>
      </c>
      <c r="F145" s="41">
        <v>12638</v>
      </c>
      <c r="G145" s="41">
        <v>11213.519700000001</v>
      </c>
      <c r="H145" s="41">
        <v>5016.7177000000001</v>
      </c>
      <c r="I145" s="82">
        <v>6526.1145999999999</v>
      </c>
      <c r="J145" s="123">
        <f t="shared" si="4"/>
        <v>1509.3968999999997</v>
      </c>
      <c r="K145" s="97">
        <f t="shared" si="5"/>
        <v>0.3008733977596546</v>
      </c>
      <c r="L145" s="89">
        <v>101</v>
      </c>
      <c r="M145" s="18"/>
      <c r="N145" s="18"/>
    </row>
    <row r="146" spans="1:14" x14ac:dyDescent="0.2">
      <c r="A146" s="88" t="s">
        <v>223</v>
      </c>
      <c r="B146" s="42">
        <v>22</v>
      </c>
      <c r="C146" s="13" t="s">
        <v>7</v>
      </c>
      <c r="D146" s="14">
        <v>3524</v>
      </c>
      <c r="E146" s="14">
        <v>3849</v>
      </c>
      <c r="F146" s="41">
        <v>3904</v>
      </c>
      <c r="G146" s="41">
        <v>3946.9331000000002</v>
      </c>
      <c r="H146" s="41">
        <v>1899.8706999999999</v>
      </c>
      <c r="I146" s="82">
        <v>2221.8220999999999</v>
      </c>
      <c r="J146" s="123">
        <f t="shared" si="4"/>
        <v>321.95139999999992</v>
      </c>
      <c r="K146" s="97">
        <f t="shared" si="5"/>
        <v>0.16945963743743189</v>
      </c>
      <c r="L146" s="89">
        <v>312</v>
      </c>
      <c r="M146" s="18"/>
      <c r="N146" s="18"/>
    </row>
    <row r="147" spans="1:14" x14ac:dyDescent="0.2">
      <c r="A147" s="88" t="s">
        <v>224</v>
      </c>
      <c r="B147" s="42" t="str">
        <f>IFERROR(INDEX(Closures!$A$2:$A$163,MATCH(A147,Closures!$E$2:$E$163,0)),"")</f>
        <v/>
      </c>
      <c r="C147" s="13" t="s">
        <v>7</v>
      </c>
      <c r="D147" s="14">
        <v>4070</v>
      </c>
      <c r="E147" s="14">
        <v>3999</v>
      </c>
      <c r="F147" s="41">
        <v>3798</v>
      </c>
      <c r="G147" s="41">
        <v>3366.5787</v>
      </c>
      <c r="H147" s="41">
        <v>1604.5804000000001</v>
      </c>
      <c r="I147" s="82">
        <v>1634.2331999999999</v>
      </c>
      <c r="J147" s="123">
        <f t="shared" si="4"/>
        <v>29.652799999999843</v>
      </c>
      <c r="K147" s="97">
        <f t="shared" si="5"/>
        <v>1.8480096104875669E-2</v>
      </c>
      <c r="L147" s="89">
        <v>357</v>
      </c>
      <c r="M147" s="18"/>
      <c r="N147" s="18"/>
    </row>
    <row r="148" spans="1:14" x14ac:dyDescent="0.2">
      <c r="A148" s="88" t="s">
        <v>225</v>
      </c>
      <c r="B148" s="42" t="str">
        <f>IFERROR(INDEX(Closures!$A$2:$A$163,MATCH(A148,Closures!$E$2:$E$163,0)),"")</f>
        <v/>
      </c>
      <c r="C148" s="13" t="s">
        <v>7</v>
      </c>
      <c r="D148" s="14">
        <v>4719</v>
      </c>
      <c r="E148" s="14">
        <v>4592</v>
      </c>
      <c r="F148" s="41">
        <v>4637</v>
      </c>
      <c r="G148" s="41">
        <v>4036.3227999999999</v>
      </c>
      <c r="H148" s="41">
        <v>1292.2627</v>
      </c>
      <c r="I148" s="82">
        <v>1945.8340000000001</v>
      </c>
      <c r="J148" s="123">
        <f t="shared" si="4"/>
        <v>653.57130000000006</v>
      </c>
      <c r="K148" s="97">
        <f t="shared" si="5"/>
        <v>0.50575730460996826</v>
      </c>
      <c r="L148" s="89">
        <v>336</v>
      </c>
      <c r="M148" s="18"/>
      <c r="N148" s="18"/>
    </row>
    <row r="149" spans="1:14" x14ac:dyDescent="0.2">
      <c r="A149" s="88" t="s">
        <v>226</v>
      </c>
      <c r="B149" s="42" t="str">
        <f>IFERROR(INDEX(Closures!$A$2:$A$163,MATCH(A149,Closures!$E$2:$E$163,0)),"")</f>
        <v/>
      </c>
      <c r="C149" s="13" t="s">
        <v>7</v>
      </c>
      <c r="D149" s="14">
        <v>10870</v>
      </c>
      <c r="E149" s="14">
        <v>10751</v>
      </c>
      <c r="F149" s="41">
        <v>10191</v>
      </c>
      <c r="G149" s="41">
        <v>10118.5748</v>
      </c>
      <c r="H149" s="41">
        <v>4771.2118</v>
      </c>
      <c r="I149" s="82">
        <v>4919.2253000000001</v>
      </c>
      <c r="J149" s="123">
        <f t="shared" si="4"/>
        <v>148.01350000000002</v>
      </c>
      <c r="K149" s="97">
        <f t="shared" si="5"/>
        <v>3.1022202787140997E-2</v>
      </c>
      <c r="L149" s="89">
        <v>149</v>
      </c>
      <c r="M149" s="18"/>
      <c r="N149" s="18"/>
    </row>
    <row r="150" spans="1:14" x14ac:dyDescent="0.2">
      <c r="A150" s="88" t="s">
        <v>227</v>
      </c>
      <c r="B150" s="42" t="str">
        <f>IFERROR(INDEX(Closures!$A$2:$A$163,MATCH(A150,Closures!$E$2:$E$163,0)),"")</f>
        <v/>
      </c>
      <c r="C150" s="13" t="s">
        <v>7</v>
      </c>
      <c r="D150" s="14">
        <v>21268</v>
      </c>
      <c r="E150" s="14">
        <v>20691</v>
      </c>
      <c r="F150" s="41">
        <v>19763</v>
      </c>
      <c r="G150" s="41">
        <v>19572.342499999999</v>
      </c>
      <c r="H150" s="41">
        <v>7893.7376999999997</v>
      </c>
      <c r="I150" s="82">
        <v>8441.6244999999999</v>
      </c>
      <c r="J150" s="123">
        <f t="shared" si="4"/>
        <v>547.88680000000022</v>
      </c>
      <c r="K150" s="97">
        <f t="shared" si="5"/>
        <v>6.9407778776333071E-2</v>
      </c>
      <c r="L150" s="89">
        <v>70</v>
      </c>
      <c r="M150" s="18"/>
      <c r="N150" s="18"/>
    </row>
    <row r="151" spans="1:14" x14ac:dyDescent="0.2">
      <c r="A151" s="88" t="s">
        <v>228</v>
      </c>
      <c r="B151" s="42" t="str">
        <f>IFERROR(INDEX(Closures!$A$2:$A$163,MATCH(A151,Closures!$E$2:$E$163,0)),"")</f>
        <v/>
      </c>
      <c r="C151" s="13" t="s">
        <v>7</v>
      </c>
      <c r="D151" s="14">
        <v>2857</v>
      </c>
      <c r="E151" s="14">
        <v>2866</v>
      </c>
      <c r="F151" s="41">
        <v>2949</v>
      </c>
      <c r="G151" s="41">
        <v>2466.0039000000002</v>
      </c>
      <c r="H151" s="41">
        <v>1330.1880000000001</v>
      </c>
      <c r="I151" s="82">
        <v>1837.3162</v>
      </c>
      <c r="J151" s="123">
        <f t="shared" si="4"/>
        <v>507.12819999999988</v>
      </c>
      <c r="K151" s="97">
        <f t="shared" si="5"/>
        <v>0.38124550815373454</v>
      </c>
      <c r="L151" s="89">
        <v>344</v>
      </c>
      <c r="M151" s="18"/>
      <c r="N151" s="18"/>
    </row>
    <row r="152" spans="1:14" x14ac:dyDescent="0.2">
      <c r="A152" s="88" t="s">
        <v>229</v>
      </c>
      <c r="B152" s="42" t="str">
        <f>IFERROR(INDEX(Closures!$A$2:$A$163,MATCH(A152,Closures!$E$2:$E$163,0)),"")</f>
        <v/>
      </c>
      <c r="C152" s="13" t="s">
        <v>7</v>
      </c>
      <c r="D152" s="14">
        <v>9347</v>
      </c>
      <c r="E152" s="14">
        <v>8952</v>
      </c>
      <c r="F152" s="41">
        <v>8336</v>
      </c>
      <c r="G152" s="41">
        <v>8623.4094999999998</v>
      </c>
      <c r="H152" s="41">
        <v>3938.6587</v>
      </c>
      <c r="I152" s="82">
        <v>4426.3438999999998</v>
      </c>
      <c r="J152" s="123">
        <f t="shared" si="4"/>
        <v>487.6851999999999</v>
      </c>
      <c r="K152" s="97">
        <f t="shared" si="5"/>
        <v>0.12382012180948807</v>
      </c>
      <c r="L152" s="89">
        <v>172</v>
      </c>
      <c r="M152" s="18"/>
      <c r="N152" s="18"/>
    </row>
    <row r="153" spans="1:14" x14ac:dyDescent="0.2">
      <c r="A153" s="88" t="s">
        <v>230</v>
      </c>
      <c r="B153" s="42" t="str">
        <f>IFERROR(INDEX(Closures!$A$2:$A$163,MATCH(A153,Closures!$E$2:$E$163,0)),"")</f>
        <v/>
      </c>
      <c r="C153" s="13" t="s">
        <v>7</v>
      </c>
      <c r="D153" s="14">
        <v>4420</v>
      </c>
      <c r="E153" s="14">
        <v>4162</v>
      </c>
      <c r="F153" s="41">
        <v>3936</v>
      </c>
      <c r="G153" s="41">
        <v>3983.2323000000001</v>
      </c>
      <c r="H153" s="41">
        <v>2008.2824000000001</v>
      </c>
      <c r="I153" s="82">
        <v>2387.3438999999998</v>
      </c>
      <c r="J153" s="123">
        <f t="shared" si="4"/>
        <v>379.0614999999998</v>
      </c>
      <c r="K153" s="97">
        <f t="shared" si="5"/>
        <v>0.18874910221789515</v>
      </c>
      <c r="L153" s="89">
        <v>298</v>
      </c>
      <c r="M153" s="18"/>
      <c r="N153" s="18"/>
    </row>
    <row r="154" spans="1:14" x14ac:dyDescent="0.2">
      <c r="A154" s="88" t="s">
        <v>231</v>
      </c>
      <c r="B154" s="42" t="str">
        <f>IFERROR(INDEX(Closures!$A$2:$A$163,MATCH(A154,Closures!$E$2:$E$163,0)),"")</f>
        <v/>
      </c>
      <c r="C154" s="13" t="s">
        <v>7</v>
      </c>
      <c r="D154" s="14">
        <v>6044</v>
      </c>
      <c r="E154" s="14">
        <v>5893</v>
      </c>
      <c r="F154" s="41">
        <v>5807</v>
      </c>
      <c r="G154" s="41">
        <v>5877.2677000000003</v>
      </c>
      <c r="H154" s="41">
        <v>2015.1646000000001</v>
      </c>
      <c r="I154" s="82">
        <v>2628.2609000000002</v>
      </c>
      <c r="J154" s="123">
        <f t="shared" si="4"/>
        <v>613.09630000000016</v>
      </c>
      <c r="K154" s="97">
        <f t="shared" si="5"/>
        <v>0.30424130118204745</v>
      </c>
      <c r="L154" s="89">
        <v>279</v>
      </c>
      <c r="M154" s="18"/>
      <c r="N154" s="18"/>
    </row>
    <row r="155" spans="1:14" x14ac:dyDescent="0.2">
      <c r="A155" s="88" t="s">
        <v>232</v>
      </c>
      <c r="B155" s="42">
        <v>23</v>
      </c>
      <c r="C155" s="13" t="s">
        <v>7</v>
      </c>
      <c r="D155" s="14">
        <v>1771</v>
      </c>
      <c r="E155" s="14">
        <v>3196</v>
      </c>
      <c r="F155" s="41">
        <v>3232</v>
      </c>
      <c r="G155" s="41">
        <v>4468.3109999999997</v>
      </c>
      <c r="H155" s="41">
        <v>2469.4938999999999</v>
      </c>
      <c r="I155" s="82">
        <v>3129.6125999999999</v>
      </c>
      <c r="J155" s="123">
        <f t="shared" si="4"/>
        <v>660.11869999999999</v>
      </c>
      <c r="K155" s="97">
        <f t="shared" si="5"/>
        <v>0.26730930576503953</v>
      </c>
      <c r="L155" s="89">
        <v>239</v>
      </c>
      <c r="M155" s="18"/>
      <c r="N155" s="18"/>
    </row>
    <row r="156" spans="1:14" s="6" customFormat="1" x14ac:dyDescent="0.2">
      <c r="A156" s="88" t="s">
        <v>233</v>
      </c>
      <c r="B156" s="42" t="str">
        <f>IFERROR(INDEX(Closures!$A$2:$A$163,MATCH(A156,Closures!$E$2:$E$163,0)),"")</f>
        <v/>
      </c>
      <c r="C156" s="13" t="s">
        <v>7</v>
      </c>
      <c r="D156" s="14">
        <v>15834</v>
      </c>
      <c r="E156" s="14">
        <v>15269</v>
      </c>
      <c r="F156" s="41">
        <v>14581</v>
      </c>
      <c r="G156" s="41">
        <v>15411.7165</v>
      </c>
      <c r="H156" s="41">
        <v>5743.2864</v>
      </c>
      <c r="I156" s="82">
        <v>6534.0592999999999</v>
      </c>
      <c r="J156" s="123">
        <f t="shared" si="4"/>
        <v>790.77289999999994</v>
      </c>
      <c r="K156" s="97">
        <f t="shared" si="5"/>
        <v>0.13768648208106077</v>
      </c>
      <c r="L156" s="89">
        <v>100</v>
      </c>
      <c r="M156" s="18"/>
      <c r="N156" s="18"/>
    </row>
    <row r="157" spans="1:14" x14ac:dyDescent="0.2">
      <c r="A157" s="88" t="s">
        <v>234</v>
      </c>
      <c r="B157" s="42" t="str">
        <f>IFERROR(INDEX(Closures!$A$2:$A$163,MATCH(A157,Closures!$E$2:$E$163,0)),"")</f>
        <v/>
      </c>
      <c r="C157" s="13" t="s">
        <v>7</v>
      </c>
      <c r="D157" s="14">
        <v>6289</v>
      </c>
      <c r="E157" s="14">
        <v>6333</v>
      </c>
      <c r="F157" s="41">
        <v>6358</v>
      </c>
      <c r="G157" s="41">
        <v>6234.4369999999999</v>
      </c>
      <c r="H157" s="41">
        <v>2390.9252999999999</v>
      </c>
      <c r="I157" s="82">
        <v>2624.2253000000001</v>
      </c>
      <c r="J157" s="123">
        <f t="shared" si="4"/>
        <v>233.30000000000018</v>
      </c>
      <c r="K157" s="97">
        <f t="shared" si="5"/>
        <v>9.7577285246009227E-2</v>
      </c>
      <c r="L157" s="89">
        <v>281</v>
      </c>
      <c r="M157" s="18"/>
      <c r="N157" s="18"/>
    </row>
    <row r="158" spans="1:14" x14ac:dyDescent="0.2">
      <c r="A158" s="88" t="s">
        <v>235</v>
      </c>
      <c r="B158" s="42" t="str">
        <f>IFERROR(INDEX(Closures!$A$2:$A$163,MATCH(A158,Closures!$E$2:$E$163,0)),"")</f>
        <v/>
      </c>
      <c r="C158" s="13" t="s">
        <v>7</v>
      </c>
      <c r="D158" s="14">
        <v>5096</v>
      </c>
      <c r="E158" s="14">
        <v>5364</v>
      </c>
      <c r="F158" s="41">
        <v>5462</v>
      </c>
      <c r="G158" s="41">
        <v>5416.1575000000003</v>
      </c>
      <c r="H158" s="41">
        <v>2234.9684999999999</v>
      </c>
      <c r="I158" s="82">
        <v>2960.7984000000001</v>
      </c>
      <c r="J158" s="123">
        <f t="shared" si="4"/>
        <v>725.82990000000018</v>
      </c>
      <c r="K158" s="97">
        <f t="shared" si="5"/>
        <v>0.32476068454656082</v>
      </c>
      <c r="L158" s="89">
        <v>251</v>
      </c>
      <c r="M158" s="18"/>
      <c r="N158" s="18"/>
    </row>
    <row r="159" spans="1:14" s="6" customFormat="1" x14ac:dyDescent="0.2">
      <c r="A159" s="88" t="s">
        <v>236</v>
      </c>
      <c r="B159" s="42" t="str">
        <f>IFERROR(INDEX(Closures!$A$2:$A$163,MATCH(A159,Closures!$E$2:$E$163,0)),"")</f>
        <v/>
      </c>
      <c r="C159" s="13" t="s">
        <v>7</v>
      </c>
      <c r="D159" s="14">
        <v>6602</v>
      </c>
      <c r="E159" s="14">
        <v>7110</v>
      </c>
      <c r="F159" s="41">
        <v>7255</v>
      </c>
      <c r="G159" s="41">
        <v>7094.9409999999998</v>
      </c>
      <c r="H159" s="41">
        <v>2950.6115</v>
      </c>
      <c r="I159" s="82">
        <v>3475.8063000000002</v>
      </c>
      <c r="J159" s="123">
        <f t="shared" si="4"/>
        <v>525.19480000000021</v>
      </c>
      <c r="K159" s="97">
        <f t="shared" si="5"/>
        <v>0.17799523929192312</v>
      </c>
      <c r="L159" s="89">
        <v>220</v>
      </c>
      <c r="M159" s="18"/>
      <c r="N159" s="18"/>
    </row>
    <row r="160" spans="1:14" x14ac:dyDescent="0.2">
      <c r="A160" s="88" t="s">
        <v>237</v>
      </c>
      <c r="B160" s="42" t="str">
        <f>IFERROR(INDEX(Closures!$A$2:$A$163,MATCH(A160,Closures!$E$2:$E$163,0)),"")</f>
        <v/>
      </c>
      <c r="C160" s="13" t="s">
        <v>7</v>
      </c>
      <c r="D160" s="14">
        <v>10483</v>
      </c>
      <c r="E160" s="14">
        <v>10536</v>
      </c>
      <c r="F160" s="41">
        <v>9959</v>
      </c>
      <c r="G160" s="41">
        <v>9346.4055000000008</v>
      </c>
      <c r="H160" s="41">
        <v>3433.5414000000001</v>
      </c>
      <c r="I160" s="82">
        <v>4518.4544999999998</v>
      </c>
      <c r="J160" s="123">
        <f t="shared" si="4"/>
        <v>1084.9130999999998</v>
      </c>
      <c r="K160" s="97">
        <f t="shared" si="5"/>
        <v>0.31597495810011195</v>
      </c>
      <c r="L160" s="89">
        <v>169</v>
      </c>
      <c r="M160" s="18"/>
      <c r="N160" s="18"/>
    </row>
    <row r="161" spans="1:14" x14ac:dyDescent="0.2">
      <c r="A161" s="88" t="s">
        <v>238</v>
      </c>
      <c r="B161" s="42" t="str">
        <f>IFERROR(INDEX(Closures!$A$2:$A$163,MATCH(A161,Closures!$E$2:$E$163,0)),"")</f>
        <v/>
      </c>
      <c r="C161" s="13" t="s">
        <v>7</v>
      </c>
      <c r="D161" s="14">
        <v>7735</v>
      </c>
      <c r="E161" s="14">
        <v>7452</v>
      </c>
      <c r="F161" s="41">
        <v>7188</v>
      </c>
      <c r="G161" s="41">
        <v>7348.8582999999999</v>
      </c>
      <c r="H161" s="41">
        <v>2504.4117999999999</v>
      </c>
      <c r="I161" s="82">
        <v>3053.3004000000001</v>
      </c>
      <c r="J161" s="123">
        <f t="shared" si="4"/>
        <v>548.88860000000022</v>
      </c>
      <c r="K161" s="97">
        <f t="shared" si="5"/>
        <v>0.21916866866703003</v>
      </c>
      <c r="L161" s="89">
        <v>246</v>
      </c>
      <c r="M161" s="18"/>
      <c r="N161" s="18"/>
    </row>
    <row r="162" spans="1:14" x14ac:dyDescent="0.2">
      <c r="A162" s="88" t="s">
        <v>239</v>
      </c>
      <c r="B162" s="42" t="str">
        <f>IFERROR(INDEX(Closures!$A$2:$A$163,MATCH(A162,Closures!$E$2:$E$163,0)),"")</f>
        <v/>
      </c>
      <c r="C162" s="13" t="s">
        <v>7</v>
      </c>
      <c r="D162" s="14">
        <v>6977</v>
      </c>
      <c r="E162" s="14">
        <v>7317</v>
      </c>
      <c r="F162" s="41">
        <v>6964</v>
      </c>
      <c r="G162" s="41">
        <v>6409.3071</v>
      </c>
      <c r="H162" s="41">
        <v>2708.4234000000001</v>
      </c>
      <c r="I162" s="82">
        <v>3536.3281000000002</v>
      </c>
      <c r="J162" s="123">
        <f t="shared" si="4"/>
        <v>827.90470000000005</v>
      </c>
      <c r="K162" s="97">
        <f t="shared" si="5"/>
        <v>0.3056777238004959</v>
      </c>
      <c r="L162" s="89">
        <v>215</v>
      </c>
      <c r="M162" s="18"/>
      <c r="N162" s="18"/>
    </row>
    <row r="163" spans="1:14" s="6" customFormat="1" x14ac:dyDescent="0.2">
      <c r="A163" s="88" t="s">
        <v>240</v>
      </c>
      <c r="B163" s="42" t="str">
        <f>IFERROR(INDEX(Closures!$A$2:$A$163,MATCH(A163,Closures!$E$2:$E$163,0)),"")</f>
        <v/>
      </c>
      <c r="C163" s="13" t="s">
        <v>7</v>
      </c>
      <c r="D163" s="14">
        <v>7044</v>
      </c>
      <c r="E163" s="14">
        <v>6318</v>
      </c>
      <c r="F163" s="41">
        <v>5896</v>
      </c>
      <c r="G163" s="41">
        <v>5710.2402000000002</v>
      </c>
      <c r="H163" s="41">
        <v>2586.3371999999999</v>
      </c>
      <c r="I163" s="82">
        <v>2715.2411000000002</v>
      </c>
      <c r="J163" s="123">
        <f t="shared" si="4"/>
        <v>128.90390000000025</v>
      </c>
      <c r="K163" s="97">
        <f t="shared" si="5"/>
        <v>4.9840330178137736E-2</v>
      </c>
      <c r="L163" s="89">
        <v>268</v>
      </c>
      <c r="M163" s="18"/>
      <c r="N163" s="18"/>
    </row>
    <row r="164" spans="1:14" x14ac:dyDescent="0.2">
      <c r="A164" s="88" t="s">
        <v>241</v>
      </c>
      <c r="B164" s="42" t="str">
        <f>IFERROR(INDEX(Closures!$A$2:$A$163,MATCH(A164,Closures!$E$2:$E$163,0)),"")</f>
        <v/>
      </c>
      <c r="C164" s="13" t="s">
        <v>7</v>
      </c>
      <c r="D164" s="14">
        <v>9413</v>
      </c>
      <c r="E164" s="14">
        <v>9648</v>
      </c>
      <c r="F164" s="41">
        <v>9509</v>
      </c>
      <c r="G164" s="41">
        <v>10005.972400000001</v>
      </c>
      <c r="H164" s="41">
        <v>4113.2628000000004</v>
      </c>
      <c r="I164" s="82">
        <v>5295.8181999999997</v>
      </c>
      <c r="J164" s="123">
        <f t="shared" si="4"/>
        <v>1182.5553999999993</v>
      </c>
      <c r="K164" s="97">
        <f t="shared" si="5"/>
        <v>0.2874981389470177</v>
      </c>
      <c r="L164" s="89">
        <v>139</v>
      </c>
      <c r="M164" s="18"/>
      <c r="N164" s="18"/>
    </row>
    <row r="165" spans="1:14" s="6" customFormat="1" x14ac:dyDescent="0.2">
      <c r="A165" s="88" t="s">
        <v>242</v>
      </c>
      <c r="B165" s="42" t="str">
        <f>IFERROR(INDEX(Closures!$A$2:$A$163,MATCH(A165,Closures!$E$2:$E$163,0)),"")</f>
        <v/>
      </c>
      <c r="C165" s="13" t="s">
        <v>7</v>
      </c>
      <c r="D165" s="14">
        <v>6490</v>
      </c>
      <c r="E165" s="14">
        <v>6616</v>
      </c>
      <c r="F165" s="41">
        <v>6579</v>
      </c>
      <c r="G165" s="41">
        <v>6522.1850000000004</v>
      </c>
      <c r="H165" s="41">
        <v>2645.1453000000001</v>
      </c>
      <c r="I165" s="82">
        <v>2926.7114999999999</v>
      </c>
      <c r="J165" s="123">
        <f t="shared" si="4"/>
        <v>281.56619999999975</v>
      </c>
      <c r="K165" s="97">
        <f t="shared" si="5"/>
        <v>0.10644640201806674</v>
      </c>
      <c r="L165" s="89">
        <v>253</v>
      </c>
      <c r="M165" s="18"/>
      <c r="N165" s="18"/>
    </row>
    <row r="166" spans="1:14" x14ac:dyDescent="0.2">
      <c r="A166" s="88" t="s">
        <v>243</v>
      </c>
      <c r="B166" s="42" t="str">
        <f>IFERROR(INDEX(Closures!$A$2:$A$163,MATCH(A166,Closures!$E$2:$E$163,0)),"")</f>
        <v/>
      </c>
      <c r="C166" s="13" t="s">
        <v>7</v>
      </c>
      <c r="D166" s="14">
        <v>8426</v>
      </c>
      <c r="E166" s="14">
        <v>8781</v>
      </c>
      <c r="F166" s="41">
        <v>8386</v>
      </c>
      <c r="G166" s="41">
        <v>7390.5511999999999</v>
      </c>
      <c r="H166" s="41">
        <v>3278.9569000000001</v>
      </c>
      <c r="I166" s="82">
        <v>4041.9011999999998</v>
      </c>
      <c r="J166" s="123">
        <f t="shared" si="4"/>
        <v>762.94429999999966</v>
      </c>
      <c r="K166" s="97">
        <f t="shared" si="5"/>
        <v>0.23267896567960367</v>
      </c>
      <c r="L166" s="89">
        <v>185</v>
      </c>
      <c r="M166" s="18"/>
      <c r="N166" s="18"/>
    </row>
    <row r="167" spans="1:14" x14ac:dyDescent="0.2">
      <c r="A167" s="88" t="s">
        <v>244</v>
      </c>
      <c r="B167" s="42" t="str">
        <f>IFERROR(INDEX(Closures!$A$2:$A$163,MATCH(A167,Closures!$E$2:$E$163,0)),"")</f>
        <v/>
      </c>
      <c r="C167" s="13" t="s">
        <v>7</v>
      </c>
      <c r="D167" s="14">
        <v>2866</v>
      </c>
      <c r="E167" s="14">
        <v>2861</v>
      </c>
      <c r="F167" s="41">
        <v>2782</v>
      </c>
      <c r="G167" s="41">
        <v>3280.9803000000002</v>
      </c>
      <c r="H167" s="41">
        <v>1400.702</v>
      </c>
      <c r="I167" s="82">
        <v>1572.4348</v>
      </c>
      <c r="J167" s="123">
        <f t="shared" si="4"/>
        <v>171.7328</v>
      </c>
      <c r="K167" s="97">
        <f t="shared" si="5"/>
        <v>0.12260480816047953</v>
      </c>
      <c r="L167" s="89">
        <v>362</v>
      </c>
      <c r="M167" s="18"/>
      <c r="N167" s="18"/>
    </row>
    <row r="168" spans="1:14" x14ac:dyDescent="0.2">
      <c r="A168" s="88" t="s">
        <v>245</v>
      </c>
      <c r="B168" s="42" t="str">
        <f>IFERROR(INDEX(Closures!$A$2:$A$163,MATCH(A168,Closures!$E$2:$E$163,0)),"")</f>
        <v/>
      </c>
      <c r="C168" s="13" t="s">
        <v>7</v>
      </c>
      <c r="D168" s="14">
        <v>8701</v>
      </c>
      <c r="E168" s="14">
        <v>9215</v>
      </c>
      <c r="F168" s="41">
        <v>10281</v>
      </c>
      <c r="G168" s="41">
        <v>10775.8346</v>
      </c>
      <c r="H168" s="41">
        <v>3135.8548999999998</v>
      </c>
      <c r="I168" s="82">
        <v>4085.2451000000001</v>
      </c>
      <c r="J168" s="123">
        <f t="shared" si="4"/>
        <v>949.39020000000028</v>
      </c>
      <c r="K168" s="97">
        <f t="shared" si="5"/>
        <v>0.30275323006813876</v>
      </c>
      <c r="L168" s="89">
        <v>183</v>
      </c>
      <c r="M168" s="18"/>
      <c r="N168" s="18"/>
    </row>
    <row r="169" spans="1:14" x14ac:dyDescent="0.2">
      <c r="A169" s="88" t="s">
        <v>246</v>
      </c>
      <c r="B169" s="42" t="str">
        <f>IFERROR(INDEX(Closures!$A$2:$A$163,MATCH(A169,Closures!$E$2:$E$163,0)),"")</f>
        <v/>
      </c>
      <c r="C169" s="13" t="s">
        <v>7</v>
      </c>
      <c r="D169" s="14">
        <v>7615</v>
      </c>
      <c r="E169" s="14">
        <v>7637</v>
      </c>
      <c r="F169" s="41">
        <v>6938</v>
      </c>
      <c r="G169" s="41">
        <v>7466.5</v>
      </c>
      <c r="H169" s="41">
        <v>2764.8274000000001</v>
      </c>
      <c r="I169" s="82">
        <v>3256.4901</v>
      </c>
      <c r="J169" s="123">
        <f t="shared" si="4"/>
        <v>491.66269999999986</v>
      </c>
      <c r="K169" s="97">
        <f t="shared" si="5"/>
        <v>0.17782762858903953</v>
      </c>
      <c r="L169" s="89">
        <v>234</v>
      </c>
      <c r="M169" s="18"/>
      <c r="N169" s="18"/>
    </row>
    <row r="170" spans="1:14" s="6" customFormat="1" x14ac:dyDescent="0.2">
      <c r="A170" s="88" t="s">
        <v>247</v>
      </c>
      <c r="B170" s="42" t="str">
        <f>IFERROR(INDEX(Closures!$A$2:$A$163,MATCH(A170,Closures!$E$2:$E$163,0)),"")</f>
        <v/>
      </c>
      <c r="C170" s="13" t="s">
        <v>7</v>
      </c>
      <c r="D170" s="14">
        <v>9894</v>
      </c>
      <c r="E170" s="14">
        <v>10319</v>
      </c>
      <c r="F170" s="41">
        <v>10540</v>
      </c>
      <c r="G170" s="41">
        <v>11237.582700000001</v>
      </c>
      <c r="H170" s="41">
        <v>4400.8981000000003</v>
      </c>
      <c r="I170" s="82">
        <v>5261.3518000000004</v>
      </c>
      <c r="J170" s="123">
        <f t="shared" si="4"/>
        <v>860.45370000000003</v>
      </c>
      <c r="K170" s="97">
        <f t="shared" si="5"/>
        <v>0.19551775125172746</v>
      </c>
      <c r="L170" s="89">
        <v>140</v>
      </c>
      <c r="M170" s="18"/>
      <c r="N170" s="18"/>
    </row>
    <row r="171" spans="1:14" x14ac:dyDescent="0.2">
      <c r="A171" s="88" t="s">
        <v>39</v>
      </c>
      <c r="B171" s="42" t="str">
        <f>IFERROR(INDEX(Closures!$A$2:$A$163,MATCH(A171,Closures!$E$2:$E$163,0)),"")</f>
        <v/>
      </c>
      <c r="C171" s="13" t="s">
        <v>7</v>
      </c>
      <c r="D171" s="14">
        <v>44267</v>
      </c>
      <c r="E171" s="14">
        <v>43833</v>
      </c>
      <c r="F171" s="41">
        <v>42274</v>
      </c>
      <c r="G171" s="41">
        <v>41454.614200000004</v>
      </c>
      <c r="H171" s="41">
        <v>13384.592500000001</v>
      </c>
      <c r="I171" s="82">
        <v>14340.2292</v>
      </c>
      <c r="J171" s="123">
        <f t="shared" si="4"/>
        <v>955.63669999999911</v>
      </c>
      <c r="K171" s="97">
        <f t="shared" si="5"/>
        <v>7.1398266327495519E-2</v>
      </c>
      <c r="L171" s="89">
        <v>26</v>
      </c>
      <c r="M171" s="18"/>
      <c r="N171" s="18"/>
    </row>
    <row r="172" spans="1:14" s="6" customFormat="1" x14ac:dyDescent="0.2">
      <c r="A172" s="88" t="s">
        <v>248</v>
      </c>
      <c r="B172" s="42" t="str">
        <f>IFERROR(INDEX(Closures!$A$2:$A$163,MATCH(A172,Closures!$E$2:$E$163,0)),"")</f>
        <v/>
      </c>
      <c r="C172" s="13" t="s">
        <v>7</v>
      </c>
      <c r="D172" s="14">
        <v>7639</v>
      </c>
      <c r="E172" s="14">
        <v>7807</v>
      </c>
      <c r="F172" s="41">
        <v>7674</v>
      </c>
      <c r="G172" s="41">
        <v>7220.9291000000003</v>
      </c>
      <c r="H172" s="41">
        <v>2879.4942000000001</v>
      </c>
      <c r="I172" s="82">
        <v>3802.3676</v>
      </c>
      <c r="J172" s="123">
        <f t="shared" si="4"/>
        <v>922.87339999999995</v>
      </c>
      <c r="K172" s="97">
        <f t="shared" si="5"/>
        <v>0.32049844031635832</v>
      </c>
      <c r="L172" s="89">
        <v>194</v>
      </c>
      <c r="M172" s="18"/>
      <c r="N172" s="18"/>
    </row>
    <row r="173" spans="1:14" x14ac:dyDescent="0.2">
      <c r="A173" s="88" t="s">
        <v>249</v>
      </c>
      <c r="B173" s="42">
        <v>24</v>
      </c>
      <c r="C173" s="13" t="s">
        <v>7</v>
      </c>
      <c r="D173" s="14">
        <v>2230</v>
      </c>
      <c r="E173" s="14">
        <v>970</v>
      </c>
      <c r="F173" s="41">
        <v>2080</v>
      </c>
      <c r="G173" s="41">
        <v>2215.6457</v>
      </c>
      <c r="H173" s="41">
        <v>1093.0234</v>
      </c>
      <c r="I173" s="82">
        <v>1155.8656000000001</v>
      </c>
      <c r="J173" s="123">
        <f t="shared" si="4"/>
        <v>62.842200000000048</v>
      </c>
      <c r="K173" s="97">
        <f t="shared" si="5"/>
        <v>5.7493920075270162E-2</v>
      </c>
      <c r="L173" s="89">
        <v>398</v>
      </c>
      <c r="M173" s="18"/>
      <c r="N173" s="18"/>
    </row>
    <row r="174" spans="1:14" s="6" customFormat="1" x14ac:dyDescent="0.2">
      <c r="A174" s="88" t="s">
        <v>250</v>
      </c>
      <c r="B174" s="42" t="str">
        <f>IFERROR(INDEX(Closures!$A$2:$A$163,MATCH(A174,Closures!$E$2:$E$163,0)),"")</f>
        <v/>
      </c>
      <c r="C174" s="13" t="s">
        <v>7</v>
      </c>
      <c r="D174" s="14">
        <v>20094</v>
      </c>
      <c r="E174" s="14">
        <v>19975</v>
      </c>
      <c r="F174" s="41">
        <v>19569</v>
      </c>
      <c r="G174" s="41">
        <v>19744.9882</v>
      </c>
      <c r="H174" s="41">
        <v>8453.7806999999993</v>
      </c>
      <c r="I174" s="82">
        <v>10330.790499999999</v>
      </c>
      <c r="J174" s="123">
        <f t="shared" si="4"/>
        <v>1877.0097999999998</v>
      </c>
      <c r="K174" s="97">
        <f t="shared" si="5"/>
        <v>0.22203199569631607</v>
      </c>
      <c r="L174" s="89">
        <v>53</v>
      </c>
      <c r="M174" s="18"/>
      <c r="N174" s="18"/>
    </row>
    <row r="175" spans="1:14" x14ac:dyDescent="0.2">
      <c r="A175" s="88" t="s">
        <v>251</v>
      </c>
      <c r="B175" s="42" t="str">
        <f>IFERROR(INDEX(Closures!$A$2:$A$163,MATCH(A175,Closures!$E$2:$E$163,0)),"")</f>
        <v/>
      </c>
      <c r="C175" s="13" t="s">
        <v>7</v>
      </c>
      <c r="D175" s="14">
        <v>4637</v>
      </c>
      <c r="E175" s="14">
        <v>5186</v>
      </c>
      <c r="F175" s="41">
        <v>4567</v>
      </c>
      <c r="G175" s="41">
        <v>3723.5354000000002</v>
      </c>
      <c r="H175" s="41">
        <v>1708.3215</v>
      </c>
      <c r="I175" s="82">
        <v>1863.585</v>
      </c>
      <c r="J175" s="123">
        <f t="shared" si="4"/>
        <v>155.26350000000002</v>
      </c>
      <c r="K175" s="97">
        <f t="shared" si="5"/>
        <v>9.0886580775340023E-2</v>
      </c>
      <c r="L175" s="89">
        <v>340</v>
      </c>
      <c r="M175" s="18"/>
      <c r="N175" s="18"/>
    </row>
    <row r="176" spans="1:14" s="6" customFormat="1" x14ac:dyDescent="0.2">
      <c r="A176" s="88" t="s">
        <v>252</v>
      </c>
      <c r="B176" s="42">
        <v>25</v>
      </c>
      <c r="C176" s="13" t="s">
        <v>7</v>
      </c>
      <c r="D176" s="14">
        <v>1489</v>
      </c>
      <c r="E176" s="14">
        <v>2891</v>
      </c>
      <c r="F176" s="41">
        <v>3328</v>
      </c>
      <c r="G176" s="41">
        <v>4362.8819000000003</v>
      </c>
      <c r="H176" s="41">
        <v>2115.2901999999999</v>
      </c>
      <c r="I176" s="82">
        <v>2720.0830000000001</v>
      </c>
      <c r="J176" s="123">
        <f t="shared" si="4"/>
        <v>604.79280000000017</v>
      </c>
      <c r="K176" s="97">
        <f t="shared" si="5"/>
        <v>0.28591481206692121</v>
      </c>
      <c r="L176" s="89">
        <v>266</v>
      </c>
      <c r="M176" s="18"/>
      <c r="N176" s="18"/>
    </row>
    <row r="177" spans="1:14" s="6" customFormat="1" x14ac:dyDescent="0.2">
      <c r="A177" s="88" t="s">
        <v>253</v>
      </c>
      <c r="B177" s="42" t="str">
        <f>IFERROR(INDEX(Closures!$A$2:$A$163,MATCH(A177,Closures!$E$2:$E$163,0)),"")</f>
        <v/>
      </c>
      <c r="C177" s="13" t="s">
        <v>7</v>
      </c>
      <c r="D177" s="14">
        <v>4977</v>
      </c>
      <c r="E177" s="14">
        <v>4703</v>
      </c>
      <c r="F177" s="41">
        <v>4623</v>
      </c>
      <c r="G177" s="41">
        <v>4697.4566999999997</v>
      </c>
      <c r="H177" s="41">
        <v>1958.1647</v>
      </c>
      <c r="I177" s="82">
        <v>2353.0672</v>
      </c>
      <c r="J177" s="123">
        <f t="shared" si="4"/>
        <v>394.90249999999992</v>
      </c>
      <c r="K177" s="97">
        <f t="shared" si="5"/>
        <v>0.20166970633266951</v>
      </c>
      <c r="L177" s="89">
        <v>301</v>
      </c>
      <c r="M177" s="18"/>
      <c r="N177" s="18"/>
    </row>
    <row r="178" spans="1:14" s="6" customFormat="1" x14ac:dyDescent="0.2">
      <c r="A178" s="88" t="s">
        <v>254</v>
      </c>
      <c r="B178" s="42" t="str">
        <f>IFERROR(INDEX(Closures!$A$2:$A$163,MATCH(A178,Closures!$E$2:$E$163,0)),"")</f>
        <v/>
      </c>
      <c r="C178" s="13" t="s">
        <v>7</v>
      </c>
      <c r="D178" s="14">
        <v>6350</v>
      </c>
      <c r="E178" s="14">
        <v>6564</v>
      </c>
      <c r="F178" s="41">
        <v>6585</v>
      </c>
      <c r="G178" s="41">
        <v>6642.7402000000002</v>
      </c>
      <c r="H178" s="41">
        <v>2473.404</v>
      </c>
      <c r="I178" s="82">
        <v>2891.2292000000002</v>
      </c>
      <c r="J178" s="123">
        <f t="shared" si="4"/>
        <v>417.82520000000022</v>
      </c>
      <c r="K178" s="97">
        <f t="shared" si="5"/>
        <v>0.16892719507205464</v>
      </c>
      <c r="L178" s="89">
        <v>255</v>
      </c>
      <c r="M178" s="18"/>
      <c r="N178" s="18"/>
    </row>
    <row r="179" spans="1:14" x14ac:dyDescent="0.2">
      <c r="A179" s="88" t="s">
        <v>255</v>
      </c>
      <c r="B179" s="42">
        <v>26</v>
      </c>
      <c r="C179" s="13" t="s">
        <v>7</v>
      </c>
      <c r="D179" s="14">
        <v>4228</v>
      </c>
      <c r="E179" s="14">
        <v>2077</v>
      </c>
      <c r="F179" s="41">
        <v>2446</v>
      </c>
      <c r="G179" s="41">
        <v>4522.2205000000004</v>
      </c>
      <c r="H179" s="41">
        <v>1978.0038</v>
      </c>
      <c r="I179" s="82">
        <v>2203.8063000000002</v>
      </c>
      <c r="J179" s="123">
        <f t="shared" si="4"/>
        <v>225.80250000000024</v>
      </c>
      <c r="K179" s="97">
        <f t="shared" si="5"/>
        <v>0.11415675743393427</v>
      </c>
      <c r="L179" s="89">
        <v>316</v>
      </c>
      <c r="M179" s="18"/>
      <c r="N179" s="18"/>
    </row>
    <row r="180" spans="1:14" x14ac:dyDescent="0.2">
      <c r="A180" s="88" t="s">
        <v>256</v>
      </c>
      <c r="B180" s="42" t="str">
        <f>IFERROR(INDEX(Closures!$A$2:$A$163,MATCH(A180,Closures!$E$2:$E$163,0)),"")</f>
        <v/>
      </c>
      <c r="C180" s="13" t="s">
        <v>7</v>
      </c>
      <c r="D180" s="14">
        <v>5118</v>
      </c>
      <c r="E180" s="14">
        <v>6143</v>
      </c>
      <c r="F180" s="41">
        <v>6144</v>
      </c>
      <c r="G180" s="41">
        <v>5562.4606000000003</v>
      </c>
      <c r="H180" s="41">
        <v>2219.5882000000001</v>
      </c>
      <c r="I180" s="82">
        <v>2648.8418999999999</v>
      </c>
      <c r="J180" s="123">
        <f t="shared" si="4"/>
        <v>429.25369999999975</v>
      </c>
      <c r="K180" s="97">
        <f t="shared" si="5"/>
        <v>0.19339339612636242</v>
      </c>
      <c r="L180" s="89">
        <v>278</v>
      </c>
      <c r="M180" s="18"/>
      <c r="N180" s="18"/>
    </row>
    <row r="181" spans="1:14" s="6" customFormat="1" x14ac:dyDescent="0.2">
      <c r="A181" s="88" t="s">
        <v>257</v>
      </c>
      <c r="B181" s="42" t="str">
        <f>IFERROR(INDEX(Closures!$A$2:$A$163,MATCH(A181,Closures!$E$2:$E$163,0)),"")</f>
        <v/>
      </c>
      <c r="C181" s="13" t="s">
        <v>7</v>
      </c>
      <c r="D181" s="14">
        <v>4888</v>
      </c>
      <c r="E181" s="14">
        <v>4843</v>
      </c>
      <c r="F181" s="41">
        <v>4889</v>
      </c>
      <c r="G181" s="41">
        <v>4927.8779999999997</v>
      </c>
      <c r="H181" s="41">
        <v>1860.1686999999999</v>
      </c>
      <c r="I181" s="82">
        <v>2350.3912999999998</v>
      </c>
      <c r="J181" s="123">
        <f t="shared" si="4"/>
        <v>490.22259999999983</v>
      </c>
      <c r="K181" s="97">
        <f t="shared" si="5"/>
        <v>0.26353663514497361</v>
      </c>
      <c r="L181" s="89">
        <v>302</v>
      </c>
      <c r="M181" s="18"/>
      <c r="N181" s="18"/>
    </row>
    <row r="182" spans="1:14" x14ac:dyDescent="0.2">
      <c r="A182" s="88" t="s">
        <v>258</v>
      </c>
      <c r="B182" s="42" t="str">
        <f>IFERROR(INDEX(Closures!$A$2:$A$163,MATCH(A182,Closures!$E$2:$E$163,0)),"")</f>
        <v/>
      </c>
      <c r="C182" s="13" t="s">
        <v>7</v>
      </c>
      <c r="D182" s="14">
        <v>3020</v>
      </c>
      <c r="E182" s="14">
        <v>2933</v>
      </c>
      <c r="F182" s="41">
        <v>2754</v>
      </c>
      <c r="G182" s="41">
        <v>2749.0630000000001</v>
      </c>
      <c r="H182" s="41">
        <v>1238.2430999999999</v>
      </c>
      <c r="I182" s="82">
        <v>1306.8340000000001</v>
      </c>
      <c r="J182" s="123">
        <f t="shared" si="4"/>
        <v>68.590900000000147</v>
      </c>
      <c r="K182" s="97">
        <f t="shared" si="5"/>
        <v>5.5393726805342304E-2</v>
      </c>
      <c r="L182" s="89">
        <v>386</v>
      </c>
      <c r="M182" s="18"/>
      <c r="N182" s="18"/>
    </row>
    <row r="183" spans="1:14" s="6" customFormat="1" x14ac:dyDescent="0.2">
      <c r="A183" s="88" t="s">
        <v>259</v>
      </c>
      <c r="B183" s="42" t="str">
        <f>IFERROR(INDEX(Closures!$A$2:$A$163,MATCH(A183,Closures!$E$2:$E$163,0)),"")</f>
        <v/>
      </c>
      <c r="C183" s="13" t="s">
        <v>7</v>
      </c>
      <c r="D183" s="14">
        <v>3418</v>
      </c>
      <c r="E183" s="14">
        <v>3264</v>
      </c>
      <c r="F183" s="41">
        <v>3209</v>
      </c>
      <c r="G183" s="41">
        <v>2831.1772000000001</v>
      </c>
      <c r="H183" s="41">
        <v>1466.8078</v>
      </c>
      <c r="I183" s="82">
        <v>1317.0632000000001</v>
      </c>
      <c r="J183" s="123">
        <f t="shared" si="4"/>
        <v>-149.74459999999999</v>
      </c>
      <c r="K183" s="97">
        <f t="shared" si="5"/>
        <v>-0.10208876718544856</v>
      </c>
      <c r="L183" s="89">
        <v>383</v>
      </c>
      <c r="M183" s="18"/>
      <c r="N183" s="18"/>
    </row>
    <row r="184" spans="1:14" s="6" customFormat="1" x14ac:dyDescent="0.2">
      <c r="A184" s="88" t="s">
        <v>260</v>
      </c>
      <c r="B184" s="42" t="str">
        <f>IFERROR(INDEX(Closures!$A$2:$A$163,MATCH(A184,Closures!$E$2:$E$163,0)),"")</f>
        <v/>
      </c>
      <c r="C184" s="13" t="s">
        <v>7</v>
      </c>
      <c r="D184" s="14">
        <v>5138</v>
      </c>
      <c r="E184" s="14">
        <v>5161</v>
      </c>
      <c r="F184" s="41">
        <v>4837</v>
      </c>
      <c r="G184" s="41">
        <v>5215.7520000000004</v>
      </c>
      <c r="H184" s="41">
        <v>2170.2275</v>
      </c>
      <c r="I184" s="82">
        <v>2361.3162000000002</v>
      </c>
      <c r="J184" s="123">
        <f t="shared" si="4"/>
        <v>191.08870000000024</v>
      </c>
      <c r="K184" s="97">
        <f t="shared" si="5"/>
        <v>8.80500776992275E-2</v>
      </c>
      <c r="L184" s="89">
        <v>300</v>
      </c>
      <c r="M184" s="18"/>
      <c r="N184" s="18"/>
    </row>
    <row r="185" spans="1:14" s="6" customFormat="1" x14ac:dyDescent="0.2">
      <c r="A185" s="88" t="s">
        <v>40</v>
      </c>
      <c r="B185" s="42" t="str">
        <f>IFERROR(INDEX(Closures!$A$2:$A$163,MATCH(A185,Closures!$E$2:$E$163,0)),"")</f>
        <v/>
      </c>
      <c r="C185" s="13" t="s">
        <v>7</v>
      </c>
      <c r="D185" s="14">
        <v>15082</v>
      </c>
      <c r="E185" s="14">
        <v>14752</v>
      </c>
      <c r="F185" s="41">
        <v>14299</v>
      </c>
      <c r="G185" s="41">
        <v>13985.3977</v>
      </c>
      <c r="H185" s="41">
        <v>5149.6981999999998</v>
      </c>
      <c r="I185" s="82">
        <v>6893.2609000000002</v>
      </c>
      <c r="J185" s="123">
        <f t="shared" si="4"/>
        <v>1743.5627000000004</v>
      </c>
      <c r="K185" s="97">
        <f t="shared" si="5"/>
        <v>0.33857570527142744</v>
      </c>
      <c r="L185" s="89">
        <v>93</v>
      </c>
      <c r="M185" s="18"/>
      <c r="N185" s="18"/>
    </row>
    <row r="186" spans="1:14" s="6" customFormat="1" x14ac:dyDescent="0.2">
      <c r="A186" s="88" t="s">
        <v>261</v>
      </c>
      <c r="B186" s="42" t="str">
        <f>IFERROR(INDEX(Closures!$A$2:$A$163,MATCH(A186,Closures!$E$2:$E$163,0)),"")</f>
        <v/>
      </c>
      <c r="C186" s="13" t="s">
        <v>7</v>
      </c>
      <c r="D186" s="14">
        <v>13815</v>
      </c>
      <c r="E186" s="14">
        <v>13377</v>
      </c>
      <c r="F186" s="41">
        <v>13315</v>
      </c>
      <c r="G186" s="41">
        <v>14255.279500000001</v>
      </c>
      <c r="H186" s="41">
        <v>5628.3843999999999</v>
      </c>
      <c r="I186" s="82">
        <v>6476.3873999999996</v>
      </c>
      <c r="J186" s="123">
        <f t="shared" si="4"/>
        <v>848.0029999999997</v>
      </c>
      <c r="K186" s="97">
        <f t="shared" si="5"/>
        <v>0.15066543784749309</v>
      </c>
      <c r="L186" s="89">
        <v>103</v>
      </c>
      <c r="M186" s="18"/>
      <c r="N186" s="18"/>
    </row>
    <row r="187" spans="1:14" s="6" customFormat="1" x14ac:dyDescent="0.2">
      <c r="A187" s="88" t="s">
        <v>262</v>
      </c>
      <c r="B187" s="42" t="str">
        <f>IFERROR(INDEX(Closures!$A$2:$A$163,MATCH(A187,Closures!$E$2:$E$163,0)),"")</f>
        <v/>
      </c>
      <c r="C187" s="13" t="s">
        <v>7</v>
      </c>
      <c r="D187" s="14">
        <v>7007</v>
      </c>
      <c r="E187" s="14">
        <v>7021</v>
      </c>
      <c r="F187" s="41">
        <v>6884</v>
      </c>
      <c r="G187" s="41">
        <v>6514.6929</v>
      </c>
      <c r="H187" s="41">
        <v>2660.6315</v>
      </c>
      <c r="I187" s="82">
        <v>3511.9564999999998</v>
      </c>
      <c r="J187" s="123">
        <f t="shared" si="4"/>
        <v>851.32499999999982</v>
      </c>
      <c r="K187" s="97">
        <f t="shared" si="5"/>
        <v>0.31997102943417749</v>
      </c>
      <c r="L187" s="89">
        <v>218</v>
      </c>
      <c r="M187" s="18"/>
      <c r="N187" s="18"/>
    </row>
    <row r="188" spans="1:14" s="6" customFormat="1" x14ac:dyDescent="0.2">
      <c r="A188" s="88" t="s">
        <v>263</v>
      </c>
      <c r="B188" s="42" t="str">
        <f>IFERROR(INDEX(Closures!$A$2:$A$163,MATCH(A188,Closures!$E$2:$E$163,0)),"")</f>
        <v/>
      </c>
      <c r="C188" s="13" t="s">
        <v>7</v>
      </c>
      <c r="D188" s="14">
        <v>7592</v>
      </c>
      <c r="E188" s="14">
        <v>7769</v>
      </c>
      <c r="F188" s="41">
        <v>7510</v>
      </c>
      <c r="G188" s="41">
        <v>6944.2165000000005</v>
      </c>
      <c r="H188" s="41">
        <v>2731.6273999999999</v>
      </c>
      <c r="I188" s="82">
        <v>3531.5414999999998</v>
      </c>
      <c r="J188" s="123">
        <f t="shared" si="4"/>
        <v>799.91409999999996</v>
      </c>
      <c r="K188" s="97">
        <f t="shared" si="5"/>
        <v>0.2928342642924141</v>
      </c>
      <c r="L188" s="89">
        <v>216</v>
      </c>
      <c r="M188" s="18"/>
      <c r="N188" s="18"/>
    </row>
    <row r="189" spans="1:14" x14ac:dyDescent="0.2">
      <c r="A189" s="88" t="s">
        <v>264</v>
      </c>
      <c r="B189" s="42" t="str">
        <f>IFERROR(INDEX(Closures!$A$2:$A$163,MATCH(A189,Closures!$E$2:$E$163,0)),"")</f>
        <v/>
      </c>
      <c r="C189" s="13" t="s">
        <v>7</v>
      </c>
      <c r="D189" s="14">
        <v>11801</v>
      </c>
      <c r="E189" s="14">
        <v>13222</v>
      </c>
      <c r="F189" s="41">
        <v>12122</v>
      </c>
      <c r="G189" s="41">
        <v>11969.9409</v>
      </c>
      <c r="H189" s="41">
        <v>4820.6940000000004</v>
      </c>
      <c r="I189" s="82">
        <v>5348.0316000000003</v>
      </c>
      <c r="J189" s="123">
        <f t="shared" si="4"/>
        <v>527.33759999999984</v>
      </c>
      <c r="K189" s="97">
        <f t="shared" si="5"/>
        <v>0.10939039067818862</v>
      </c>
      <c r="L189" s="89">
        <v>136</v>
      </c>
      <c r="M189" s="18"/>
      <c r="N189" s="18"/>
    </row>
    <row r="190" spans="1:14" x14ac:dyDescent="0.2">
      <c r="A190" s="88" t="s">
        <v>265</v>
      </c>
      <c r="B190" s="42" t="str">
        <f>IFERROR(INDEX(Closures!$A$2:$A$163,MATCH(A190,Closures!$E$2:$E$163,0)),"")</f>
        <v/>
      </c>
      <c r="C190" s="13" t="s">
        <v>7</v>
      </c>
      <c r="D190" s="14">
        <v>5889</v>
      </c>
      <c r="E190" s="14">
        <v>5743</v>
      </c>
      <c r="F190" s="41">
        <v>5736</v>
      </c>
      <c r="G190" s="41">
        <v>5919.1810999999998</v>
      </c>
      <c r="H190" s="41">
        <v>2472.8470000000002</v>
      </c>
      <c r="I190" s="82">
        <v>2955.1976</v>
      </c>
      <c r="J190" s="123">
        <f t="shared" si="4"/>
        <v>482.35059999999976</v>
      </c>
      <c r="K190" s="97">
        <f t="shared" si="5"/>
        <v>0.19505881277733711</v>
      </c>
      <c r="L190" s="89">
        <v>252</v>
      </c>
      <c r="M190" s="18"/>
      <c r="N190" s="18"/>
    </row>
    <row r="191" spans="1:14" x14ac:dyDescent="0.2">
      <c r="A191" s="88" t="s">
        <v>266</v>
      </c>
      <c r="B191" s="42" t="str">
        <f>IFERROR(INDEX(Closures!$A$2:$A$163,MATCH(A191,Closures!$E$2:$E$163,0)),"")</f>
        <v/>
      </c>
      <c r="C191" s="13" t="s">
        <v>7</v>
      </c>
      <c r="D191" s="14">
        <v>19673</v>
      </c>
      <c r="E191" s="14">
        <v>22434</v>
      </c>
      <c r="F191" s="41">
        <v>21241</v>
      </c>
      <c r="G191" s="41">
        <v>18734.948799999998</v>
      </c>
      <c r="H191" s="41">
        <v>8404.2194999999992</v>
      </c>
      <c r="I191" s="82">
        <v>10038.1621</v>
      </c>
      <c r="J191" s="123">
        <f t="shared" si="4"/>
        <v>1633.9426000000003</v>
      </c>
      <c r="K191" s="97">
        <f t="shared" si="5"/>
        <v>0.19441931520232195</v>
      </c>
      <c r="L191" s="89">
        <v>56</v>
      </c>
      <c r="M191" s="18"/>
      <c r="N191" s="18"/>
    </row>
    <row r="192" spans="1:14" x14ac:dyDescent="0.2">
      <c r="A192" s="88" t="s">
        <v>267</v>
      </c>
      <c r="B192" s="42" t="str">
        <f>IFERROR(INDEX(Closures!$A$2:$A$163,MATCH(A192,Closures!$E$2:$E$163,0)),"")</f>
        <v/>
      </c>
      <c r="C192" s="13" t="s">
        <v>7</v>
      </c>
      <c r="D192" s="14">
        <v>9150</v>
      </c>
      <c r="E192" s="14">
        <v>9105</v>
      </c>
      <c r="F192" s="41">
        <v>9312</v>
      </c>
      <c r="G192" s="41">
        <v>9841.1378000000004</v>
      </c>
      <c r="H192" s="41">
        <v>3690.8155000000002</v>
      </c>
      <c r="I192" s="82">
        <v>4646.5217000000002</v>
      </c>
      <c r="J192" s="123">
        <f t="shared" si="4"/>
        <v>955.70620000000008</v>
      </c>
      <c r="K192" s="97">
        <f t="shared" si="5"/>
        <v>0.25894174336267961</v>
      </c>
      <c r="L192" s="89">
        <v>166</v>
      </c>
      <c r="M192" s="18"/>
      <c r="N192" s="18"/>
    </row>
    <row r="193" spans="1:14" x14ac:dyDescent="0.2">
      <c r="A193" s="92" t="s">
        <v>268</v>
      </c>
      <c r="B193" s="42" t="str">
        <f>IFERROR(INDEX(Closures!$A$2:$A$163,MATCH(A193,Closures!$E$2:$E$163,0)),"")</f>
        <v/>
      </c>
      <c r="C193" s="13" t="s">
        <v>7</v>
      </c>
      <c r="D193" s="14">
        <v>4354</v>
      </c>
      <c r="E193" s="14">
        <v>4441</v>
      </c>
      <c r="F193" s="41">
        <v>4405</v>
      </c>
      <c r="G193" s="41">
        <v>4401.2244000000001</v>
      </c>
      <c r="H193" s="41">
        <v>1833.7137</v>
      </c>
      <c r="I193" s="82">
        <v>2076.6046999999999</v>
      </c>
      <c r="J193" s="123">
        <f t="shared" si="4"/>
        <v>242.89099999999985</v>
      </c>
      <c r="K193" s="97">
        <f t="shared" si="5"/>
        <v>0.13245851846992246</v>
      </c>
      <c r="L193" s="89">
        <v>325</v>
      </c>
      <c r="M193" s="18"/>
      <c r="N193" s="18"/>
    </row>
    <row r="194" spans="1:14" x14ac:dyDescent="0.2">
      <c r="A194" s="88" t="s">
        <v>269</v>
      </c>
      <c r="B194" s="42" t="str">
        <f>IFERROR(INDEX(Closures!$A$2:$A$163,MATCH(A194,Closures!$E$2:$E$163,0)),"")</f>
        <v/>
      </c>
      <c r="C194" s="13" t="s">
        <v>7</v>
      </c>
      <c r="D194" s="14">
        <v>1742</v>
      </c>
      <c r="E194" s="14">
        <v>1658</v>
      </c>
      <c r="F194" s="41">
        <v>1516</v>
      </c>
      <c r="G194" s="41">
        <v>1455.8937000000001</v>
      </c>
      <c r="H194" s="41">
        <v>651.80790000000002</v>
      </c>
      <c r="I194" s="82">
        <v>776.54939999999999</v>
      </c>
      <c r="J194" s="123">
        <f t="shared" si="4"/>
        <v>124.74149999999997</v>
      </c>
      <c r="K194" s="97">
        <f t="shared" si="5"/>
        <v>0.19137770499559759</v>
      </c>
      <c r="L194" s="89">
        <v>411</v>
      </c>
      <c r="M194" s="18"/>
      <c r="N194" s="18"/>
    </row>
    <row r="195" spans="1:14" x14ac:dyDescent="0.2">
      <c r="A195" s="88" t="s">
        <v>270</v>
      </c>
      <c r="B195" s="42" t="str">
        <f>IFERROR(INDEX(Closures!$A$2:$A$163,MATCH(A195,Closures!$E$2:$E$163,0)),"")</f>
        <v/>
      </c>
      <c r="C195" s="13" t="s">
        <v>7</v>
      </c>
      <c r="D195" s="14">
        <v>10716</v>
      </c>
      <c r="E195" s="14">
        <v>10699</v>
      </c>
      <c r="F195" s="41">
        <v>10426</v>
      </c>
      <c r="G195" s="41">
        <v>10205</v>
      </c>
      <c r="H195" s="41">
        <v>3824.337</v>
      </c>
      <c r="I195" s="82">
        <v>4163.9249</v>
      </c>
      <c r="J195" s="123">
        <f t="shared" si="4"/>
        <v>339.58789999999999</v>
      </c>
      <c r="K195" s="97">
        <f t="shared" si="5"/>
        <v>8.8796541727363454E-2</v>
      </c>
      <c r="L195" s="89">
        <v>181</v>
      </c>
      <c r="M195" s="18"/>
      <c r="N195" s="18"/>
    </row>
    <row r="196" spans="1:14" x14ac:dyDescent="0.2">
      <c r="A196" s="88" t="s">
        <v>271</v>
      </c>
      <c r="B196" s="42" t="str">
        <f>IFERROR(INDEX(Closures!$A$2:$A$163,MATCH(A196,Closures!$E$2:$E$163,0)),"")</f>
        <v/>
      </c>
      <c r="C196" s="13" t="s">
        <v>7</v>
      </c>
      <c r="D196" s="14">
        <v>6855</v>
      </c>
      <c r="E196" s="14">
        <v>6087</v>
      </c>
      <c r="F196" s="41">
        <v>5573</v>
      </c>
      <c r="G196" s="41">
        <v>5453.7087000000001</v>
      </c>
      <c r="H196" s="41">
        <v>2553.6547999999998</v>
      </c>
      <c r="I196" s="82">
        <v>2652.2885000000001</v>
      </c>
      <c r="J196" s="123">
        <f t="shared" si="4"/>
        <v>98.633700000000317</v>
      </c>
      <c r="K196" s="97">
        <f t="shared" si="5"/>
        <v>3.8624523565205571E-2</v>
      </c>
      <c r="L196" s="89">
        <v>277</v>
      </c>
      <c r="M196" s="18"/>
      <c r="N196" s="18"/>
    </row>
    <row r="197" spans="1:14" x14ac:dyDescent="0.2">
      <c r="A197" s="88" t="s">
        <v>272</v>
      </c>
      <c r="B197" s="42" t="str">
        <f>IFERROR(INDEX(Closures!$A$2:$A$163,MATCH(A197,Closures!$E$2:$E$163,0)),"")</f>
        <v/>
      </c>
      <c r="C197" s="13" t="s">
        <v>7</v>
      </c>
      <c r="D197" s="14">
        <v>5431</v>
      </c>
      <c r="E197" s="14">
        <v>5290</v>
      </c>
      <c r="F197" s="41">
        <v>4869</v>
      </c>
      <c r="G197" s="41">
        <v>4168.4763999999996</v>
      </c>
      <c r="H197" s="41">
        <v>2020.4627</v>
      </c>
      <c r="I197" s="82">
        <v>2209.3636000000001</v>
      </c>
      <c r="J197" s="123">
        <f t="shared" ref="J197:J229" si="6">I197-H197</f>
        <v>188.90090000000009</v>
      </c>
      <c r="K197" s="97">
        <f t="shared" ref="K197:K239" si="7">J197/H197</f>
        <v>9.3493881376775764E-2</v>
      </c>
      <c r="L197" s="89">
        <v>314</v>
      </c>
      <c r="M197" s="18"/>
      <c r="N197" s="18"/>
    </row>
    <row r="198" spans="1:14" x14ac:dyDescent="0.2">
      <c r="A198" s="88" t="s">
        <v>273</v>
      </c>
      <c r="B198" s="42">
        <v>27</v>
      </c>
      <c r="C198" s="13" t="s">
        <v>7</v>
      </c>
      <c r="D198" s="14">
        <v>5602</v>
      </c>
      <c r="E198" s="14">
        <v>5217</v>
      </c>
      <c r="F198" s="41">
        <v>4673</v>
      </c>
      <c r="G198" s="41">
        <v>4735.5788000000002</v>
      </c>
      <c r="H198" s="41">
        <v>2263.5884000000001</v>
      </c>
      <c r="I198" s="82">
        <v>2814.3123000000001</v>
      </c>
      <c r="J198" s="123">
        <f t="shared" si="6"/>
        <v>550.72389999999996</v>
      </c>
      <c r="K198" s="97">
        <f t="shared" si="7"/>
        <v>0.24329683788801884</v>
      </c>
      <c r="L198" s="89">
        <v>260</v>
      </c>
      <c r="M198" s="18"/>
      <c r="N198" s="18"/>
    </row>
    <row r="199" spans="1:14" x14ac:dyDescent="0.2">
      <c r="A199" s="88" t="s">
        <v>274</v>
      </c>
      <c r="B199" s="42" t="str">
        <f>IFERROR(INDEX(Closures!$A$2:$A$163,MATCH(A199,Closures!$E$2:$E$163,0)),"")</f>
        <v/>
      </c>
      <c r="C199" s="13" t="s">
        <v>7</v>
      </c>
      <c r="D199" s="14">
        <v>7840</v>
      </c>
      <c r="E199" s="14">
        <v>7600</v>
      </c>
      <c r="F199" s="41">
        <v>7312</v>
      </c>
      <c r="G199" s="41">
        <v>7181.7637999999997</v>
      </c>
      <c r="H199" s="41">
        <v>3285.5765000000001</v>
      </c>
      <c r="I199" s="82">
        <v>3697.1660000000002</v>
      </c>
      <c r="J199" s="123">
        <f t="shared" si="6"/>
        <v>411.58950000000004</v>
      </c>
      <c r="K199" s="97">
        <f t="shared" si="7"/>
        <v>0.12527162280348669</v>
      </c>
      <c r="L199" s="89">
        <v>199</v>
      </c>
      <c r="M199" s="18"/>
      <c r="N199" s="18"/>
    </row>
    <row r="200" spans="1:14" x14ac:dyDescent="0.2">
      <c r="A200" s="88" t="s">
        <v>275</v>
      </c>
      <c r="B200" s="42" t="str">
        <f>IFERROR(INDEX(Closures!$A$2:$A$163,MATCH(A200,Closures!$E$2:$E$163,0)),"")</f>
        <v/>
      </c>
      <c r="C200" s="13" t="s">
        <v>7</v>
      </c>
      <c r="D200" s="14">
        <v>10842</v>
      </c>
      <c r="E200" s="14">
        <v>10728</v>
      </c>
      <c r="F200" s="41">
        <v>10534</v>
      </c>
      <c r="G200" s="41">
        <v>10513.956700000001</v>
      </c>
      <c r="H200" s="41">
        <v>4379.6940999999997</v>
      </c>
      <c r="I200" s="82">
        <v>5305.1580999999996</v>
      </c>
      <c r="J200" s="123">
        <f t="shared" si="6"/>
        <v>925.46399999999994</v>
      </c>
      <c r="K200" s="97">
        <f t="shared" si="7"/>
        <v>0.21130790846785397</v>
      </c>
      <c r="L200" s="89">
        <v>138</v>
      </c>
      <c r="M200" s="18"/>
      <c r="N200" s="18"/>
    </row>
    <row r="201" spans="1:14" x14ac:dyDescent="0.2">
      <c r="A201" s="88" t="s">
        <v>276</v>
      </c>
      <c r="B201" s="42" t="str">
        <f>IFERROR(INDEX(Closures!$A$2:$A$163,MATCH(A201,Closures!$E$2:$E$163,0)),"")</f>
        <v/>
      </c>
      <c r="C201" s="13" t="s">
        <v>7</v>
      </c>
      <c r="D201" s="14">
        <v>3613</v>
      </c>
      <c r="E201" s="14">
        <v>3437</v>
      </c>
      <c r="F201" s="41">
        <v>3190</v>
      </c>
      <c r="G201" s="41">
        <v>3155.7087000000001</v>
      </c>
      <c r="H201" s="41">
        <v>1447.11</v>
      </c>
      <c r="I201" s="82">
        <v>1521.7194</v>
      </c>
      <c r="J201" s="123">
        <f t="shared" si="6"/>
        <v>74.609400000000051</v>
      </c>
      <c r="K201" s="97">
        <f t="shared" si="7"/>
        <v>5.1557518087774985E-2</v>
      </c>
      <c r="L201" s="89">
        <v>367</v>
      </c>
      <c r="M201" s="18"/>
      <c r="N201" s="18"/>
    </row>
    <row r="202" spans="1:14" x14ac:dyDescent="0.2">
      <c r="A202" s="88" t="s">
        <v>277</v>
      </c>
      <c r="B202" s="42" t="str">
        <f>IFERROR(INDEX(Closures!$A$2:$A$163,MATCH(A202,Closures!$E$2:$E$163,0)),"")</f>
        <v/>
      </c>
      <c r="C202" s="13" t="s">
        <v>7</v>
      </c>
      <c r="D202" s="14">
        <v>4239</v>
      </c>
      <c r="E202" s="14">
        <v>4066</v>
      </c>
      <c r="F202" s="41">
        <v>3907</v>
      </c>
      <c r="G202" s="41">
        <v>4194.8307000000004</v>
      </c>
      <c r="H202" s="41">
        <v>1567.6628000000001</v>
      </c>
      <c r="I202" s="82">
        <v>1846.0514000000001</v>
      </c>
      <c r="J202" s="123">
        <f t="shared" si="6"/>
        <v>278.3886</v>
      </c>
      <c r="K202" s="97">
        <f t="shared" si="7"/>
        <v>0.17758193917722612</v>
      </c>
      <c r="L202" s="89">
        <v>342</v>
      </c>
      <c r="M202" s="18"/>
      <c r="N202" s="18"/>
    </row>
    <row r="203" spans="1:14" x14ac:dyDescent="0.2">
      <c r="A203" s="88" t="s">
        <v>278</v>
      </c>
      <c r="B203" s="42" t="str">
        <f>IFERROR(INDEX(Closures!$A$2:$A$163,MATCH(A203,Closures!$E$2:$E$163,0)),"")</f>
        <v/>
      </c>
      <c r="C203" s="13" t="s">
        <v>7</v>
      </c>
      <c r="D203" s="14">
        <v>18231</v>
      </c>
      <c r="E203" s="14">
        <v>18035</v>
      </c>
      <c r="F203" s="41">
        <v>17437</v>
      </c>
      <c r="G203" s="41">
        <v>17352.1378</v>
      </c>
      <c r="H203" s="41">
        <v>6687.4588000000003</v>
      </c>
      <c r="I203" s="82">
        <v>8121.4862000000003</v>
      </c>
      <c r="J203" s="123">
        <f t="shared" si="6"/>
        <v>1434.0273999999999</v>
      </c>
      <c r="K203" s="97">
        <f t="shared" si="7"/>
        <v>0.21443532482024411</v>
      </c>
      <c r="L203" s="89">
        <v>73</v>
      </c>
      <c r="M203" s="18"/>
      <c r="N203" s="18"/>
    </row>
    <row r="204" spans="1:14" s="6" customFormat="1" x14ac:dyDescent="0.2">
      <c r="A204" s="88" t="s">
        <v>279</v>
      </c>
      <c r="B204" s="42" t="str">
        <f>IFERROR(INDEX(Closures!$A$2:$A$163,MATCH(A204,Closures!$E$2:$E$163,0)),"")</f>
        <v/>
      </c>
      <c r="C204" s="13" t="s">
        <v>7</v>
      </c>
      <c r="D204" s="14">
        <v>3211</v>
      </c>
      <c r="E204" s="14">
        <v>3251</v>
      </c>
      <c r="F204" s="41">
        <v>3199</v>
      </c>
      <c r="G204" s="41">
        <v>3241.9803000000002</v>
      </c>
      <c r="H204" s="41">
        <v>1433.9333999999999</v>
      </c>
      <c r="I204" s="82">
        <v>1670.664</v>
      </c>
      <c r="J204" s="123">
        <f t="shared" si="6"/>
        <v>236.73060000000009</v>
      </c>
      <c r="K204" s="97">
        <f t="shared" si="7"/>
        <v>0.1650917678603484</v>
      </c>
      <c r="L204" s="89">
        <v>355</v>
      </c>
      <c r="M204" s="18"/>
      <c r="N204" s="18"/>
    </row>
    <row r="205" spans="1:14" x14ac:dyDescent="0.2">
      <c r="A205" s="88" t="s">
        <v>280</v>
      </c>
      <c r="B205" s="42" t="str">
        <f>IFERROR(INDEX(Closures!$A$2:$A$163,MATCH(A205,Closures!$E$2:$E$163,0)),"")</f>
        <v/>
      </c>
      <c r="C205" s="13" t="s">
        <v>7</v>
      </c>
      <c r="D205" s="14">
        <v>1850</v>
      </c>
      <c r="E205" s="14">
        <v>1818</v>
      </c>
      <c r="F205" s="41">
        <v>1725</v>
      </c>
      <c r="G205" s="41">
        <v>1675.9331</v>
      </c>
      <c r="H205" s="41">
        <v>681.88620000000003</v>
      </c>
      <c r="I205" s="82">
        <v>803.64430000000004</v>
      </c>
      <c r="J205" s="123">
        <f t="shared" si="6"/>
        <v>121.75810000000001</v>
      </c>
      <c r="K205" s="97">
        <f t="shared" si="7"/>
        <v>0.17856073344789791</v>
      </c>
      <c r="L205" s="89">
        <v>410</v>
      </c>
      <c r="M205" s="18"/>
      <c r="N205" s="18"/>
    </row>
    <row r="206" spans="1:14" x14ac:dyDescent="0.2">
      <c r="A206" s="88" t="s">
        <v>281</v>
      </c>
      <c r="B206" s="42" t="str">
        <f>IFERROR(INDEX(Closures!$A$2:$A$163,MATCH(A206,Closures!$E$2:$E$163,0)),"")</f>
        <v/>
      </c>
      <c r="C206" s="13" t="s">
        <v>7</v>
      </c>
      <c r="D206" s="14">
        <v>5524</v>
      </c>
      <c r="E206" s="14">
        <v>5898</v>
      </c>
      <c r="F206" s="41">
        <v>6050</v>
      </c>
      <c r="G206" s="41">
        <v>6173.0865999999996</v>
      </c>
      <c r="H206" s="41">
        <v>2652.2707</v>
      </c>
      <c r="I206" s="82">
        <v>3159.0592999999999</v>
      </c>
      <c r="J206" s="123">
        <f t="shared" si="6"/>
        <v>506.78859999999986</v>
      </c>
      <c r="K206" s="97">
        <f t="shared" si="7"/>
        <v>0.1910772531627333</v>
      </c>
      <c r="L206" s="89">
        <v>237</v>
      </c>
      <c r="M206" s="18"/>
      <c r="N206" s="18"/>
    </row>
    <row r="207" spans="1:14" s="6" customFormat="1" x14ac:dyDescent="0.2">
      <c r="A207" s="88" t="s">
        <v>282</v>
      </c>
      <c r="B207" s="42">
        <v>28</v>
      </c>
      <c r="C207" s="13" t="s">
        <v>7</v>
      </c>
      <c r="D207" s="14">
        <v>2485</v>
      </c>
      <c r="E207" s="14">
        <v>3503</v>
      </c>
      <c r="F207" s="41">
        <v>4331</v>
      </c>
      <c r="G207" s="41">
        <v>4493.4449000000004</v>
      </c>
      <c r="H207" s="41">
        <v>2087.2510000000002</v>
      </c>
      <c r="I207" s="82">
        <v>2294.1779000000001</v>
      </c>
      <c r="J207" s="123">
        <f t="shared" si="6"/>
        <v>206.92689999999993</v>
      </c>
      <c r="K207" s="97">
        <f t="shared" si="7"/>
        <v>9.9138484063488255E-2</v>
      </c>
      <c r="L207" s="89">
        <v>308</v>
      </c>
      <c r="M207" s="18"/>
      <c r="N207" s="18"/>
    </row>
    <row r="208" spans="1:14" x14ac:dyDescent="0.2">
      <c r="A208" s="88" t="s">
        <v>283</v>
      </c>
      <c r="B208" s="42" t="str">
        <f>IFERROR(INDEX(Closures!$A$2:$A$163,MATCH(A208,Closures!$E$2:$E$163,0)),"")</f>
        <v/>
      </c>
      <c r="C208" s="13" t="s">
        <v>7</v>
      </c>
      <c r="D208" s="14">
        <v>4114</v>
      </c>
      <c r="E208" s="14">
        <v>4113</v>
      </c>
      <c r="F208" s="41">
        <v>4019</v>
      </c>
      <c r="G208" s="41">
        <v>3557.8503999999998</v>
      </c>
      <c r="H208" s="41">
        <v>1444.1883</v>
      </c>
      <c r="I208" s="82">
        <v>1817.6047000000001</v>
      </c>
      <c r="J208" s="123">
        <f t="shared" si="6"/>
        <v>373.41640000000007</v>
      </c>
      <c r="K208" s="97">
        <f t="shared" si="7"/>
        <v>0.2585648976660454</v>
      </c>
      <c r="L208" s="89">
        <v>346</v>
      </c>
      <c r="M208" s="18"/>
      <c r="N208" s="18"/>
    </row>
    <row r="209" spans="1:14" s="6" customFormat="1" x14ac:dyDescent="0.2">
      <c r="A209" s="88" t="s">
        <v>284</v>
      </c>
      <c r="B209" s="42">
        <v>29</v>
      </c>
      <c r="C209" s="13" t="s">
        <v>7</v>
      </c>
      <c r="D209" s="14">
        <v>5842</v>
      </c>
      <c r="E209" s="14">
        <v>3199</v>
      </c>
      <c r="F209" s="41">
        <v>5523</v>
      </c>
      <c r="G209" s="41">
        <v>5967.3149999999996</v>
      </c>
      <c r="H209" s="41">
        <v>2221.6783999999998</v>
      </c>
      <c r="I209" s="82">
        <v>2827.8458000000001</v>
      </c>
      <c r="J209" s="123">
        <f t="shared" si="6"/>
        <v>606.16740000000027</v>
      </c>
      <c r="K209" s="97">
        <f t="shared" si="7"/>
        <v>0.27284209991869224</v>
      </c>
      <c r="L209" s="89">
        <v>259</v>
      </c>
      <c r="M209" s="18"/>
      <c r="N209" s="18"/>
    </row>
    <row r="210" spans="1:14" x14ac:dyDescent="0.2">
      <c r="A210" s="88" t="s">
        <v>285</v>
      </c>
      <c r="B210" s="42" t="str">
        <f>IFERROR(INDEX(Closures!$A$2:$A$163,MATCH(A210,Closures!$E$2:$E$163,0)),"")</f>
        <v/>
      </c>
      <c r="C210" s="13" t="s">
        <v>7</v>
      </c>
      <c r="D210" s="14">
        <v>9995</v>
      </c>
      <c r="E210" s="14">
        <v>10234</v>
      </c>
      <c r="F210" s="41">
        <v>10059</v>
      </c>
      <c r="G210" s="41">
        <v>10152.401599999999</v>
      </c>
      <c r="H210" s="41">
        <v>3901.5607</v>
      </c>
      <c r="I210" s="82">
        <v>4765.0078999999996</v>
      </c>
      <c r="J210" s="123">
        <f t="shared" si="6"/>
        <v>863.44719999999961</v>
      </c>
      <c r="K210" s="97">
        <f t="shared" si="7"/>
        <v>0.22130815496475542</v>
      </c>
      <c r="L210" s="89">
        <v>161</v>
      </c>
      <c r="M210" s="18"/>
      <c r="N210" s="18"/>
    </row>
    <row r="211" spans="1:14" x14ac:dyDescent="0.2">
      <c r="A211" s="88" t="s">
        <v>286</v>
      </c>
      <c r="B211" s="42" t="str">
        <f>IFERROR(INDEX(Closures!$A$2:$A$163,MATCH(A211,Closures!$E$2:$E$163,0)),"")</f>
        <v/>
      </c>
      <c r="C211" s="13" t="s">
        <v>7</v>
      </c>
      <c r="D211" s="14">
        <v>5801</v>
      </c>
      <c r="E211" s="14">
        <v>5936</v>
      </c>
      <c r="F211" s="41">
        <v>5768</v>
      </c>
      <c r="G211" s="41">
        <v>5730.3149999999996</v>
      </c>
      <c r="H211" s="41">
        <v>2524.8508999999999</v>
      </c>
      <c r="I211" s="82">
        <v>2713.1976</v>
      </c>
      <c r="J211" s="123">
        <f t="shared" si="6"/>
        <v>188.34670000000006</v>
      </c>
      <c r="K211" s="97">
        <f t="shared" si="7"/>
        <v>7.4597157400462757E-2</v>
      </c>
      <c r="L211" s="89">
        <v>269</v>
      </c>
      <c r="M211" s="18"/>
      <c r="N211" s="18"/>
    </row>
    <row r="212" spans="1:14" s="6" customFormat="1" x14ac:dyDescent="0.2">
      <c r="A212" s="88" t="s">
        <v>287</v>
      </c>
      <c r="B212" s="42">
        <v>30</v>
      </c>
      <c r="C212" s="13" t="s">
        <v>7</v>
      </c>
      <c r="D212" s="14">
        <v>5122</v>
      </c>
      <c r="E212" s="14">
        <v>5642</v>
      </c>
      <c r="F212" s="41">
        <v>4747</v>
      </c>
      <c r="G212" s="41">
        <v>4780.1692999999996</v>
      </c>
      <c r="H212" s="41">
        <v>2294.1606999999999</v>
      </c>
      <c r="I212" s="82">
        <v>2467.1621</v>
      </c>
      <c r="J212" s="123">
        <f t="shared" si="6"/>
        <v>173.0014000000001</v>
      </c>
      <c r="K212" s="97">
        <f t="shared" si="7"/>
        <v>7.5409451482627218E-2</v>
      </c>
      <c r="L212" s="89">
        <v>291</v>
      </c>
      <c r="M212" s="18"/>
      <c r="N212" s="18"/>
    </row>
    <row r="213" spans="1:14" x14ac:dyDescent="0.2">
      <c r="A213" s="88" t="s">
        <v>288</v>
      </c>
      <c r="B213" s="42" t="str">
        <f>IFERROR(INDEX(Closures!$A$2:$A$163,MATCH(A213,Closures!$E$2:$E$163,0)),"")</f>
        <v/>
      </c>
      <c r="C213" s="13" t="s">
        <v>7</v>
      </c>
      <c r="D213" s="14">
        <v>5678</v>
      </c>
      <c r="E213" s="14">
        <v>5715</v>
      </c>
      <c r="F213" s="41">
        <v>5667</v>
      </c>
      <c r="G213" s="41">
        <v>5652.6810999999998</v>
      </c>
      <c r="H213" s="41">
        <v>2433.9886000000001</v>
      </c>
      <c r="I213" s="82">
        <v>2627.9209000000001</v>
      </c>
      <c r="J213" s="123">
        <f t="shared" si="6"/>
        <v>193.93229999999994</v>
      </c>
      <c r="K213" s="97">
        <f t="shared" si="7"/>
        <v>7.9676749513124229E-2</v>
      </c>
      <c r="L213" s="89">
        <v>280</v>
      </c>
      <c r="M213" s="18"/>
      <c r="N213" s="18"/>
    </row>
    <row r="214" spans="1:14" x14ac:dyDescent="0.2">
      <c r="A214" s="88" t="s">
        <v>289</v>
      </c>
      <c r="B214" s="42">
        <v>31</v>
      </c>
      <c r="C214" s="13" t="s">
        <v>7</v>
      </c>
      <c r="D214" s="14">
        <v>4006</v>
      </c>
      <c r="E214" s="14">
        <v>5777</v>
      </c>
      <c r="F214" s="41">
        <v>5246</v>
      </c>
      <c r="G214" s="41">
        <v>5238.0906000000004</v>
      </c>
      <c r="H214" s="41">
        <v>2546.5961000000002</v>
      </c>
      <c r="I214" s="82">
        <v>2760.0237000000002</v>
      </c>
      <c r="J214" s="123">
        <f t="shared" si="6"/>
        <v>213.42759999999998</v>
      </c>
      <c r="K214" s="97">
        <f t="shared" si="7"/>
        <v>8.3808971512993352E-2</v>
      </c>
      <c r="L214" s="89">
        <v>262</v>
      </c>
      <c r="M214" s="18"/>
      <c r="N214" s="18"/>
    </row>
    <row r="215" spans="1:14" x14ac:dyDescent="0.2">
      <c r="A215" s="88" t="s">
        <v>290</v>
      </c>
      <c r="B215" s="42" t="str">
        <f>IFERROR(INDEX(Closures!$A$2:$A$163,MATCH(A215,Closures!$E$2:$E$163,0)),"")</f>
        <v/>
      </c>
      <c r="C215" s="13" t="s">
        <v>7</v>
      </c>
      <c r="D215" s="14">
        <v>14477</v>
      </c>
      <c r="E215" s="14">
        <v>14311</v>
      </c>
      <c r="F215" s="41">
        <v>13946</v>
      </c>
      <c r="G215" s="41">
        <v>13908.145699999999</v>
      </c>
      <c r="H215" s="41">
        <v>5830.0236000000004</v>
      </c>
      <c r="I215" s="82">
        <v>6693.3873999999996</v>
      </c>
      <c r="J215" s="123">
        <f t="shared" si="6"/>
        <v>863.36379999999917</v>
      </c>
      <c r="K215" s="97">
        <f t="shared" si="7"/>
        <v>0.14808924615673924</v>
      </c>
      <c r="L215" s="89">
        <v>96</v>
      </c>
      <c r="M215" s="18"/>
      <c r="N215" s="18"/>
    </row>
    <row r="216" spans="1:14" x14ac:dyDescent="0.2">
      <c r="A216" s="88" t="s">
        <v>291</v>
      </c>
      <c r="B216" s="42" t="str">
        <f>IFERROR(INDEX(Closures!$A$2:$A$163,MATCH(A216,Closures!$E$2:$E$163,0)),"")</f>
        <v/>
      </c>
      <c r="C216" s="13" t="s">
        <v>7</v>
      </c>
      <c r="D216" s="14">
        <v>3393</v>
      </c>
      <c r="E216" s="14">
        <v>3337</v>
      </c>
      <c r="F216" s="41">
        <v>3182</v>
      </c>
      <c r="G216" s="41">
        <v>3152.5904999999998</v>
      </c>
      <c r="H216" s="41">
        <v>1436.2863</v>
      </c>
      <c r="I216" s="82">
        <v>1510.7154</v>
      </c>
      <c r="J216" s="123">
        <f t="shared" si="6"/>
        <v>74.429100000000062</v>
      </c>
      <c r="K216" s="97">
        <f t="shared" si="7"/>
        <v>5.1820517956621924E-2</v>
      </c>
      <c r="L216" s="89">
        <v>368</v>
      </c>
      <c r="M216" s="18"/>
      <c r="N216" s="18"/>
    </row>
    <row r="217" spans="1:14" x14ac:dyDescent="0.2">
      <c r="A217" s="88" t="s">
        <v>292</v>
      </c>
      <c r="B217" s="42" t="str">
        <f>IFERROR(INDEX(Closures!$A$2:$A$163,MATCH(A217,Closures!$E$2:$E$163,0)),"")</f>
        <v/>
      </c>
      <c r="C217" s="13" t="s">
        <v>7</v>
      </c>
      <c r="D217" s="14">
        <v>4861</v>
      </c>
      <c r="E217" s="14">
        <v>4714</v>
      </c>
      <c r="F217" s="41">
        <v>4689</v>
      </c>
      <c r="G217" s="41">
        <v>4553</v>
      </c>
      <c r="H217" s="41">
        <v>1921.0314000000001</v>
      </c>
      <c r="I217" s="82">
        <v>2242.9249</v>
      </c>
      <c r="J217" s="123">
        <f t="shared" si="6"/>
        <v>321.8934999999999</v>
      </c>
      <c r="K217" s="97">
        <f t="shared" si="7"/>
        <v>0.16756285191382081</v>
      </c>
      <c r="L217" s="89">
        <v>310</v>
      </c>
      <c r="M217" s="18"/>
      <c r="N217" s="18"/>
    </row>
    <row r="218" spans="1:14" s="6" customFormat="1" x14ac:dyDescent="0.2">
      <c r="A218" s="88" t="s">
        <v>522</v>
      </c>
      <c r="B218" s="42" t="str">
        <f>IFERROR(INDEX(Closures!$A$2:$A$163,MATCH(A218,Closures!$E$2:$E$163,0)),"")</f>
        <v/>
      </c>
      <c r="C218" s="13" t="s">
        <v>7</v>
      </c>
      <c r="D218" s="14">
        <v>5806</v>
      </c>
      <c r="E218" s="14">
        <v>5795</v>
      </c>
      <c r="F218" s="41">
        <v>5684</v>
      </c>
      <c r="G218" s="41">
        <v>5468.1063000000004</v>
      </c>
      <c r="H218" s="41">
        <v>2370.6078000000002</v>
      </c>
      <c r="I218" s="82">
        <v>2879.0356000000002</v>
      </c>
      <c r="J218" s="123">
        <f t="shared" si="6"/>
        <v>508.42779999999993</v>
      </c>
      <c r="K218" s="97">
        <f t="shared" si="7"/>
        <v>0.21447149545361316</v>
      </c>
      <c r="L218" s="89">
        <v>257</v>
      </c>
      <c r="M218" s="18"/>
      <c r="N218" s="18"/>
    </row>
    <row r="219" spans="1:14" x14ac:dyDescent="0.2">
      <c r="A219" s="88" t="s">
        <v>293</v>
      </c>
      <c r="B219" s="42" t="str">
        <f>IFERROR(INDEX(Closures!$A$2:$A$163,MATCH(A219,Closures!$E$2:$E$163,0)),"")</f>
        <v/>
      </c>
      <c r="C219" s="13" t="s">
        <v>7</v>
      </c>
      <c r="D219" s="14">
        <v>4688</v>
      </c>
      <c r="E219" s="14">
        <v>4471</v>
      </c>
      <c r="F219" s="41">
        <v>4029</v>
      </c>
      <c r="G219" s="41">
        <v>3446.3150000000001</v>
      </c>
      <c r="H219" s="41">
        <v>1583.3882000000001</v>
      </c>
      <c r="I219" s="82">
        <v>1712.9920999999999</v>
      </c>
      <c r="J219" s="123">
        <f t="shared" si="6"/>
        <v>129.60389999999984</v>
      </c>
      <c r="K219" s="97">
        <f t="shared" si="7"/>
        <v>8.1852258340689821E-2</v>
      </c>
      <c r="L219" s="89">
        <v>352</v>
      </c>
      <c r="M219" s="18"/>
      <c r="N219" s="18"/>
    </row>
    <row r="220" spans="1:14" x14ac:dyDescent="0.2">
      <c r="A220" s="88" t="s">
        <v>294</v>
      </c>
      <c r="B220" s="42">
        <v>32</v>
      </c>
      <c r="C220" s="13" t="s">
        <v>7</v>
      </c>
      <c r="D220" s="14">
        <v>6785</v>
      </c>
      <c r="E220" s="14">
        <v>3449</v>
      </c>
      <c r="F220" s="41">
        <v>6657</v>
      </c>
      <c r="G220" s="41">
        <v>6724.3071</v>
      </c>
      <c r="H220" s="41">
        <v>3178.0511000000001</v>
      </c>
      <c r="I220" s="82">
        <v>3421.5414999999998</v>
      </c>
      <c r="J220" s="123">
        <f t="shared" si="6"/>
        <v>243.49039999999968</v>
      </c>
      <c r="K220" s="97">
        <f t="shared" si="7"/>
        <v>7.6616263344538318E-2</v>
      </c>
      <c r="L220" s="89">
        <v>224</v>
      </c>
      <c r="M220" s="18"/>
      <c r="N220" s="18"/>
    </row>
    <row r="221" spans="1:14" x14ac:dyDescent="0.2">
      <c r="A221" s="88" t="s">
        <v>295</v>
      </c>
      <c r="B221" s="42" t="str">
        <f>IFERROR(INDEX(Closures!$A$2:$A$163,MATCH(A221,Closures!$E$2:$E$163,0)),"")</f>
        <v/>
      </c>
      <c r="C221" s="13" t="s">
        <v>7</v>
      </c>
      <c r="D221" s="14">
        <v>6512</v>
      </c>
      <c r="E221" s="14">
        <v>6395</v>
      </c>
      <c r="F221" s="41">
        <v>6835</v>
      </c>
      <c r="G221" s="41">
        <v>7375.2519000000002</v>
      </c>
      <c r="H221" s="41">
        <v>2582.4706000000001</v>
      </c>
      <c r="I221" s="82">
        <v>3347.9090999999999</v>
      </c>
      <c r="J221" s="123">
        <f t="shared" si="6"/>
        <v>765.43849999999975</v>
      </c>
      <c r="K221" s="97">
        <f t="shared" si="7"/>
        <v>0.2963977595717836</v>
      </c>
      <c r="L221" s="89">
        <v>228</v>
      </c>
      <c r="M221" s="18"/>
      <c r="N221" s="18"/>
    </row>
    <row r="222" spans="1:14" x14ac:dyDescent="0.2">
      <c r="A222" s="88" t="s">
        <v>296</v>
      </c>
      <c r="B222" s="42" t="str">
        <f>IFERROR(INDEX(Closures!$A$2:$A$163,MATCH(A222,Closures!$E$2:$E$163,0)),"")</f>
        <v/>
      </c>
      <c r="C222" s="13" t="s">
        <v>7</v>
      </c>
      <c r="D222" s="14">
        <v>16060</v>
      </c>
      <c r="E222" s="14">
        <v>16408</v>
      </c>
      <c r="F222" s="41">
        <v>16121</v>
      </c>
      <c r="G222" s="41">
        <v>15956.531499999999</v>
      </c>
      <c r="H222" s="41">
        <v>6472.5411000000004</v>
      </c>
      <c r="I222" s="82">
        <v>6988.9485999999997</v>
      </c>
      <c r="J222" s="123">
        <f t="shared" si="6"/>
        <v>516.40749999999935</v>
      </c>
      <c r="K222" s="97">
        <f t="shared" si="7"/>
        <v>7.9784352392910929E-2</v>
      </c>
      <c r="L222" s="89">
        <v>88</v>
      </c>
      <c r="M222" s="18"/>
      <c r="N222" s="18"/>
    </row>
    <row r="223" spans="1:14" s="6" customFormat="1" x14ac:dyDescent="0.2">
      <c r="A223" s="88" t="s">
        <v>297</v>
      </c>
      <c r="B223" s="42">
        <v>33</v>
      </c>
      <c r="C223" s="13" t="s">
        <v>7</v>
      </c>
      <c r="D223" s="14">
        <v>4194</v>
      </c>
      <c r="E223" s="14">
        <v>3660</v>
      </c>
      <c r="F223" s="41">
        <v>2904</v>
      </c>
      <c r="G223" s="41">
        <v>2833.0118000000002</v>
      </c>
      <c r="H223" s="41">
        <v>1313.8275000000001</v>
      </c>
      <c r="I223" s="82">
        <v>1334.6522</v>
      </c>
      <c r="J223" s="123">
        <f t="shared" si="6"/>
        <v>20.824699999999893</v>
      </c>
      <c r="K223" s="97">
        <f t="shared" si="7"/>
        <v>1.585040654119349E-2</v>
      </c>
      <c r="L223" s="89">
        <v>379</v>
      </c>
      <c r="M223" s="18"/>
      <c r="N223" s="18"/>
    </row>
    <row r="224" spans="1:14" s="6" customFormat="1" x14ac:dyDescent="0.2">
      <c r="A224" s="88" t="s">
        <v>298</v>
      </c>
      <c r="B224" s="42" t="str">
        <f>IFERROR(INDEX(Closures!$A$2:$A$163,MATCH(A224,Closures!$E$2:$E$163,0)),"")</f>
        <v/>
      </c>
      <c r="C224" s="13" t="s">
        <v>7</v>
      </c>
      <c r="D224" s="14">
        <v>3224</v>
      </c>
      <c r="E224" s="14">
        <v>3259</v>
      </c>
      <c r="F224" s="41">
        <v>3021</v>
      </c>
      <c r="G224" s="41">
        <v>2919.8937000000001</v>
      </c>
      <c r="H224" s="41">
        <v>1377.6469999999999</v>
      </c>
      <c r="I224" s="82">
        <v>1399.8616999999999</v>
      </c>
      <c r="J224" s="123">
        <f t="shared" si="6"/>
        <v>22.214699999999993</v>
      </c>
      <c r="K224" s="97">
        <f t="shared" si="7"/>
        <v>1.612510316503429E-2</v>
      </c>
      <c r="L224" s="89">
        <v>375</v>
      </c>
      <c r="M224" s="18"/>
      <c r="N224" s="18"/>
    </row>
    <row r="225" spans="1:14" s="6" customFormat="1" x14ac:dyDescent="0.2">
      <c r="A225" s="88" t="s">
        <v>299</v>
      </c>
      <c r="B225" s="42" t="str">
        <f>IFERROR(INDEX(Closures!$A$2:$A$163,MATCH(A225,Closures!$E$2:$E$163,0)),"")</f>
        <v/>
      </c>
      <c r="C225" s="13" t="s">
        <v>7</v>
      </c>
      <c r="D225" s="14">
        <v>3067</v>
      </c>
      <c r="E225" s="14">
        <v>2900</v>
      </c>
      <c r="F225" s="41">
        <v>2678</v>
      </c>
      <c r="G225" s="41">
        <v>2614.3897999999999</v>
      </c>
      <c r="H225" s="41">
        <v>1315.3408999999999</v>
      </c>
      <c r="I225" s="82">
        <v>1472.9249</v>
      </c>
      <c r="J225" s="123">
        <f t="shared" si="6"/>
        <v>157.58400000000006</v>
      </c>
      <c r="K225" s="97">
        <f t="shared" si="7"/>
        <v>0.11980468333342335</v>
      </c>
      <c r="L225" s="89">
        <v>370</v>
      </c>
      <c r="M225" s="18"/>
      <c r="N225" s="18"/>
    </row>
    <row r="226" spans="1:14" x14ac:dyDescent="0.2">
      <c r="A226" s="88" t="s">
        <v>300</v>
      </c>
      <c r="B226" s="42" t="str">
        <f>IFERROR(INDEX(Closures!$A$2:$A$163,MATCH(A226,Closures!$E$2:$E$163,0)),"")</f>
        <v/>
      </c>
      <c r="C226" s="13" t="s">
        <v>7</v>
      </c>
      <c r="D226" s="14">
        <v>2421</v>
      </c>
      <c r="E226" s="14">
        <v>2404</v>
      </c>
      <c r="F226" s="41">
        <v>2469</v>
      </c>
      <c r="G226" s="41">
        <v>2471.2165</v>
      </c>
      <c r="H226" s="41">
        <v>1012.9218</v>
      </c>
      <c r="I226" s="82">
        <v>1285.0710999999999</v>
      </c>
      <c r="J226" s="123">
        <f t="shared" si="6"/>
        <v>272.14929999999993</v>
      </c>
      <c r="K226" s="97">
        <f t="shared" si="7"/>
        <v>0.26867750304120214</v>
      </c>
      <c r="L226" s="89">
        <v>388</v>
      </c>
      <c r="M226" s="18"/>
      <c r="N226" s="18"/>
    </row>
    <row r="227" spans="1:14" x14ac:dyDescent="0.2">
      <c r="A227" s="88" t="s">
        <v>301</v>
      </c>
      <c r="B227" s="42">
        <v>34</v>
      </c>
      <c r="C227" s="13" t="s">
        <v>7</v>
      </c>
      <c r="D227" s="14">
        <v>3812</v>
      </c>
      <c r="E227" s="14">
        <v>4564</v>
      </c>
      <c r="F227" s="41">
        <v>4468</v>
      </c>
      <c r="G227" s="41">
        <v>4292.0038999999997</v>
      </c>
      <c r="H227" s="41">
        <v>1868.0197000000001</v>
      </c>
      <c r="I227" s="82">
        <v>2309.6363999999999</v>
      </c>
      <c r="J227" s="123">
        <f t="shared" si="6"/>
        <v>441.61669999999981</v>
      </c>
      <c r="K227" s="97">
        <f t="shared" si="7"/>
        <v>0.2364090164573745</v>
      </c>
      <c r="L227" s="89">
        <v>306</v>
      </c>
      <c r="M227" s="18"/>
      <c r="N227" s="18"/>
    </row>
    <row r="228" spans="1:14" x14ac:dyDescent="0.2">
      <c r="A228" s="88" t="s">
        <v>302</v>
      </c>
      <c r="B228" s="42" t="str">
        <f>IFERROR(INDEX(Closures!$A$2:$A$163,MATCH(A228,Closures!$E$2:$E$163,0)),"")</f>
        <v/>
      </c>
      <c r="C228" s="13" t="s">
        <v>7</v>
      </c>
      <c r="D228" s="14">
        <v>7272</v>
      </c>
      <c r="E228" s="14">
        <v>7317</v>
      </c>
      <c r="F228" s="41">
        <v>7262</v>
      </c>
      <c r="G228" s="41">
        <v>6499.4763999999996</v>
      </c>
      <c r="H228" s="41">
        <v>3244.3685</v>
      </c>
      <c r="I228" s="82">
        <v>4000.7905000000001</v>
      </c>
      <c r="J228" s="123">
        <f t="shared" si="6"/>
        <v>756.42200000000003</v>
      </c>
      <c r="K228" s="97">
        <f t="shared" si="7"/>
        <v>0.23314922457174639</v>
      </c>
      <c r="L228" s="89">
        <v>187</v>
      </c>
      <c r="M228" s="18"/>
      <c r="N228" s="18"/>
    </row>
    <row r="229" spans="1:14" x14ac:dyDescent="0.2">
      <c r="A229" s="90" t="s">
        <v>303</v>
      </c>
      <c r="B229" s="94" t="str">
        <f>IFERROR(INDEX(Closures!$A$2:$A$163,MATCH(A229,Closures!$E$2:$E$163,0)),"")</f>
        <v/>
      </c>
      <c r="C229" s="15" t="s">
        <v>7</v>
      </c>
      <c r="D229" s="16">
        <v>10246</v>
      </c>
      <c r="E229" s="16">
        <v>10373</v>
      </c>
      <c r="F229" s="16">
        <v>11032</v>
      </c>
      <c r="G229" s="16">
        <v>12638.326800000001</v>
      </c>
      <c r="H229" s="16">
        <v>4055.2863000000002</v>
      </c>
      <c r="I229" s="84">
        <v>4758.4466000000002</v>
      </c>
      <c r="J229" s="121">
        <f t="shared" si="6"/>
        <v>703.16030000000001</v>
      </c>
      <c r="K229" s="99">
        <f t="shared" si="7"/>
        <v>0.17339350368431447</v>
      </c>
      <c r="L229" s="91">
        <v>162</v>
      </c>
      <c r="M229" s="18"/>
      <c r="N229" s="18"/>
    </row>
    <row r="230" spans="1:14" s="10" customFormat="1" ht="12.75" x14ac:dyDescent="0.2">
      <c r="A230" s="102" t="s">
        <v>44</v>
      </c>
      <c r="B230" s="103"/>
      <c r="C230" s="104"/>
      <c r="D230" s="105"/>
      <c r="E230" s="105"/>
      <c r="F230" s="105"/>
      <c r="G230" s="105"/>
      <c r="H230" s="105"/>
      <c r="I230" s="105"/>
      <c r="J230" s="118"/>
      <c r="K230" s="105"/>
      <c r="L230" s="106"/>
      <c r="M230" s="5"/>
    </row>
    <row r="231" spans="1:14" x14ac:dyDescent="0.2">
      <c r="A231" s="86" t="s">
        <v>304</v>
      </c>
      <c r="B231" s="42" t="str">
        <f>IFERROR(INDEX(Closures!$A$2:$A$163,MATCH(A231,Closures!$E$2:$E$163,0)),"")</f>
        <v/>
      </c>
      <c r="C231" s="11" t="s">
        <v>3</v>
      </c>
      <c r="D231" s="12">
        <v>23195</v>
      </c>
      <c r="E231" s="12">
        <v>21823</v>
      </c>
      <c r="F231" s="52">
        <v>20998</v>
      </c>
      <c r="G231" s="52">
        <v>18393.110199999999</v>
      </c>
      <c r="H231" s="52">
        <v>6992.4354000000003</v>
      </c>
      <c r="I231" s="82">
        <v>11477.0672</v>
      </c>
      <c r="J231" s="125">
        <f t="shared" ref="J231:J294" si="8">I231-H231</f>
        <v>4484.6317999999992</v>
      </c>
      <c r="K231" s="97">
        <f t="shared" si="7"/>
        <v>0.64135477032794597</v>
      </c>
      <c r="L231" s="89">
        <v>43</v>
      </c>
      <c r="M231" s="18"/>
      <c r="N231" s="18"/>
    </row>
    <row r="232" spans="1:14" x14ac:dyDescent="0.2">
      <c r="A232" s="88" t="s">
        <v>305</v>
      </c>
      <c r="B232" s="42" t="str">
        <f>IFERROR(INDEX(Closures!$A$2:$A$163,MATCH(A232,Closures!$E$2:$E$163,0)),"")</f>
        <v/>
      </c>
      <c r="C232" s="13" t="s">
        <v>3</v>
      </c>
      <c r="D232" s="14">
        <v>13246</v>
      </c>
      <c r="E232" s="14">
        <v>12818</v>
      </c>
      <c r="F232" s="41">
        <v>12569</v>
      </c>
      <c r="G232" s="41">
        <v>12004.5905</v>
      </c>
      <c r="H232" s="41">
        <v>4487.9490999999998</v>
      </c>
      <c r="I232" s="82">
        <v>5698.5295999999998</v>
      </c>
      <c r="J232" s="123">
        <f t="shared" si="8"/>
        <v>1210.5805</v>
      </c>
      <c r="K232" s="97">
        <f t="shared" si="7"/>
        <v>0.26974024727686863</v>
      </c>
      <c r="L232" s="89">
        <v>123</v>
      </c>
      <c r="M232" s="18"/>
      <c r="N232" s="18"/>
    </row>
    <row r="233" spans="1:14" x14ac:dyDescent="0.2">
      <c r="A233" s="88" t="s">
        <v>306</v>
      </c>
      <c r="B233" s="42">
        <v>35</v>
      </c>
      <c r="C233" s="13" t="s">
        <v>3</v>
      </c>
      <c r="D233" s="14">
        <v>13994</v>
      </c>
      <c r="E233" s="14">
        <v>14337</v>
      </c>
      <c r="F233" s="41">
        <v>13285</v>
      </c>
      <c r="G233" s="41">
        <v>13217.507900000001</v>
      </c>
      <c r="H233" s="41">
        <v>5954.6391999999996</v>
      </c>
      <c r="I233" s="82">
        <v>6897.3635999999997</v>
      </c>
      <c r="J233" s="123">
        <f t="shared" si="8"/>
        <v>942.72440000000006</v>
      </c>
      <c r="K233" s="97">
        <f t="shared" si="7"/>
        <v>0.15831763576876332</v>
      </c>
      <c r="L233" s="89">
        <v>92</v>
      </c>
      <c r="M233" s="44"/>
      <c r="N233" s="18"/>
    </row>
    <row r="234" spans="1:14" x14ac:dyDescent="0.2">
      <c r="A234" s="88" t="s">
        <v>307</v>
      </c>
      <c r="B234" s="42" t="str">
        <f>IFERROR(INDEX(Closures!$A$2:$A$163,MATCH(A234,Closures!$E$2:$E$163,0)),"")</f>
        <v/>
      </c>
      <c r="C234" s="13" t="s">
        <v>3</v>
      </c>
      <c r="D234" s="14">
        <v>4776</v>
      </c>
      <c r="E234" s="14">
        <v>4674</v>
      </c>
      <c r="F234" s="41">
        <v>5444</v>
      </c>
      <c r="G234" s="41">
        <v>4724.0668999999998</v>
      </c>
      <c r="H234" s="41">
        <v>1805.1412</v>
      </c>
      <c r="I234" s="82">
        <v>2186.3991999999998</v>
      </c>
      <c r="J234" s="123">
        <f t="shared" si="8"/>
        <v>381.25799999999981</v>
      </c>
      <c r="K234" s="97">
        <f t="shared" si="7"/>
        <v>0.2112067465968866</v>
      </c>
      <c r="L234" s="89">
        <v>318</v>
      </c>
      <c r="M234" s="18"/>
      <c r="N234" s="18"/>
    </row>
    <row r="235" spans="1:14" x14ac:dyDescent="0.2">
      <c r="A235" s="88" t="s">
        <v>308</v>
      </c>
      <c r="B235" s="42" t="str">
        <f>IFERROR(INDEX(Closures!$A$2:$A$163,MATCH(A235,Closures!$E$2:$E$163,0)),"")</f>
        <v/>
      </c>
      <c r="C235" s="13" t="s">
        <v>3</v>
      </c>
      <c r="D235" s="14">
        <v>13341</v>
      </c>
      <c r="E235" s="14">
        <v>11932</v>
      </c>
      <c r="F235" s="41">
        <v>10851</v>
      </c>
      <c r="G235" s="41">
        <v>10579.866099999999</v>
      </c>
      <c r="H235" s="41">
        <v>4646.8081000000002</v>
      </c>
      <c r="I235" s="82">
        <v>5512.9368000000004</v>
      </c>
      <c r="J235" s="123">
        <f t="shared" si="8"/>
        <v>866.12870000000021</v>
      </c>
      <c r="K235" s="97">
        <f t="shared" si="7"/>
        <v>0.18639218176451061</v>
      </c>
      <c r="L235" s="89">
        <v>129</v>
      </c>
      <c r="M235" s="18"/>
      <c r="N235" s="18"/>
    </row>
    <row r="236" spans="1:14" s="6" customFormat="1" x14ac:dyDescent="0.2">
      <c r="A236" s="88" t="s">
        <v>309</v>
      </c>
      <c r="B236" s="42" t="str">
        <f>IFERROR(INDEX(Closures!$A$2:$A$163,MATCH(A236,Closures!$E$2:$E$163,0)),"")</f>
        <v/>
      </c>
      <c r="C236" s="13" t="s">
        <v>3</v>
      </c>
      <c r="D236" s="14">
        <v>12090</v>
      </c>
      <c r="E236" s="14">
        <v>11553</v>
      </c>
      <c r="F236" s="41">
        <v>10707</v>
      </c>
      <c r="G236" s="41">
        <v>10591.570900000001</v>
      </c>
      <c r="H236" s="41">
        <v>4246.4746999999998</v>
      </c>
      <c r="I236" s="82">
        <v>4938.6679999999997</v>
      </c>
      <c r="J236" s="123">
        <f t="shared" si="8"/>
        <v>692.19329999999991</v>
      </c>
      <c r="K236" s="97">
        <f t="shared" si="7"/>
        <v>0.16300422088938854</v>
      </c>
      <c r="L236" s="89">
        <v>148</v>
      </c>
      <c r="M236" s="18"/>
      <c r="N236" s="18"/>
    </row>
    <row r="237" spans="1:14" x14ac:dyDescent="0.2">
      <c r="A237" s="88" t="s">
        <v>310</v>
      </c>
      <c r="B237" s="42" t="str">
        <f>IFERROR(INDEX(Closures!$A$2:$A$163,MATCH(A237,Closures!$E$2:$E$163,0)),"")</f>
        <v/>
      </c>
      <c r="C237" s="13" t="s">
        <v>3</v>
      </c>
      <c r="D237" s="14">
        <v>16707</v>
      </c>
      <c r="E237" s="14">
        <v>15899</v>
      </c>
      <c r="F237" s="41">
        <v>14715</v>
      </c>
      <c r="G237" s="41">
        <v>14394.220499999999</v>
      </c>
      <c r="H237" s="41">
        <v>6365.9138000000003</v>
      </c>
      <c r="I237" s="82">
        <v>7389.9802</v>
      </c>
      <c r="J237" s="123">
        <f t="shared" si="8"/>
        <v>1024.0663999999997</v>
      </c>
      <c r="K237" s="97">
        <f t="shared" si="7"/>
        <v>0.16086714840530822</v>
      </c>
      <c r="L237" s="89">
        <v>82</v>
      </c>
      <c r="M237" s="18"/>
      <c r="N237" s="18"/>
    </row>
    <row r="238" spans="1:14" x14ac:dyDescent="0.2">
      <c r="A238" s="88" t="s">
        <v>311</v>
      </c>
      <c r="B238" s="42" t="str">
        <f>IFERROR(INDEX(Closures!$A$2:$A$163,MATCH(A238,Closures!$E$2:$E$163,0)),"")</f>
        <v/>
      </c>
      <c r="C238" s="13" t="s">
        <v>3</v>
      </c>
      <c r="D238" s="14">
        <v>7417</v>
      </c>
      <c r="E238" s="14">
        <v>7232</v>
      </c>
      <c r="F238" s="41">
        <v>7613</v>
      </c>
      <c r="G238" s="41">
        <v>7249.1495999999997</v>
      </c>
      <c r="H238" s="41">
        <v>2822.2195000000002</v>
      </c>
      <c r="I238" s="82">
        <v>3345.5771</v>
      </c>
      <c r="J238" s="123">
        <f t="shared" si="8"/>
        <v>523.35759999999982</v>
      </c>
      <c r="K238" s="97">
        <f t="shared" si="7"/>
        <v>0.18544184816241252</v>
      </c>
      <c r="L238" s="89">
        <v>229</v>
      </c>
      <c r="M238" s="18"/>
      <c r="N238" s="18"/>
    </row>
    <row r="239" spans="1:14" x14ac:dyDescent="0.2">
      <c r="A239" s="88" t="s">
        <v>312</v>
      </c>
      <c r="B239" s="42" t="str">
        <f>IFERROR(INDEX(Closures!$A$2:$A$163,MATCH(A239,Closures!$E$2:$E$163,0)),"")</f>
        <v/>
      </c>
      <c r="C239" s="13" t="s">
        <v>3</v>
      </c>
      <c r="D239" s="14">
        <v>15861</v>
      </c>
      <c r="E239" s="14">
        <v>15263</v>
      </c>
      <c r="F239" s="41">
        <v>15079</v>
      </c>
      <c r="G239" s="41">
        <v>14777.3858</v>
      </c>
      <c r="H239" s="41">
        <v>4277.1921000000002</v>
      </c>
      <c r="I239" s="82">
        <v>5814.4269000000004</v>
      </c>
      <c r="J239" s="123">
        <f t="shared" si="8"/>
        <v>1537.2348000000002</v>
      </c>
      <c r="K239" s="97">
        <f t="shared" si="7"/>
        <v>0.35940279605398134</v>
      </c>
      <c r="L239" s="89">
        <v>119</v>
      </c>
      <c r="M239" s="18"/>
      <c r="N239" s="18"/>
    </row>
    <row r="240" spans="1:14" x14ac:dyDescent="0.2">
      <c r="A240" s="88" t="s">
        <v>313</v>
      </c>
      <c r="B240" s="42" t="str">
        <f>IFERROR(INDEX(Closures!$A$2:$A$163,MATCH(A240,Closures!$E$2:$E$163,0)),"")</f>
        <v/>
      </c>
      <c r="C240" s="13" t="s">
        <v>3</v>
      </c>
      <c r="D240" s="14">
        <v>7794</v>
      </c>
      <c r="E240" s="14">
        <v>7584</v>
      </c>
      <c r="F240" s="41">
        <v>7679</v>
      </c>
      <c r="G240" s="41">
        <v>7598.9093999999996</v>
      </c>
      <c r="H240" s="41">
        <v>2973.0902000000001</v>
      </c>
      <c r="I240" s="82">
        <v>3676.5612999999998</v>
      </c>
      <c r="J240" s="123">
        <f t="shared" si="8"/>
        <v>703.47109999999975</v>
      </c>
      <c r="K240" s="97">
        <f>J240/H240</f>
        <v>0.23661276741620543</v>
      </c>
      <c r="L240" s="89">
        <v>204</v>
      </c>
      <c r="M240" s="18"/>
      <c r="N240" s="18"/>
    </row>
    <row r="241" spans="1:14" x14ac:dyDescent="0.2">
      <c r="A241" s="88" t="s">
        <v>314</v>
      </c>
      <c r="B241" s="42" t="str">
        <f>IFERROR(INDEX(Closures!$A$2:$A$163,MATCH(A241,Closures!$E$2:$E$163,0)),"")</f>
        <v/>
      </c>
      <c r="C241" s="13" t="s">
        <v>3</v>
      </c>
      <c r="D241" s="14">
        <v>15719</v>
      </c>
      <c r="E241" s="14">
        <v>15692</v>
      </c>
      <c r="F241" s="41">
        <v>14746</v>
      </c>
      <c r="G241" s="41">
        <v>14702.889800000001</v>
      </c>
      <c r="H241" s="41">
        <v>5644.3882000000003</v>
      </c>
      <c r="I241" s="82">
        <v>6422.3477999999996</v>
      </c>
      <c r="J241" s="123">
        <f t="shared" si="8"/>
        <v>777.95959999999923</v>
      </c>
      <c r="K241" s="97">
        <f t="shared" ref="K241:K304" si="9">J241/H241</f>
        <v>0.13782886159389235</v>
      </c>
      <c r="L241" s="89">
        <v>105</v>
      </c>
      <c r="M241" s="18"/>
      <c r="N241" s="18"/>
    </row>
    <row r="242" spans="1:14" x14ac:dyDescent="0.2">
      <c r="A242" s="88" t="s">
        <v>315</v>
      </c>
      <c r="B242" s="42" t="str">
        <f>IFERROR(INDEX(Closures!$A$2:$A$163,MATCH(A242,Closures!$E$2:$E$163,0)),"")</f>
        <v/>
      </c>
      <c r="C242" s="13" t="s">
        <v>3</v>
      </c>
      <c r="D242" s="14">
        <v>30024</v>
      </c>
      <c r="E242" s="14">
        <v>29065</v>
      </c>
      <c r="F242" s="41">
        <v>27605</v>
      </c>
      <c r="G242" s="41">
        <v>27231.492099999999</v>
      </c>
      <c r="H242" s="41">
        <v>11468.748900000001</v>
      </c>
      <c r="I242" s="82">
        <v>11942.715399999999</v>
      </c>
      <c r="J242" s="123">
        <f t="shared" si="8"/>
        <v>473.96649999999863</v>
      </c>
      <c r="K242" s="97">
        <f t="shared" si="9"/>
        <v>4.1326783255320777E-2</v>
      </c>
      <c r="L242" s="89">
        <v>39</v>
      </c>
      <c r="M242" s="18"/>
      <c r="N242" s="18"/>
    </row>
    <row r="243" spans="1:14" x14ac:dyDescent="0.2">
      <c r="A243" s="88" t="s">
        <v>316</v>
      </c>
      <c r="B243" s="42" t="str">
        <f>IFERROR(INDEX(Closures!$A$2:$A$163,MATCH(A243,Closures!$E$2:$E$163,0)),"")</f>
        <v/>
      </c>
      <c r="C243" s="13" t="s">
        <v>3</v>
      </c>
      <c r="D243" s="14">
        <v>29423</v>
      </c>
      <c r="E243" s="14">
        <v>28680</v>
      </c>
      <c r="F243" s="41">
        <v>27677</v>
      </c>
      <c r="G243" s="41">
        <v>28266.752</v>
      </c>
      <c r="H243" s="41">
        <v>11887.7374</v>
      </c>
      <c r="I243" s="82">
        <v>13324.0672</v>
      </c>
      <c r="J243" s="123">
        <f t="shared" si="8"/>
        <v>1436.3297999999995</v>
      </c>
      <c r="K243" s="97">
        <f t="shared" si="9"/>
        <v>0.12082448927581455</v>
      </c>
      <c r="L243" s="89">
        <v>30</v>
      </c>
      <c r="M243" s="18"/>
      <c r="N243" s="18"/>
    </row>
    <row r="244" spans="1:14" x14ac:dyDescent="0.2">
      <c r="A244" s="88" t="s">
        <v>317</v>
      </c>
      <c r="B244" s="42" t="str">
        <f>IFERROR(INDEX(Closures!$A$2:$A$163,MATCH(A244,Closures!$E$2:$E$163,0)),"")</f>
        <v/>
      </c>
      <c r="C244" s="13" t="s">
        <v>3</v>
      </c>
      <c r="D244" s="14">
        <v>15446</v>
      </c>
      <c r="E244" s="14">
        <v>15023</v>
      </c>
      <c r="F244" s="41">
        <v>14343</v>
      </c>
      <c r="G244" s="41">
        <v>13799.0236</v>
      </c>
      <c r="H244" s="41">
        <v>5855.7686999999996</v>
      </c>
      <c r="I244" s="82">
        <v>6411.8892999999998</v>
      </c>
      <c r="J244" s="123">
        <f t="shared" si="8"/>
        <v>556.12060000000019</v>
      </c>
      <c r="K244" s="97">
        <f t="shared" si="9"/>
        <v>9.4969700562114109E-2</v>
      </c>
      <c r="L244" s="89">
        <v>106</v>
      </c>
      <c r="M244" s="18"/>
      <c r="N244" s="18"/>
    </row>
    <row r="245" spans="1:14" x14ac:dyDescent="0.2">
      <c r="A245" s="88" t="s">
        <v>318</v>
      </c>
      <c r="B245" s="42" t="str">
        <f>IFERROR(INDEX(Closures!$A$2:$A$163,MATCH(A245,Closures!$E$2:$E$163,0)),"")</f>
        <v/>
      </c>
      <c r="C245" s="13" t="s">
        <v>3</v>
      </c>
      <c r="D245" s="14">
        <v>5785</v>
      </c>
      <c r="E245" s="14">
        <v>5770</v>
      </c>
      <c r="F245" s="41">
        <v>5490</v>
      </c>
      <c r="G245" s="41">
        <v>5656.6142</v>
      </c>
      <c r="H245" s="41">
        <v>2173.1806000000001</v>
      </c>
      <c r="I245" s="82">
        <v>2432.6561000000002</v>
      </c>
      <c r="J245" s="123">
        <f t="shared" si="8"/>
        <v>259.47550000000001</v>
      </c>
      <c r="K245" s="97">
        <f t="shared" si="9"/>
        <v>0.11939895837465142</v>
      </c>
      <c r="L245" s="89">
        <v>295</v>
      </c>
      <c r="M245" s="18"/>
      <c r="N245" s="18"/>
    </row>
    <row r="246" spans="1:14" x14ac:dyDescent="0.2">
      <c r="A246" s="88" t="s">
        <v>319</v>
      </c>
      <c r="B246" s="42" t="str">
        <f>IFERROR(INDEX(Closures!$A$2:$A$163,MATCH(A246,Closures!$E$2:$E$163,0)),"")</f>
        <v/>
      </c>
      <c r="C246" s="13" t="s">
        <v>3</v>
      </c>
      <c r="D246" s="14">
        <v>14460</v>
      </c>
      <c r="E246" s="14">
        <v>14049</v>
      </c>
      <c r="F246" s="41">
        <v>13371</v>
      </c>
      <c r="G246" s="41">
        <v>12463.7441</v>
      </c>
      <c r="H246" s="41">
        <v>5073.2</v>
      </c>
      <c r="I246" s="82">
        <v>5763.3873999999996</v>
      </c>
      <c r="J246" s="123">
        <f t="shared" si="8"/>
        <v>690.1873999999998</v>
      </c>
      <c r="K246" s="97">
        <f t="shared" si="9"/>
        <v>0.13604576992825038</v>
      </c>
      <c r="L246" s="89">
        <v>122</v>
      </c>
      <c r="M246" s="18"/>
      <c r="N246" s="18"/>
    </row>
    <row r="247" spans="1:14" s="6" customFormat="1" x14ac:dyDescent="0.2">
      <c r="A247" s="88" t="s">
        <v>320</v>
      </c>
      <c r="B247" s="42" t="str">
        <f>IFERROR(INDEX(Closures!$A$2:$A$163,MATCH(A247,Closures!$E$2:$E$163,0)),"")</f>
        <v/>
      </c>
      <c r="C247" s="13" t="s">
        <v>3</v>
      </c>
      <c r="D247" s="14">
        <v>44680</v>
      </c>
      <c r="E247" s="14">
        <v>43434</v>
      </c>
      <c r="F247" s="41">
        <v>44031</v>
      </c>
      <c r="G247" s="41">
        <v>44369.921300000002</v>
      </c>
      <c r="H247" s="41">
        <v>13887.0705</v>
      </c>
      <c r="I247" s="82">
        <v>17710.019799999998</v>
      </c>
      <c r="J247" s="123">
        <f t="shared" si="8"/>
        <v>3822.9492999999984</v>
      </c>
      <c r="K247" s="97">
        <f t="shared" si="9"/>
        <v>0.27528839145736306</v>
      </c>
      <c r="L247" s="89">
        <v>19</v>
      </c>
      <c r="M247" s="18"/>
      <c r="N247" s="18"/>
    </row>
    <row r="248" spans="1:14" x14ac:dyDescent="0.2">
      <c r="A248" s="88" t="s">
        <v>321</v>
      </c>
      <c r="B248" s="42" t="str">
        <f>IFERROR(INDEX(Closures!$A$2:$A$163,MATCH(A248,Closures!$E$2:$E$163,0)),"")</f>
        <v/>
      </c>
      <c r="C248" s="13" t="s">
        <v>3</v>
      </c>
      <c r="D248" s="14">
        <v>50692</v>
      </c>
      <c r="E248" s="14">
        <v>48565</v>
      </c>
      <c r="F248" s="41">
        <v>48508</v>
      </c>
      <c r="G248" s="41">
        <v>46363.244100000004</v>
      </c>
      <c r="H248" s="41">
        <v>15416.9177</v>
      </c>
      <c r="I248" s="82">
        <v>18555.4427</v>
      </c>
      <c r="J248" s="123">
        <f t="shared" si="8"/>
        <v>3138.5249999999996</v>
      </c>
      <c r="K248" s="97">
        <f t="shared" si="9"/>
        <v>0.20357668511131766</v>
      </c>
      <c r="L248" s="89">
        <v>17</v>
      </c>
      <c r="M248" s="18"/>
      <c r="N248" s="18"/>
    </row>
    <row r="249" spans="1:14" x14ac:dyDescent="0.2">
      <c r="A249" s="88" t="s">
        <v>322</v>
      </c>
      <c r="B249" s="42" t="str">
        <f>IFERROR(INDEX(Closures!$A$2:$A$163,MATCH(A249,Closures!$E$2:$E$163,0)),"")</f>
        <v/>
      </c>
      <c r="C249" s="13" t="s">
        <v>3</v>
      </c>
      <c r="D249" s="14">
        <v>106718</v>
      </c>
      <c r="E249" s="14">
        <v>107141</v>
      </c>
      <c r="F249" s="41">
        <v>103572</v>
      </c>
      <c r="G249" s="41">
        <v>101831.7205</v>
      </c>
      <c r="H249" s="41">
        <v>33624.325799999999</v>
      </c>
      <c r="I249" s="82">
        <v>39138.415000000001</v>
      </c>
      <c r="J249" s="123">
        <f t="shared" si="8"/>
        <v>5514.0892000000022</v>
      </c>
      <c r="K249" s="97">
        <f t="shared" si="9"/>
        <v>0.16399107101204696</v>
      </c>
      <c r="L249" s="89">
        <v>4</v>
      </c>
      <c r="M249" s="18"/>
      <c r="N249" s="18"/>
    </row>
    <row r="250" spans="1:14" x14ac:dyDescent="0.2">
      <c r="A250" s="88" t="s">
        <v>323</v>
      </c>
      <c r="B250" s="42" t="str">
        <f>IFERROR(INDEX(Closures!$A$2:$A$163,MATCH(A250,Closures!$E$2:$E$163,0)),"")</f>
        <v/>
      </c>
      <c r="C250" s="13" t="s">
        <v>3</v>
      </c>
      <c r="D250" s="14">
        <v>10039</v>
      </c>
      <c r="E250" s="14">
        <v>9863</v>
      </c>
      <c r="F250" s="41">
        <v>9433</v>
      </c>
      <c r="G250" s="41">
        <v>9218.7952999999998</v>
      </c>
      <c r="H250" s="41">
        <v>3981.0001000000002</v>
      </c>
      <c r="I250" s="82">
        <v>4840.3873999999996</v>
      </c>
      <c r="J250" s="123">
        <f t="shared" si="8"/>
        <v>859.38729999999941</v>
      </c>
      <c r="K250" s="97">
        <f t="shared" si="9"/>
        <v>0.2158722126131068</v>
      </c>
      <c r="L250" s="89">
        <v>155</v>
      </c>
      <c r="M250" s="18"/>
      <c r="N250" s="18"/>
    </row>
    <row r="251" spans="1:14" x14ac:dyDescent="0.2">
      <c r="A251" s="88" t="s">
        <v>324</v>
      </c>
      <c r="B251" s="42">
        <v>36</v>
      </c>
      <c r="C251" s="13" t="s">
        <v>3</v>
      </c>
      <c r="D251" s="14">
        <v>3590</v>
      </c>
      <c r="E251" s="14">
        <v>3540</v>
      </c>
      <c r="F251" s="41">
        <v>2105</v>
      </c>
      <c r="G251" s="41">
        <v>3192.5787</v>
      </c>
      <c r="H251" s="41">
        <v>1428.4393</v>
      </c>
      <c r="I251" s="82">
        <v>1614.3162</v>
      </c>
      <c r="J251" s="123">
        <f t="shared" si="8"/>
        <v>185.87689999999998</v>
      </c>
      <c r="K251" s="97">
        <f t="shared" si="9"/>
        <v>0.1301258653412854</v>
      </c>
      <c r="L251" s="89">
        <v>360</v>
      </c>
      <c r="M251" s="18"/>
      <c r="N251" s="18"/>
    </row>
    <row r="252" spans="1:14" x14ac:dyDescent="0.2">
      <c r="A252" s="88" t="s">
        <v>325</v>
      </c>
      <c r="B252" s="42" t="str">
        <f>IFERROR(INDEX(Closures!$A$2:$A$163,MATCH(A252,Closures!$E$2:$E$163,0)),"")</f>
        <v/>
      </c>
      <c r="C252" s="13" t="s">
        <v>3</v>
      </c>
      <c r="D252" s="14">
        <v>24604</v>
      </c>
      <c r="E252" s="14">
        <v>23932</v>
      </c>
      <c r="F252" s="41">
        <v>23047</v>
      </c>
      <c r="G252" s="41">
        <v>22936.6024</v>
      </c>
      <c r="H252" s="41">
        <v>9414.7528999999995</v>
      </c>
      <c r="I252" s="82">
        <v>10513.2174</v>
      </c>
      <c r="J252" s="123">
        <f t="shared" si="8"/>
        <v>1098.4645</v>
      </c>
      <c r="K252" s="97">
        <f t="shared" si="9"/>
        <v>0.11667480938347305</v>
      </c>
      <c r="L252" s="89">
        <v>48</v>
      </c>
      <c r="M252" s="18"/>
      <c r="N252" s="18"/>
    </row>
    <row r="253" spans="1:14" x14ac:dyDescent="0.2">
      <c r="A253" s="88" t="s">
        <v>326</v>
      </c>
      <c r="B253" s="42" t="str">
        <f>IFERROR(INDEX(Closures!$A$2:$A$163,MATCH(A253,Closures!$E$2:$E$163,0)),"")</f>
        <v/>
      </c>
      <c r="C253" s="13" t="s">
        <v>3</v>
      </c>
      <c r="D253" s="14">
        <v>4052</v>
      </c>
      <c r="E253" s="14">
        <v>3804</v>
      </c>
      <c r="F253" s="41">
        <v>3595</v>
      </c>
      <c r="G253" s="41">
        <v>3555.6772000000001</v>
      </c>
      <c r="H253" s="41">
        <v>1710.9802</v>
      </c>
      <c r="I253" s="82">
        <v>1837.0355999999999</v>
      </c>
      <c r="J253" s="123">
        <f t="shared" si="8"/>
        <v>126.05539999999996</v>
      </c>
      <c r="K253" s="97">
        <f t="shared" si="9"/>
        <v>7.3674376827972621E-2</v>
      </c>
      <c r="L253" s="89">
        <v>345</v>
      </c>
      <c r="M253" s="18"/>
      <c r="N253" s="18"/>
    </row>
    <row r="254" spans="1:14" x14ac:dyDescent="0.2">
      <c r="A254" s="88" t="s">
        <v>327</v>
      </c>
      <c r="B254" s="42" t="str">
        <f>IFERROR(INDEX(Closures!$A$2:$A$163,MATCH(A254,Closures!$E$2:$E$163,0)),"")</f>
        <v/>
      </c>
      <c r="C254" s="13" t="s">
        <v>3</v>
      </c>
      <c r="D254" s="14">
        <v>2733</v>
      </c>
      <c r="E254" s="14">
        <v>2715</v>
      </c>
      <c r="F254" s="41">
        <v>3168</v>
      </c>
      <c r="G254" s="41">
        <v>2731.5787</v>
      </c>
      <c r="H254" s="41">
        <v>1119.1727000000001</v>
      </c>
      <c r="I254" s="82">
        <v>1259.0157999999999</v>
      </c>
      <c r="J254" s="123">
        <f t="shared" si="8"/>
        <v>139.84309999999982</v>
      </c>
      <c r="K254" s="97">
        <f t="shared" si="9"/>
        <v>0.12495220800149952</v>
      </c>
      <c r="L254" s="89">
        <v>390</v>
      </c>
      <c r="M254" s="18"/>
      <c r="N254" s="18"/>
    </row>
    <row r="255" spans="1:14" x14ac:dyDescent="0.2">
      <c r="A255" s="88" t="s">
        <v>328</v>
      </c>
      <c r="B255" s="42" t="str">
        <f>IFERROR(INDEX(Closures!$A$2:$A$163,MATCH(A255,Closures!$E$2:$E$163,0)),"")</f>
        <v/>
      </c>
      <c r="C255" s="13" t="s">
        <v>3</v>
      </c>
      <c r="D255" s="14">
        <v>10928</v>
      </c>
      <c r="E255" s="14">
        <v>10802</v>
      </c>
      <c r="F255" s="41">
        <v>11036</v>
      </c>
      <c r="G255" s="41">
        <v>12041.535400000001</v>
      </c>
      <c r="H255" s="41">
        <v>4514.8743999999997</v>
      </c>
      <c r="I255" s="82">
        <v>5420.3913000000002</v>
      </c>
      <c r="J255" s="123">
        <f t="shared" si="8"/>
        <v>905.51690000000053</v>
      </c>
      <c r="K255" s="97">
        <f t="shared" si="9"/>
        <v>0.20056303227394334</v>
      </c>
      <c r="L255" s="89">
        <v>132</v>
      </c>
      <c r="M255" s="18"/>
      <c r="N255" s="18"/>
    </row>
    <row r="256" spans="1:14" x14ac:dyDescent="0.2">
      <c r="A256" s="88" t="s">
        <v>329</v>
      </c>
      <c r="B256" s="42">
        <v>37</v>
      </c>
      <c r="C256" s="13" t="s">
        <v>3</v>
      </c>
      <c r="D256" s="14">
        <v>4513</v>
      </c>
      <c r="E256" s="14">
        <v>4436</v>
      </c>
      <c r="F256" s="41">
        <v>1711</v>
      </c>
      <c r="G256" s="41">
        <v>4288.5196999999998</v>
      </c>
      <c r="H256" s="41">
        <v>1897.9764</v>
      </c>
      <c r="I256" s="82">
        <v>2079.4387000000002</v>
      </c>
      <c r="J256" s="123">
        <f t="shared" si="8"/>
        <v>181.46230000000014</v>
      </c>
      <c r="K256" s="97">
        <f t="shared" si="9"/>
        <v>9.5608301557385089E-2</v>
      </c>
      <c r="L256" s="89">
        <v>324</v>
      </c>
      <c r="M256" s="18"/>
      <c r="N256" s="18"/>
    </row>
    <row r="257" spans="1:14" x14ac:dyDescent="0.2">
      <c r="A257" s="88" t="s">
        <v>330</v>
      </c>
      <c r="B257" s="42">
        <v>38</v>
      </c>
      <c r="C257" s="13" t="s">
        <v>3</v>
      </c>
      <c r="D257" s="14">
        <v>25879</v>
      </c>
      <c r="E257" s="14">
        <v>25589</v>
      </c>
      <c r="F257" s="41">
        <v>26138</v>
      </c>
      <c r="G257" s="41">
        <v>20078.968499999999</v>
      </c>
      <c r="H257" s="41">
        <v>10386.3724</v>
      </c>
      <c r="I257" s="82">
        <v>12956.735199999999</v>
      </c>
      <c r="J257" s="123">
        <f t="shared" si="8"/>
        <v>2570.362799999999</v>
      </c>
      <c r="K257" s="97">
        <f t="shared" si="9"/>
        <v>0.24747454655101708</v>
      </c>
      <c r="L257" s="89">
        <v>31</v>
      </c>
      <c r="M257" s="18"/>
      <c r="N257" s="18"/>
    </row>
    <row r="258" spans="1:14" s="6" customFormat="1" x14ac:dyDescent="0.2">
      <c r="A258" s="88" t="s">
        <v>331</v>
      </c>
      <c r="B258" s="42" t="str">
        <f>IFERROR(INDEX(Closures!$A$2:$A$163,MATCH(A258,Closures!$E$2:$E$163,0)),"")</f>
        <v/>
      </c>
      <c r="C258" s="13" t="s">
        <v>3</v>
      </c>
      <c r="D258" s="14">
        <v>13377</v>
      </c>
      <c r="E258" s="14">
        <v>13217</v>
      </c>
      <c r="F258" s="41">
        <v>12580</v>
      </c>
      <c r="G258" s="41">
        <v>13144.1929</v>
      </c>
      <c r="H258" s="41">
        <v>5202.8271999999997</v>
      </c>
      <c r="I258" s="82">
        <v>6270.4742999999999</v>
      </c>
      <c r="J258" s="123">
        <f t="shared" si="8"/>
        <v>1067.6471000000001</v>
      </c>
      <c r="K258" s="97">
        <f t="shared" si="9"/>
        <v>0.20520518152130829</v>
      </c>
      <c r="L258" s="89">
        <v>112</v>
      </c>
      <c r="M258" s="18"/>
      <c r="N258" s="18"/>
    </row>
    <row r="259" spans="1:14" x14ac:dyDescent="0.2">
      <c r="A259" s="88" t="s">
        <v>332</v>
      </c>
      <c r="B259" s="42" t="str">
        <f>IFERROR(INDEX(Closures!$A$2:$A$163,MATCH(A259,Closures!$E$2:$E$163,0)),"")</f>
        <v/>
      </c>
      <c r="C259" s="13" t="s">
        <v>3</v>
      </c>
      <c r="D259" s="14">
        <v>8903</v>
      </c>
      <c r="E259" s="14">
        <v>8680</v>
      </c>
      <c r="F259" s="41">
        <v>8860</v>
      </c>
      <c r="G259" s="41">
        <v>8843.3543000000009</v>
      </c>
      <c r="H259" s="41">
        <v>2615.3530000000001</v>
      </c>
      <c r="I259" s="82">
        <v>2995.415</v>
      </c>
      <c r="J259" s="123">
        <f t="shared" si="8"/>
        <v>380.0619999999999</v>
      </c>
      <c r="K259" s="97">
        <f t="shared" si="9"/>
        <v>0.14531958018668986</v>
      </c>
      <c r="L259" s="89">
        <v>249</v>
      </c>
      <c r="M259" s="18"/>
      <c r="N259" s="18"/>
    </row>
    <row r="260" spans="1:14" s="6" customFormat="1" x14ac:dyDescent="0.2">
      <c r="A260" s="88" t="s">
        <v>333</v>
      </c>
      <c r="B260" s="42">
        <v>39</v>
      </c>
      <c r="C260" s="13" t="s">
        <v>3</v>
      </c>
      <c r="D260" s="14">
        <v>11578</v>
      </c>
      <c r="E260" s="14">
        <v>11693</v>
      </c>
      <c r="F260" s="41">
        <v>11342</v>
      </c>
      <c r="G260" s="41">
        <v>11310.937</v>
      </c>
      <c r="H260" s="41">
        <v>5469.3489</v>
      </c>
      <c r="I260" s="82">
        <v>347.84190000000001</v>
      </c>
      <c r="J260" s="123">
        <f t="shared" si="8"/>
        <v>-5121.5069999999996</v>
      </c>
      <c r="K260" s="97">
        <f t="shared" si="9"/>
        <v>-0.9364015888618844</v>
      </c>
      <c r="L260" s="89">
        <v>419</v>
      </c>
      <c r="M260" s="18"/>
      <c r="N260" s="18"/>
    </row>
    <row r="261" spans="1:14" x14ac:dyDescent="0.2">
      <c r="A261" s="88" t="s">
        <v>334</v>
      </c>
      <c r="B261" s="42" t="str">
        <f>IFERROR(INDEX(Closures!$A$2:$A$163,MATCH(A261,Closures!$E$2:$E$163,0)),"")</f>
        <v/>
      </c>
      <c r="C261" s="13" t="s">
        <v>3</v>
      </c>
      <c r="D261" s="14">
        <v>11294</v>
      </c>
      <c r="E261" s="14">
        <v>10981</v>
      </c>
      <c r="F261" s="41">
        <v>10760</v>
      </c>
      <c r="G261" s="41">
        <v>10542.413399999999</v>
      </c>
      <c r="H261" s="41">
        <v>4216.4395000000004</v>
      </c>
      <c r="I261" s="82">
        <v>6319.0790999999999</v>
      </c>
      <c r="J261" s="123">
        <f t="shared" si="8"/>
        <v>2102.6395999999995</v>
      </c>
      <c r="K261" s="97">
        <f t="shared" si="9"/>
        <v>0.49867657297110496</v>
      </c>
      <c r="L261" s="89">
        <v>110</v>
      </c>
      <c r="M261" s="18"/>
      <c r="N261" s="18"/>
    </row>
    <row r="262" spans="1:14" x14ac:dyDescent="0.2">
      <c r="A262" s="88" t="s">
        <v>335</v>
      </c>
      <c r="B262" s="42" t="str">
        <f>IFERROR(INDEX(Closures!$A$2:$A$163,MATCH(A262,Closures!$E$2:$E$163,0)),"")</f>
        <v/>
      </c>
      <c r="C262" s="13" t="s">
        <v>3</v>
      </c>
      <c r="D262" s="14">
        <v>4748</v>
      </c>
      <c r="E262" s="14">
        <v>4719</v>
      </c>
      <c r="F262" s="41">
        <v>4574</v>
      </c>
      <c r="G262" s="41">
        <v>4805.4409999999998</v>
      </c>
      <c r="H262" s="41">
        <v>1751.4233999999999</v>
      </c>
      <c r="I262" s="82">
        <v>1466.3202000000001</v>
      </c>
      <c r="J262" s="123">
        <f t="shared" si="8"/>
        <v>-285.10319999999979</v>
      </c>
      <c r="K262" s="97">
        <f t="shared" si="9"/>
        <v>-0.16278371066642128</v>
      </c>
      <c r="L262" s="89">
        <v>371</v>
      </c>
      <c r="M262" s="18"/>
      <c r="N262" s="18"/>
    </row>
    <row r="263" spans="1:14" x14ac:dyDescent="0.2">
      <c r="A263" s="88" t="s">
        <v>336</v>
      </c>
      <c r="B263" s="42">
        <v>40</v>
      </c>
      <c r="C263" s="13" t="s">
        <v>3</v>
      </c>
      <c r="D263" s="14">
        <v>8545</v>
      </c>
      <c r="E263" s="14">
        <v>8419</v>
      </c>
      <c r="F263" s="41">
        <v>8032</v>
      </c>
      <c r="G263" s="41">
        <v>7525.3701000000001</v>
      </c>
      <c r="H263" s="41">
        <v>1463.1842999999999</v>
      </c>
      <c r="I263" s="82">
        <v>4611.6719000000003</v>
      </c>
      <c r="J263" s="123">
        <f t="shared" si="8"/>
        <v>3148.4876000000004</v>
      </c>
      <c r="K263" s="97">
        <f t="shared" si="9"/>
        <v>2.1518052100477028</v>
      </c>
      <c r="L263" s="89">
        <v>167</v>
      </c>
      <c r="M263" s="18"/>
      <c r="N263" s="18"/>
    </row>
    <row r="264" spans="1:14" x14ac:dyDescent="0.2">
      <c r="A264" s="88" t="s">
        <v>337</v>
      </c>
      <c r="B264" s="42" t="str">
        <f>IFERROR(INDEX(Closures!$A$2:$A$163,MATCH(A264,Closures!$E$2:$E$163,0)),"")</f>
        <v/>
      </c>
      <c r="C264" s="13" t="s">
        <v>3</v>
      </c>
      <c r="D264" s="14">
        <v>17059</v>
      </c>
      <c r="E264" s="14">
        <v>16675</v>
      </c>
      <c r="F264" s="41">
        <v>15995</v>
      </c>
      <c r="G264" s="41">
        <v>16702.6024</v>
      </c>
      <c r="H264" s="41">
        <v>5523.6274000000003</v>
      </c>
      <c r="I264" s="82">
        <v>7189.4901</v>
      </c>
      <c r="J264" s="123">
        <f t="shared" si="8"/>
        <v>1665.8626999999997</v>
      </c>
      <c r="K264" s="97">
        <f t="shared" si="9"/>
        <v>0.30158853582339745</v>
      </c>
      <c r="L264" s="89">
        <v>85</v>
      </c>
      <c r="M264" s="18"/>
      <c r="N264" s="18"/>
    </row>
    <row r="265" spans="1:14" s="6" customFormat="1" x14ac:dyDescent="0.2">
      <c r="A265" s="88" t="s">
        <v>338</v>
      </c>
      <c r="B265" s="42" t="str">
        <f>IFERROR(INDEX(Closures!$A$2:$A$163,MATCH(A265,Closures!$E$2:$E$163,0)),"")</f>
        <v/>
      </c>
      <c r="C265" s="13" t="s">
        <v>3</v>
      </c>
      <c r="D265" s="14">
        <v>6562</v>
      </c>
      <c r="E265" s="14">
        <v>6524</v>
      </c>
      <c r="F265" s="41">
        <v>6349</v>
      </c>
      <c r="G265" s="41">
        <v>5889.5906000000004</v>
      </c>
      <c r="H265" s="41">
        <v>2810.855</v>
      </c>
      <c r="I265" s="82">
        <v>3214.6837999999998</v>
      </c>
      <c r="J265" s="123">
        <f t="shared" si="8"/>
        <v>403.82879999999977</v>
      </c>
      <c r="K265" s="97">
        <f t="shared" si="9"/>
        <v>0.14366760291797329</v>
      </c>
      <c r="L265" s="89">
        <v>235</v>
      </c>
      <c r="M265" s="18"/>
      <c r="N265" s="18"/>
    </row>
    <row r="266" spans="1:14" x14ac:dyDescent="0.2">
      <c r="A266" s="88" t="s">
        <v>339</v>
      </c>
      <c r="B266" s="42" t="str">
        <f>IFERROR(INDEX(Closures!$A$2:$A$163,MATCH(A266,Closures!$E$2:$E$163,0)),"")</f>
        <v/>
      </c>
      <c r="C266" s="13" t="s">
        <v>3</v>
      </c>
      <c r="D266" s="14">
        <v>2001</v>
      </c>
      <c r="E266" s="14">
        <v>1988</v>
      </c>
      <c r="F266" s="41">
        <v>1787</v>
      </c>
      <c r="G266" s="41">
        <v>1717.8701000000001</v>
      </c>
      <c r="H266" s="41">
        <v>680.52949999999998</v>
      </c>
      <c r="I266" s="82">
        <v>867.71939999999995</v>
      </c>
      <c r="J266" s="123">
        <f t="shared" si="8"/>
        <v>187.18989999999997</v>
      </c>
      <c r="K266" s="97">
        <f t="shared" si="9"/>
        <v>0.27506507800176183</v>
      </c>
      <c r="L266" s="89">
        <v>407</v>
      </c>
      <c r="M266" s="18"/>
      <c r="N266" s="18"/>
    </row>
    <row r="267" spans="1:14" s="6" customFormat="1" x14ac:dyDescent="0.2">
      <c r="A267" s="88" t="s">
        <v>340</v>
      </c>
      <c r="B267" s="42" t="str">
        <f>IFERROR(INDEX(Closures!$A$2:$A$163,MATCH(A267,Closures!$E$2:$E$163,0)),"")</f>
        <v/>
      </c>
      <c r="C267" s="13" t="s">
        <v>3</v>
      </c>
      <c r="D267" s="14">
        <v>15062</v>
      </c>
      <c r="E267" s="14">
        <v>14763</v>
      </c>
      <c r="F267" s="41">
        <v>15470</v>
      </c>
      <c r="G267" s="41">
        <v>14824.1929</v>
      </c>
      <c r="H267" s="41">
        <v>4860.8037999999997</v>
      </c>
      <c r="I267" s="82">
        <v>5582.6324000000004</v>
      </c>
      <c r="J267" s="123">
        <f t="shared" si="8"/>
        <v>721.82860000000073</v>
      </c>
      <c r="K267" s="97">
        <f t="shared" si="9"/>
        <v>0.14849984276263131</v>
      </c>
      <c r="L267" s="89">
        <v>127</v>
      </c>
      <c r="M267" s="18"/>
      <c r="N267" s="18"/>
    </row>
    <row r="268" spans="1:14" s="6" customFormat="1" x14ac:dyDescent="0.2">
      <c r="A268" s="88" t="s">
        <v>341</v>
      </c>
      <c r="B268" s="42" t="str">
        <f>IFERROR(INDEX(Closures!$A$2:$A$163,MATCH(A268,Closures!$E$2:$E$163,0)),"")</f>
        <v/>
      </c>
      <c r="C268" s="13" t="s">
        <v>3</v>
      </c>
      <c r="D268" s="14">
        <v>29452</v>
      </c>
      <c r="E268" s="14">
        <v>28479</v>
      </c>
      <c r="F268" s="41">
        <v>31597</v>
      </c>
      <c r="G268" s="41">
        <v>30031.181100000002</v>
      </c>
      <c r="H268" s="41">
        <v>9103.7289999999994</v>
      </c>
      <c r="I268" s="82">
        <v>9909.3793999999998</v>
      </c>
      <c r="J268" s="123">
        <f t="shared" si="8"/>
        <v>805.65040000000045</v>
      </c>
      <c r="K268" s="97">
        <f t="shared" si="9"/>
        <v>8.8496746772668708E-2</v>
      </c>
      <c r="L268" s="89">
        <v>58</v>
      </c>
      <c r="M268" s="18"/>
      <c r="N268" s="18"/>
    </row>
    <row r="269" spans="1:14" x14ac:dyDescent="0.2">
      <c r="A269" s="88" t="s">
        <v>342</v>
      </c>
      <c r="B269" s="42" t="str">
        <f>IFERROR(INDEX(Closures!$A$2:$A$163,MATCH(A269,Closures!$E$2:$E$163,0)),"")</f>
        <v/>
      </c>
      <c r="C269" s="13" t="s">
        <v>3</v>
      </c>
      <c r="D269" s="14">
        <v>24569</v>
      </c>
      <c r="E269" s="14">
        <v>24161</v>
      </c>
      <c r="F269" s="41">
        <v>24397</v>
      </c>
      <c r="G269" s="41">
        <v>23890.374</v>
      </c>
      <c r="H269" s="41">
        <v>7820.3297000000002</v>
      </c>
      <c r="I269" s="82">
        <v>9309.8853999999992</v>
      </c>
      <c r="J269" s="123">
        <f t="shared" si="8"/>
        <v>1489.555699999999</v>
      </c>
      <c r="K269" s="97">
        <f t="shared" si="9"/>
        <v>0.19047223801830235</v>
      </c>
      <c r="L269" s="89">
        <v>62</v>
      </c>
      <c r="M269" s="18"/>
      <c r="N269" s="18"/>
    </row>
    <row r="270" spans="1:14" x14ac:dyDescent="0.2">
      <c r="A270" s="88" t="s">
        <v>343</v>
      </c>
      <c r="B270" s="42">
        <v>41</v>
      </c>
      <c r="C270" s="13" t="s">
        <v>3</v>
      </c>
      <c r="D270" s="14">
        <v>31078</v>
      </c>
      <c r="E270" s="14">
        <v>30758</v>
      </c>
      <c r="F270" s="41">
        <v>18416</v>
      </c>
      <c r="G270" s="41">
        <v>28775.665400000002</v>
      </c>
      <c r="H270" s="41">
        <v>9986.7685000000001</v>
      </c>
      <c r="I270" s="82">
        <v>10425.628500000001</v>
      </c>
      <c r="J270" s="123">
        <f t="shared" si="8"/>
        <v>438.86000000000058</v>
      </c>
      <c r="K270" s="97">
        <f t="shared" si="9"/>
        <v>4.3944144695053318E-2</v>
      </c>
      <c r="L270" s="89">
        <v>50</v>
      </c>
      <c r="M270" s="18"/>
      <c r="N270" s="18"/>
    </row>
    <row r="271" spans="1:14" x14ac:dyDescent="0.2">
      <c r="A271" s="88" t="s">
        <v>344</v>
      </c>
      <c r="B271" s="42" t="str">
        <f>IFERROR(INDEX(Closures!$A$2:$A$163,MATCH(A271,Closures!$E$2:$E$163,0)),"")</f>
        <v/>
      </c>
      <c r="C271" s="13" t="s">
        <v>3</v>
      </c>
      <c r="D271" s="14">
        <v>26693</v>
      </c>
      <c r="E271" s="14">
        <v>25007</v>
      </c>
      <c r="F271" s="41">
        <v>26381</v>
      </c>
      <c r="G271" s="41">
        <v>23398.185000000001</v>
      </c>
      <c r="H271" s="41">
        <v>6557.2352000000001</v>
      </c>
      <c r="I271" s="82">
        <v>7231.1382999999996</v>
      </c>
      <c r="J271" s="123">
        <f t="shared" si="8"/>
        <v>673.90309999999954</v>
      </c>
      <c r="K271" s="97">
        <f t="shared" si="9"/>
        <v>0.10277244592355014</v>
      </c>
      <c r="L271" s="89">
        <v>84</v>
      </c>
      <c r="M271" s="18"/>
      <c r="N271" s="18"/>
    </row>
    <row r="272" spans="1:14" x14ac:dyDescent="0.2">
      <c r="A272" s="88" t="s">
        <v>345</v>
      </c>
      <c r="B272" s="42" t="str">
        <f>IFERROR(INDEX(Closures!$A$2:$A$163,MATCH(A272,Closures!$E$2:$E$163,0)),"")</f>
        <v/>
      </c>
      <c r="C272" s="13" t="s">
        <v>3</v>
      </c>
      <c r="D272" s="14">
        <v>15253</v>
      </c>
      <c r="E272" s="14">
        <v>14740</v>
      </c>
      <c r="F272" s="41">
        <v>14797</v>
      </c>
      <c r="G272" s="41">
        <v>15083.0787</v>
      </c>
      <c r="H272" s="41">
        <v>4519.5999000000002</v>
      </c>
      <c r="I272" s="82">
        <v>5067.6601000000001</v>
      </c>
      <c r="J272" s="123">
        <f t="shared" si="8"/>
        <v>548.0601999999999</v>
      </c>
      <c r="K272" s="97">
        <f t="shared" si="9"/>
        <v>0.12126299055808012</v>
      </c>
      <c r="L272" s="89">
        <v>143</v>
      </c>
      <c r="M272" s="18"/>
      <c r="N272" s="18"/>
    </row>
    <row r="273" spans="1:20" x14ac:dyDescent="0.2">
      <c r="A273" s="88" t="s">
        <v>346</v>
      </c>
      <c r="B273" s="42">
        <v>42</v>
      </c>
      <c r="C273" s="13" t="s">
        <v>3</v>
      </c>
      <c r="D273" s="14">
        <v>24130</v>
      </c>
      <c r="E273" s="14">
        <v>23081</v>
      </c>
      <c r="F273" s="41">
        <v>12019</v>
      </c>
      <c r="G273" s="41">
        <v>19765.539400000001</v>
      </c>
      <c r="H273" s="41">
        <v>7448.5060000000003</v>
      </c>
      <c r="I273" s="82">
        <v>8264.0316000000003</v>
      </c>
      <c r="J273" s="123">
        <f t="shared" si="8"/>
        <v>815.52559999999994</v>
      </c>
      <c r="K273" s="97">
        <f t="shared" si="9"/>
        <v>0.10948847997168827</v>
      </c>
      <c r="L273" s="89">
        <v>71</v>
      </c>
      <c r="M273" s="18"/>
      <c r="N273" s="18"/>
    </row>
    <row r="274" spans="1:20" x14ac:dyDescent="0.2">
      <c r="A274" s="88" t="s">
        <v>347</v>
      </c>
      <c r="B274" s="42" t="str">
        <f>IFERROR(INDEX(Closures!$A$2:$A$163,MATCH(A274,Closures!$E$2:$E$163,0)),"")</f>
        <v/>
      </c>
      <c r="C274" s="13" t="s">
        <v>3</v>
      </c>
      <c r="D274" s="14">
        <v>13680</v>
      </c>
      <c r="E274" s="14">
        <v>13256</v>
      </c>
      <c r="F274" s="41">
        <v>14302</v>
      </c>
      <c r="G274" s="41">
        <v>13143.905500000001</v>
      </c>
      <c r="H274" s="41">
        <v>3877.3254000000002</v>
      </c>
      <c r="I274" s="82">
        <v>4259.8063000000002</v>
      </c>
      <c r="J274" s="123">
        <f t="shared" si="8"/>
        <v>382.48090000000002</v>
      </c>
      <c r="K274" s="97">
        <f t="shared" si="9"/>
        <v>9.8645550873805943E-2</v>
      </c>
      <c r="L274" s="89">
        <v>176</v>
      </c>
      <c r="M274" s="18"/>
      <c r="N274" s="18"/>
    </row>
    <row r="275" spans="1:20" x14ac:dyDescent="0.2">
      <c r="A275" s="88" t="s">
        <v>348</v>
      </c>
      <c r="B275" s="42" t="str">
        <f>IFERROR(INDEX(Closures!$A$2:$A$163,MATCH(A275,Closures!$E$2:$E$163,0)),"")</f>
        <v/>
      </c>
      <c r="C275" s="13" t="s">
        <v>3</v>
      </c>
      <c r="D275" s="14">
        <v>7179</v>
      </c>
      <c r="E275" s="14">
        <v>6934</v>
      </c>
      <c r="F275" s="41">
        <v>6749</v>
      </c>
      <c r="G275" s="41">
        <v>5725.3189000000002</v>
      </c>
      <c r="H275" s="41">
        <v>2386.8705</v>
      </c>
      <c r="I275" s="82">
        <v>3198.087</v>
      </c>
      <c r="J275" s="123">
        <f t="shared" si="8"/>
        <v>811.2165</v>
      </c>
      <c r="K275" s="97">
        <f t="shared" si="9"/>
        <v>0.33986615528576014</v>
      </c>
      <c r="L275" s="89">
        <v>236</v>
      </c>
      <c r="M275" s="18"/>
      <c r="N275" s="18"/>
    </row>
    <row r="276" spans="1:20" x14ac:dyDescent="0.2">
      <c r="A276" s="88" t="s">
        <v>349</v>
      </c>
      <c r="B276" s="42" t="str">
        <f>IFERROR(INDEX(Closures!$A$2:$A$163,MATCH(A276,Closures!$E$2:$E$163,0)),"")</f>
        <v/>
      </c>
      <c r="C276" s="13" t="s">
        <v>3</v>
      </c>
      <c r="D276" s="14">
        <v>32153</v>
      </c>
      <c r="E276" s="14">
        <v>30040</v>
      </c>
      <c r="F276" s="41">
        <v>32608</v>
      </c>
      <c r="G276" s="41">
        <v>30368.0157</v>
      </c>
      <c r="H276" s="41">
        <v>10326.274299999999</v>
      </c>
      <c r="I276" s="82">
        <v>11929.660099999999</v>
      </c>
      <c r="J276" s="123">
        <f t="shared" si="8"/>
        <v>1603.3858</v>
      </c>
      <c r="K276" s="97">
        <f t="shared" si="9"/>
        <v>0.15527243935404661</v>
      </c>
      <c r="L276" s="89">
        <v>40</v>
      </c>
      <c r="M276" s="18"/>
      <c r="N276" s="18"/>
    </row>
    <row r="277" spans="1:20" x14ac:dyDescent="0.2">
      <c r="A277" s="88" t="s">
        <v>350</v>
      </c>
      <c r="B277" s="42" t="str">
        <f>IFERROR(INDEX(Closures!$A$2:$A$163,MATCH(A277,Closures!$E$2:$E$163,0)),"")</f>
        <v/>
      </c>
      <c r="C277" s="13" t="s">
        <v>3</v>
      </c>
      <c r="D277" s="14">
        <v>125682</v>
      </c>
      <c r="E277" s="14">
        <v>127664</v>
      </c>
      <c r="F277" s="41">
        <v>126576</v>
      </c>
      <c r="G277" s="41">
        <v>125498.27559999999</v>
      </c>
      <c r="H277" s="41">
        <v>40614.521699999998</v>
      </c>
      <c r="I277" s="82">
        <v>45738.707499999997</v>
      </c>
      <c r="J277" s="123">
        <f t="shared" si="8"/>
        <v>5124.1857999999993</v>
      </c>
      <c r="K277" s="97">
        <f t="shared" si="9"/>
        <v>0.12616634606335889</v>
      </c>
      <c r="L277" s="89">
        <v>2</v>
      </c>
      <c r="M277" s="18"/>
      <c r="N277" s="18"/>
    </row>
    <row r="278" spans="1:20" x14ac:dyDescent="0.2">
      <c r="A278" s="88" t="s">
        <v>351</v>
      </c>
      <c r="B278" s="42" t="str">
        <f>IFERROR(INDEX(Closures!$A$2:$A$163,MATCH(A278,Closures!$E$2:$E$163,0)),"")</f>
        <v/>
      </c>
      <c r="C278" s="42" t="s">
        <v>3</v>
      </c>
      <c r="D278" s="14">
        <v>8507</v>
      </c>
      <c r="E278" s="14">
        <v>10082</v>
      </c>
      <c r="F278" s="41">
        <v>10789</v>
      </c>
      <c r="G278" s="41">
        <v>18875.3583</v>
      </c>
      <c r="H278" s="41">
        <v>6590.4354999999996</v>
      </c>
      <c r="I278" s="82">
        <v>8608.4465999999993</v>
      </c>
      <c r="J278" s="123">
        <f t="shared" si="8"/>
        <v>2018.0110999999997</v>
      </c>
      <c r="K278" s="97">
        <f t="shared" si="9"/>
        <v>0.30620299675188384</v>
      </c>
      <c r="L278" s="89">
        <v>68</v>
      </c>
      <c r="M278" s="18"/>
      <c r="N278" s="18"/>
    </row>
    <row r="279" spans="1:20" x14ac:dyDescent="0.2">
      <c r="A279" s="88" t="s">
        <v>352</v>
      </c>
      <c r="B279" s="42" t="str">
        <f>IFERROR(INDEX(Closures!$A$2:$A$163,MATCH(A279,Closures!$E$2:$E$163,0)),"")</f>
        <v/>
      </c>
      <c r="C279" s="13" t="s">
        <v>3</v>
      </c>
      <c r="D279" s="14">
        <v>90524</v>
      </c>
      <c r="E279" s="14">
        <v>85585</v>
      </c>
      <c r="F279" s="41">
        <v>85180</v>
      </c>
      <c r="G279" s="41">
        <v>84975.271599999993</v>
      </c>
      <c r="H279" s="41">
        <v>25861.0314</v>
      </c>
      <c r="I279" s="82">
        <v>27237.466400000001</v>
      </c>
      <c r="J279" s="123">
        <f t="shared" si="8"/>
        <v>1376.4350000000013</v>
      </c>
      <c r="K279" s="97">
        <f t="shared" si="9"/>
        <v>5.3224288649214559E-2</v>
      </c>
      <c r="L279" s="89">
        <v>10</v>
      </c>
      <c r="M279" s="18"/>
      <c r="N279" s="18"/>
    </row>
    <row r="280" spans="1:20" x14ac:dyDescent="0.2">
      <c r="A280" s="88" t="s">
        <v>353</v>
      </c>
      <c r="B280" s="42" t="str">
        <f>IFERROR(INDEX(Closures!$A$2:$A$163,MATCH(A280,Closures!$E$2:$E$163,0)),"")</f>
        <v/>
      </c>
      <c r="C280" s="13" t="s">
        <v>3</v>
      </c>
      <c r="D280" s="14">
        <v>82584</v>
      </c>
      <c r="E280" s="14">
        <v>78904</v>
      </c>
      <c r="F280" s="41">
        <v>80346</v>
      </c>
      <c r="G280" s="41">
        <v>82854.937000000005</v>
      </c>
      <c r="H280" s="41">
        <v>26147.764299999999</v>
      </c>
      <c r="I280" s="82">
        <v>30078.284599999999</v>
      </c>
      <c r="J280" s="123">
        <f t="shared" si="8"/>
        <v>3930.5203000000001</v>
      </c>
      <c r="K280" s="97">
        <f t="shared" si="9"/>
        <v>0.15031955523631518</v>
      </c>
      <c r="L280" s="89">
        <v>6</v>
      </c>
      <c r="M280" s="18"/>
      <c r="N280" s="18"/>
    </row>
    <row r="281" spans="1:20" hidden="1" x14ac:dyDescent="0.2">
      <c r="A281" s="88"/>
      <c r="B281" s="42"/>
      <c r="C281" s="13"/>
      <c r="D281" s="14"/>
      <c r="E281" s="14"/>
      <c r="F281" s="41"/>
      <c r="G281" s="41"/>
      <c r="H281" s="41"/>
      <c r="I281" s="82"/>
      <c r="J281" s="123"/>
      <c r="K281" s="97"/>
      <c r="L281" s="89"/>
      <c r="M281" s="18"/>
      <c r="N281" s="18"/>
      <c r="O281" s="18"/>
      <c r="P281" s="18"/>
      <c r="Q281" s="18"/>
      <c r="R281" s="18"/>
      <c r="S281" s="18"/>
      <c r="T281" s="18"/>
    </row>
    <row r="282" spans="1:20" x14ac:dyDescent="0.2">
      <c r="A282" s="88" t="s">
        <v>354</v>
      </c>
      <c r="B282" s="42" t="str">
        <f>IFERROR(INDEX(Closures!$A$2:$A$163,MATCH(A282,Closures!$E$2:$E$163,0)),"")</f>
        <v/>
      </c>
      <c r="C282" s="13" t="s">
        <v>3</v>
      </c>
      <c r="D282" s="14">
        <v>62283</v>
      </c>
      <c r="E282" s="14">
        <v>61478</v>
      </c>
      <c r="F282" s="41">
        <v>61027</v>
      </c>
      <c r="G282" s="41">
        <v>63608.799200000001</v>
      </c>
      <c r="H282" s="41">
        <v>19901.941299999999</v>
      </c>
      <c r="I282" s="82">
        <v>20525.995999999999</v>
      </c>
      <c r="J282" s="123">
        <f t="shared" si="8"/>
        <v>624.05470000000059</v>
      </c>
      <c r="K282" s="97">
        <f t="shared" si="9"/>
        <v>3.1356473752638427E-2</v>
      </c>
      <c r="L282" s="89">
        <v>15</v>
      </c>
      <c r="M282" s="18"/>
      <c r="N282" s="18"/>
    </row>
    <row r="283" spans="1:20" x14ac:dyDescent="0.2">
      <c r="A283" s="88" t="s">
        <v>355</v>
      </c>
      <c r="B283" s="42" t="str">
        <f>IFERROR(INDEX(Closures!$A$2:$A$163,MATCH(A283,Closures!$E$2:$E$163,0)),"")</f>
        <v/>
      </c>
      <c r="C283" s="13" t="s">
        <v>3</v>
      </c>
      <c r="D283" s="14">
        <v>27077</v>
      </c>
      <c r="E283" s="14">
        <v>26519</v>
      </c>
      <c r="F283" s="41">
        <v>25911</v>
      </c>
      <c r="G283" s="41">
        <v>23854.007900000001</v>
      </c>
      <c r="H283" s="41">
        <v>6287.4785000000002</v>
      </c>
      <c r="I283" s="82">
        <v>7568.6837999999998</v>
      </c>
      <c r="J283" s="123">
        <f t="shared" si="8"/>
        <v>1281.2052999999996</v>
      </c>
      <c r="K283" s="97">
        <f t="shared" si="9"/>
        <v>0.2037709234313882</v>
      </c>
      <c r="L283" s="89">
        <v>79</v>
      </c>
      <c r="M283" s="18"/>
      <c r="N283" s="18"/>
    </row>
    <row r="284" spans="1:20" x14ac:dyDescent="0.2">
      <c r="A284" s="88" t="s">
        <v>356</v>
      </c>
      <c r="B284" s="42" t="str">
        <f>IFERROR(INDEX(Closures!$A$2:$A$163,MATCH(A284,Closures!$E$2:$E$163,0)),"")</f>
        <v/>
      </c>
      <c r="C284" s="13" t="s">
        <v>3</v>
      </c>
      <c r="D284" s="14">
        <v>26566</v>
      </c>
      <c r="E284" s="14">
        <v>25746</v>
      </c>
      <c r="F284" s="41">
        <v>27612</v>
      </c>
      <c r="G284" s="41">
        <v>27934.212599999999</v>
      </c>
      <c r="H284" s="41">
        <v>7692.6313</v>
      </c>
      <c r="I284" s="82">
        <v>8228.9130000000005</v>
      </c>
      <c r="J284" s="123">
        <f t="shared" si="8"/>
        <v>536.28170000000046</v>
      </c>
      <c r="K284" s="97">
        <f t="shared" si="9"/>
        <v>6.971368821485055E-2</v>
      </c>
      <c r="L284" s="89">
        <v>72</v>
      </c>
      <c r="M284" s="18"/>
      <c r="N284" s="18"/>
    </row>
    <row r="285" spans="1:20" x14ac:dyDescent="0.2">
      <c r="A285" s="88" t="s">
        <v>357</v>
      </c>
      <c r="B285" s="42" t="str">
        <f>IFERROR(INDEX(Closures!$A$2:$A$163,MATCH(A285,Closures!$E$2:$E$163,0)),"")</f>
        <v/>
      </c>
      <c r="C285" s="13" t="s">
        <v>3</v>
      </c>
      <c r="D285" s="14">
        <v>18637</v>
      </c>
      <c r="E285" s="14">
        <v>16871</v>
      </c>
      <c r="F285" s="41">
        <v>16638</v>
      </c>
      <c r="G285" s="41">
        <v>15853.9606</v>
      </c>
      <c r="H285" s="41">
        <v>5229.1215000000002</v>
      </c>
      <c r="I285" s="82">
        <v>6483.1580999999996</v>
      </c>
      <c r="J285" s="123">
        <f t="shared" si="8"/>
        <v>1254.0365999999995</v>
      </c>
      <c r="K285" s="97">
        <f t="shared" si="9"/>
        <v>0.23981783555803771</v>
      </c>
      <c r="L285" s="89">
        <v>102</v>
      </c>
      <c r="M285" s="18"/>
      <c r="N285" s="18"/>
    </row>
    <row r="286" spans="1:20" s="6" customFormat="1" x14ac:dyDescent="0.2">
      <c r="A286" s="88" t="s">
        <v>358</v>
      </c>
      <c r="B286" s="42" t="str">
        <f>IFERROR(INDEX(Closures!$A$2:$A$163,MATCH(A286,Closures!$E$2:$E$163,0)),"")</f>
        <v/>
      </c>
      <c r="C286" s="13" t="s">
        <v>3</v>
      </c>
      <c r="D286" s="14">
        <v>26362</v>
      </c>
      <c r="E286" s="14">
        <v>25932</v>
      </c>
      <c r="F286" s="41">
        <v>26268</v>
      </c>
      <c r="G286" s="41">
        <v>26712.200799999999</v>
      </c>
      <c r="H286" s="41">
        <v>7017.8822</v>
      </c>
      <c r="I286" s="82">
        <v>7595.3635999999997</v>
      </c>
      <c r="J286" s="123">
        <f t="shared" si="8"/>
        <v>577.48139999999967</v>
      </c>
      <c r="K286" s="97">
        <f t="shared" si="9"/>
        <v>8.228713214935407E-2</v>
      </c>
      <c r="L286" s="89">
        <v>78</v>
      </c>
      <c r="M286" s="18"/>
      <c r="N286" s="18"/>
    </row>
    <row r="287" spans="1:20" x14ac:dyDescent="0.2">
      <c r="A287" s="88" t="s">
        <v>359</v>
      </c>
      <c r="B287" s="42" t="str">
        <f>IFERROR(INDEX(Closures!$A$2:$A$163,MATCH(A287,Closures!$E$2:$E$163,0)),"")</f>
        <v/>
      </c>
      <c r="C287" s="13" t="s">
        <v>3</v>
      </c>
      <c r="D287" s="14">
        <v>20921</v>
      </c>
      <c r="E287" s="14">
        <v>20502</v>
      </c>
      <c r="F287" s="41">
        <v>19757</v>
      </c>
      <c r="G287" s="41">
        <v>21223.082699999999</v>
      </c>
      <c r="H287" s="41">
        <v>6369.6662999999999</v>
      </c>
      <c r="I287" s="82">
        <v>7919.8379000000004</v>
      </c>
      <c r="J287" s="123">
        <f t="shared" si="8"/>
        <v>1550.1716000000006</v>
      </c>
      <c r="K287" s="97">
        <f t="shared" si="9"/>
        <v>0.24336778835651102</v>
      </c>
      <c r="L287" s="89">
        <v>75</v>
      </c>
      <c r="M287" s="18"/>
      <c r="N287" s="18"/>
    </row>
    <row r="288" spans="1:20" s="6" customFormat="1" x14ac:dyDescent="0.2">
      <c r="A288" s="88" t="s">
        <v>360</v>
      </c>
      <c r="B288" s="42">
        <v>43</v>
      </c>
      <c r="C288" s="13" t="s">
        <v>3</v>
      </c>
      <c r="D288" s="14">
        <v>15768</v>
      </c>
      <c r="E288" s="14">
        <v>15154</v>
      </c>
      <c r="F288" s="41">
        <v>7638</v>
      </c>
      <c r="G288" s="41">
        <v>14253.5591</v>
      </c>
      <c r="H288" s="41">
        <v>4585.2743</v>
      </c>
      <c r="I288" s="82">
        <v>5389.6837999999998</v>
      </c>
      <c r="J288" s="123">
        <f t="shared" si="8"/>
        <v>804.40949999999975</v>
      </c>
      <c r="K288" s="97">
        <f t="shared" si="9"/>
        <v>0.1754332341687824</v>
      </c>
      <c r="L288" s="89">
        <v>134</v>
      </c>
      <c r="M288" s="18"/>
      <c r="N288" s="18"/>
    </row>
    <row r="289" spans="1:14" s="6" customFormat="1" x14ac:dyDescent="0.2">
      <c r="A289" s="88" t="s">
        <v>361</v>
      </c>
      <c r="B289" s="42" t="str">
        <f>IFERROR(INDEX(Closures!$A$2:$A$163,MATCH(A289,Closures!$E$2:$E$163,0)),"")</f>
        <v/>
      </c>
      <c r="C289" s="13" t="s">
        <v>3</v>
      </c>
      <c r="D289" s="14">
        <v>30311</v>
      </c>
      <c r="E289" s="14">
        <v>35390</v>
      </c>
      <c r="F289" s="41">
        <v>37870</v>
      </c>
      <c r="G289" s="41">
        <v>35078.2716</v>
      </c>
      <c r="H289" s="41">
        <v>10983.0195</v>
      </c>
      <c r="I289" s="82">
        <v>12144.466399999999</v>
      </c>
      <c r="J289" s="123">
        <f t="shared" si="8"/>
        <v>1161.446899999999</v>
      </c>
      <c r="K289" s="97">
        <f t="shared" si="9"/>
        <v>0.10574932512866785</v>
      </c>
      <c r="L289" s="89">
        <v>37</v>
      </c>
      <c r="M289" s="18"/>
      <c r="N289" s="18"/>
    </row>
    <row r="290" spans="1:14" x14ac:dyDescent="0.2">
      <c r="A290" s="88" t="s">
        <v>362</v>
      </c>
      <c r="B290" s="42" t="str">
        <f>IFERROR(INDEX(Closures!$A$2:$A$163,MATCH(A290,Closures!$E$2:$E$163,0)),"")</f>
        <v/>
      </c>
      <c r="C290" s="13" t="s">
        <v>3</v>
      </c>
      <c r="D290" s="14">
        <v>73836</v>
      </c>
      <c r="E290" s="14">
        <v>73105</v>
      </c>
      <c r="F290" s="41">
        <v>73003</v>
      </c>
      <c r="G290" s="41">
        <v>72958.862200000003</v>
      </c>
      <c r="H290" s="41">
        <v>23847.909899999999</v>
      </c>
      <c r="I290" s="82">
        <v>28407.3518</v>
      </c>
      <c r="J290" s="123">
        <f t="shared" si="8"/>
        <v>4559.4419000000016</v>
      </c>
      <c r="K290" s="97">
        <f t="shared" si="9"/>
        <v>0.19118832296494051</v>
      </c>
      <c r="L290" s="89">
        <v>8</v>
      </c>
      <c r="M290" s="18"/>
      <c r="N290" s="18"/>
    </row>
    <row r="291" spans="1:14" x14ac:dyDescent="0.2">
      <c r="A291" s="88" t="s">
        <v>363</v>
      </c>
      <c r="B291" s="42" t="str">
        <f>IFERROR(INDEX(Closures!$A$2:$A$163,MATCH(A291,Closures!$E$2:$E$163,0)),"")</f>
        <v/>
      </c>
      <c r="C291" s="13" t="s">
        <v>3</v>
      </c>
      <c r="D291" s="14">
        <v>24064</v>
      </c>
      <c r="E291" s="14">
        <v>22918</v>
      </c>
      <c r="F291" s="41">
        <v>22890</v>
      </c>
      <c r="G291" s="41">
        <v>22949.4882</v>
      </c>
      <c r="H291" s="41">
        <v>6799.6589000000004</v>
      </c>
      <c r="I291" s="82">
        <v>7844.7786999999998</v>
      </c>
      <c r="J291" s="123">
        <f t="shared" si="8"/>
        <v>1045.1197999999995</v>
      </c>
      <c r="K291" s="97">
        <f t="shared" si="9"/>
        <v>0.15370179818872964</v>
      </c>
      <c r="L291" s="89">
        <v>76</v>
      </c>
      <c r="M291" s="18"/>
      <c r="N291" s="18"/>
    </row>
    <row r="292" spans="1:14" x14ac:dyDescent="0.2">
      <c r="A292" s="88" t="s">
        <v>364</v>
      </c>
      <c r="B292" s="42" t="str">
        <f>IFERROR(INDEX(Closures!$A$2:$A$163,MATCH(A292,Closures!$E$2:$E$163,0)),"")</f>
        <v/>
      </c>
      <c r="C292" s="13" t="s">
        <v>3</v>
      </c>
      <c r="D292" s="14">
        <v>35068</v>
      </c>
      <c r="E292" s="14">
        <v>24456</v>
      </c>
      <c r="F292" s="41">
        <v>22757</v>
      </c>
      <c r="G292" s="41">
        <v>23429.681100000002</v>
      </c>
      <c r="H292" s="41">
        <v>8641.2000000000007</v>
      </c>
      <c r="I292" s="82">
        <v>10343.3953</v>
      </c>
      <c r="J292" s="123">
        <f t="shared" si="8"/>
        <v>1702.1952999999994</v>
      </c>
      <c r="K292" s="97">
        <f t="shared" si="9"/>
        <v>0.19698598574272083</v>
      </c>
      <c r="L292" s="89">
        <v>52</v>
      </c>
      <c r="M292" s="18"/>
      <c r="N292" s="18"/>
    </row>
    <row r="293" spans="1:14" s="6" customFormat="1" x14ac:dyDescent="0.2">
      <c r="A293" s="88" t="s">
        <v>365</v>
      </c>
      <c r="B293" s="42" t="str">
        <f>IFERROR(INDEX(Closures!$A$2:$A$163,MATCH(A293,Closures!$E$2:$E$163,0)),"")</f>
        <v/>
      </c>
      <c r="C293" s="13" t="s">
        <v>3</v>
      </c>
      <c r="D293" s="14">
        <v>17538</v>
      </c>
      <c r="E293" s="14">
        <v>17334</v>
      </c>
      <c r="F293" s="41">
        <v>17947</v>
      </c>
      <c r="G293" s="41">
        <v>18474.8701</v>
      </c>
      <c r="H293" s="41">
        <v>5194.7528000000002</v>
      </c>
      <c r="I293" s="82">
        <v>5591.2213000000002</v>
      </c>
      <c r="J293" s="123">
        <f t="shared" si="8"/>
        <v>396.46849999999995</v>
      </c>
      <c r="K293" s="97">
        <f t="shared" si="9"/>
        <v>7.632095602316244E-2</v>
      </c>
      <c r="L293" s="89">
        <v>126</v>
      </c>
      <c r="M293" s="18"/>
      <c r="N293" s="18"/>
    </row>
    <row r="294" spans="1:14" x14ac:dyDescent="0.2">
      <c r="A294" s="88" t="s">
        <v>366</v>
      </c>
      <c r="B294" s="42" t="str">
        <f>IFERROR(INDEX(Closures!$A$2:$A$163,MATCH(A294,Closures!$E$2:$E$163,0)),"")</f>
        <v/>
      </c>
      <c r="C294" s="13" t="s">
        <v>3</v>
      </c>
      <c r="D294" s="14">
        <v>40450</v>
      </c>
      <c r="E294" s="14">
        <v>38957</v>
      </c>
      <c r="F294" s="41">
        <v>39477</v>
      </c>
      <c r="G294" s="41">
        <v>38061.315000000002</v>
      </c>
      <c r="H294" s="41">
        <v>13666.9177</v>
      </c>
      <c r="I294" s="82">
        <v>16985.375499999998</v>
      </c>
      <c r="J294" s="123">
        <f t="shared" si="8"/>
        <v>3318.4577999999983</v>
      </c>
      <c r="K294" s="97">
        <f t="shared" si="9"/>
        <v>0.24280952536942535</v>
      </c>
      <c r="L294" s="89">
        <v>20</v>
      </c>
      <c r="M294" s="18"/>
      <c r="N294" s="18"/>
    </row>
    <row r="295" spans="1:14" x14ac:dyDescent="0.2">
      <c r="A295" s="88" t="s">
        <v>367</v>
      </c>
      <c r="B295" s="42">
        <v>44</v>
      </c>
      <c r="C295" s="13" t="s">
        <v>3</v>
      </c>
      <c r="D295" s="14">
        <v>9448</v>
      </c>
      <c r="E295" s="14">
        <v>8803</v>
      </c>
      <c r="F295" s="41">
        <v>4472</v>
      </c>
      <c r="G295" s="41">
        <v>8650.5550999999996</v>
      </c>
      <c r="H295" s="41">
        <v>2925.0115999999998</v>
      </c>
      <c r="I295" s="82">
        <v>4102.3518000000004</v>
      </c>
      <c r="J295" s="123">
        <f t="shared" ref="J295:J351" si="10">I295-H295</f>
        <v>1177.3402000000006</v>
      </c>
      <c r="K295" s="97">
        <f t="shared" si="9"/>
        <v>0.40250787381492797</v>
      </c>
      <c r="L295" s="89">
        <v>182</v>
      </c>
      <c r="M295" s="18"/>
      <c r="N295" s="18"/>
    </row>
    <row r="296" spans="1:14" x14ac:dyDescent="0.2">
      <c r="A296" s="88" t="s">
        <v>368</v>
      </c>
      <c r="B296" s="42" t="str">
        <f>IFERROR(INDEX(Closures!$A$2:$A$163,MATCH(A296,Closures!$E$2:$E$163,0)),"")</f>
        <v/>
      </c>
      <c r="C296" s="42" t="s">
        <v>3</v>
      </c>
      <c r="D296" s="14"/>
      <c r="E296" s="14">
        <v>28145</v>
      </c>
      <c r="F296" s="41">
        <v>30253</v>
      </c>
      <c r="G296" s="41">
        <v>31584.633900000001</v>
      </c>
      <c r="H296" s="41">
        <v>12496.250899999999</v>
      </c>
      <c r="I296" s="82">
        <v>15649.2688</v>
      </c>
      <c r="J296" s="123">
        <f t="shared" si="10"/>
        <v>3153.0179000000007</v>
      </c>
      <c r="K296" s="97">
        <f t="shared" si="9"/>
        <v>0.25231710896585802</v>
      </c>
      <c r="L296" s="89">
        <v>24</v>
      </c>
      <c r="M296" s="18"/>
      <c r="N296" s="18"/>
    </row>
    <row r="297" spans="1:14" x14ac:dyDescent="0.2">
      <c r="A297" s="88" t="s">
        <v>369</v>
      </c>
      <c r="B297" s="42" t="str">
        <f>IFERROR(INDEX(Closures!$A$2:$A$163,MATCH(A297,Closures!$E$2:$E$163,0)),"")</f>
        <v/>
      </c>
      <c r="C297" s="13" t="s">
        <v>3</v>
      </c>
      <c r="D297" s="14">
        <v>36103</v>
      </c>
      <c r="E297" s="14">
        <v>27584</v>
      </c>
      <c r="F297" s="41">
        <v>25369</v>
      </c>
      <c r="G297" s="41">
        <v>25996.3858</v>
      </c>
      <c r="H297" s="41">
        <v>10573.8863</v>
      </c>
      <c r="I297" s="82">
        <v>13675.7312</v>
      </c>
      <c r="J297" s="123">
        <f t="shared" si="10"/>
        <v>3101.8449000000001</v>
      </c>
      <c r="K297" s="97">
        <f t="shared" si="9"/>
        <v>0.29334956060573492</v>
      </c>
      <c r="L297" s="89">
        <v>28</v>
      </c>
      <c r="M297" s="18"/>
      <c r="N297" s="18"/>
    </row>
    <row r="298" spans="1:14" x14ac:dyDescent="0.2">
      <c r="A298" s="88" t="s">
        <v>370</v>
      </c>
      <c r="B298" s="42" t="str">
        <f>IFERROR(INDEX(Closures!$A$2:$A$163,MATCH(A298,Closures!$E$2:$E$163,0)),"")</f>
        <v/>
      </c>
      <c r="C298" s="13" t="s">
        <v>3</v>
      </c>
      <c r="D298" s="14">
        <v>16372</v>
      </c>
      <c r="E298" s="14">
        <v>15698</v>
      </c>
      <c r="F298" s="41">
        <v>15175</v>
      </c>
      <c r="G298" s="41">
        <v>14917.6417</v>
      </c>
      <c r="H298" s="41">
        <v>5182.8158000000003</v>
      </c>
      <c r="I298" s="82">
        <v>6975.1067000000003</v>
      </c>
      <c r="J298" s="123">
        <f t="shared" si="10"/>
        <v>1792.2909</v>
      </c>
      <c r="K298" s="97">
        <f t="shared" si="9"/>
        <v>0.34581412289435404</v>
      </c>
      <c r="L298" s="89">
        <v>89</v>
      </c>
      <c r="M298" s="18"/>
      <c r="N298" s="18"/>
    </row>
    <row r="299" spans="1:14" s="6" customFormat="1" x14ac:dyDescent="0.2">
      <c r="A299" s="88" t="s">
        <v>371</v>
      </c>
      <c r="B299" s="42" t="str">
        <f>IFERROR(INDEX(Closures!$A$2:$A$163,MATCH(A299,Closures!$E$2:$E$163,0)),"")</f>
        <v/>
      </c>
      <c r="C299" s="13" t="s">
        <v>3</v>
      </c>
      <c r="D299" s="14">
        <v>18305</v>
      </c>
      <c r="E299" s="14">
        <v>16994</v>
      </c>
      <c r="F299" s="41">
        <v>17192</v>
      </c>
      <c r="G299" s="41">
        <v>16870.4843</v>
      </c>
      <c r="H299" s="41">
        <v>4702.7646999999997</v>
      </c>
      <c r="I299" s="82">
        <v>5875.3833999999997</v>
      </c>
      <c r="J299" s="123">
        <f t="shared" si="10"/>
        <v>1172.6187</v>
      </c>
      <c r="K299" s="97">
        <f t="shared" si="9"/>
        <v>0.24934666622805943</v>
      </c>
      <c r="L299" s="89">
        <v>117</v>
      </c>
      <c r="M299" s="18"/>
      <c r="N299" s="18"/>
    </row>
    <row r="300" spans="1:14" x14ac:dyDescent="0.2">
      <c r="A300" s="88" t="s">
        <v>372</v>
      </c>
      <c r="B300" s="42" t="str">
        <f>IFERROR(INDEX(Closures!$A$2:$A$163,MATCH(A300,Closures!$E$2:$E$163,0)),"")</f>
        <v/>
      </c>
      <c r="C300" s="13" t="s">
        <v>3</v>
      </c>
      <c r="D300" s="14">
        <v>14140</v>
      </c>
      <c r="E300" s="14">
        <v>13313</v>
      </c>
      <c r="F300" s="41">
        <v>15383</v>
      </c>
      <c r="G300" s="41">
        <v>13420.185100000001</v>
      </c>
      <c r="H300" s="41">
        <v>3873.1215999999999</v>
      </c>
      <c r="I300" s="82">
        <v>5469.3793999999998</v>
      </c>
      <c r="J300" s="123">
        <f t="shared" si="10"/>
        <v>1596.2577999999999</v>
      </c>
      <c r="K300" s="97">
        <f t="shared" si="9"/>
        <v>0.41213727965576913</v>
      </c>
      <c r="L300" s="89">
        <v>130</v>
      </c>
      <c r="M300" s="18"/>
      <c r="N300" s="18"/>
    </row>
    <row r="301" spans="1:14" x14ac:dyDescent="0.2">
      <c r="A301" s="88" t="s">
        <v>515</v>
      </c>
      <c r="B301" s="42" t="str">
        <f>IFERROR(INDEX(Closures!$A$2:$A$163,MATCH(A301,Closures!$E$2:$E$163,0)),"")</f>
        <v/>
      </c>
      <c r="C301" s="13" t="s">
        <v>3</v>
      </c>
      <c r="D301" s="14">
        <v>19757</v>
      </c>
      <c r="E301" s="14">
        <v>18882</v>
      </c>
      <c r="F301" s="41">
        <v>19325</v>
      </c>
      <c r="G301" s="41">
        <v>18220.8858</v>
      </c>
      <c r="H301" s="41">
        <v>6520.2861000000003</v>
      </c>
      <c r="I301" s="82">
        <v>8468.5493999999999</v>
      </c>
      <c r="J301" s="123">
        <f t="shared" si="10"/>
        <v>1948.2632999999996</v>
      </c>
      <c r="K301" s="97">
        <f t="shared" si="9"/>
        <v>0.29880027810436105</v>
      </c>
      <c r="L301" s="89">
        <v>69</v>
      </c>
      <c r="M301" s="18"/>
      <c r="N301" s="18"/>
    </row>
    <row r="302" spans="1:14" x14ac:dyDescent="0.2">
      <c r="A302" s="88" t="s">
        <v>516</v>
      </c>
      <c r="B302" s="42" t="str">
        <f>IFERROR(INDEX(Closures!$A$2:$A$163,MATCH(A302,Closures!$E$2:$E$163,0)),"")</f>
        <v/>
      </c>
      <c r="C302" s="13" t="s">
        <v>3</v>
      </c>
      <c r="D302" s="14">
        <v>64793</v>
      </c>
      <c r="E302" s="14">
        <v>45882</v>
      </c>
      <c r="F302" s="41">
        <v>43169</v>
      </c>
      <c r="G302" s="41">
        <v>43282.480300000003</v>
      </c>
      <c r="H302" s="41">
        <v>16527.7605</v>
      </c>
      <c r="I302" s="82">
        <v>20761.830000000002</v>
      </c>
      <c r="J302" s="123">
        <f t="shared" si="10"/>
        <v>4234.0695000000014</v>
      </c>
      <c r="K302" s="97">
        <f t="shared" si="9"/>
        <v>0.25617926276218739</v>
      </c>
      <c r="L302" s="89">
        <v>13</v>
      </c>
      <c r="M302" s="18"/>
      <c r="N302" s="18"/>
    </row>
    <row r="303" spans="1:14" s="6" customFormat="1" x14ac:dyDescent="0.2">
      <c r="A303" s="88" t="s">
        <v>518</v>
      </c>
      <c r="B303" s="42">
        <v>45</v>
      </c>
      <c r="C303" s="13" t="s">
        <v>3</v>
      </c>
      <c r="D303" s="14">
        <v>11809</v>
      </c>
      <c r="E303" s="14">
        <v>10681</v>
      </c>
      <c r="F303" s="41">
        <v>6007</v>
      </c>
      <c r="G303" s="41">
        <v>10652.1142</v>
      </c>
      <c r="H303" s="41">
        <v>3909.7058999999999</v>
      </c>
      <c r="I303" s="82">
        <v>4955.2846</v>
      </c>
      <c r="J303" s="123">
        <f t="shared" si="10"/>
        <v>1045.5787</v>
      </c>
      <c r="K303" s="97">
        <f t="shared" si="9"/>
        <v>0.26743154772843658</v>
      </c>
      <c r="L303" s="89">
        <v>147</v>
      </c>
      <c r="M303" s="18"/>
      <c r="N303" s="18"/>
    </row>
    <row r="304" spans="1:14" s="6" customFormat="1" x14ac:dyDescent="0.2">
      <c r="A304" s="88" t="s">
        <v>374</v>
      </c>
      <c r="B304" s="42" t="str">
        <f>IFERROR(INDEX(Closures!$A$2:$A$163,MATCH(A304,Closures!$E$2:$E$163,0)),"")</f>
        <v/>
      </c>
      <c r="C304" s="42" t="s">
        <v>3</v>
      </c>
      <c r="D304" s="14"/>
      <c r="E304" s="14">
        <v>23722</v>
      </c>
      <c r="F304" s="41">
        <v>25455</v>
      </c>
      <c r="G304" s="41">
        <v>26306.685000000001</v>
      </c>
      <c r="H304" s="41">
        <v>9082.5059999999994</v>
      </c>
      <c r="I304" s="82">
        <v>10832.596799999999</v>
      </c>
      <c r="J304" s="123">
        <f t="shared" si="10"/>
        <v>1750.0907999999999</v>
      </c>
      <c r="K304" s="97">
        <f t="shared" si="9"/>
        <v>0.19268809731587297</v>
      </c>
      <c r="L304" s="89">
        <v>46</v>
      </c>
      <c r="M304" s="18"/>
      <c r="N304" s="18"/>
    </row>
    <row r="305" spans="1:14" x14ac:dyDescent="0.2">
      <c r="A305" s="88" t="s">
        <v>375</v>
      </c>
      <c r="B305" s="42" t="str">
        <f>IFERROR(INDEX(Closures!$A$2:$A$163,MATCH(A305,Closures!$E$2:$E$163,0)),"")</f>
        <v/>
      </c>
      <c r="C305" s="13" t="s">
        <v>3</v>
      </c>
      <c r="D305" s="14">
        <v>38859</v>
      </c>
      <c r="E305" s="14">
        <v>37043</v>
      </c>
      <c r="F305" s="41">
        <v>36026</v>
      </c>
      <c r="G305" s="41">
        <v>35617.1181</v>
      </c>
      <c r="H305" s="41">
        <v>13247.482400000001</v>
      </c>
      <c r="I305" s="82">
        <v>16526.411100000001</v>
      </c>
      <c r="J305" s="123">
        <f t="shared" si="10"/>
        <v>3278.9287000000004</v>
      </c>
      <c r="K305" s="97">
        <f t="shared" ref="K305:K368" si="11">J305/H305</f>
        <v>0.2475133463849705</v>
      </c>
      <c r="L305" s="89">
        <v>22</v>
      </c>
      <c r="M305" s="18"/>
      <c r="N305" s="18"/>
    </row>
    <row r="306" spans="1:14" x14ac:dyDescent="0.2">
      <c r="A306" s="88" t="s">
        <v>376</v>
      </c>
      <c r="B306" s="42" t="str">
        <f>IFERROR(INDEX(Closures!$A$2:$A$163,MATCH(A306,Closures!$E$2:$E$163,0)),"")</f>
        <v/>
      </c>
      <c r="C306" s="13" t="s">
        <v>3</v>
      </c>
      <c r="D306" s="14">
        <v>26939</v>
      </c>
      <c r="E306" s="14">
        <v>18983</v>
      </c>
      <c r="F306" s="41">
        <v>17447</v>
      </c>
      <c r="G306" s="41">
        <v>17432.322800000002</v>
      </c>
      <c r="H306" s="41">
        <v>7436.7725</v>
      </c>
      <c r="I306" s="82">
        <v>8977.5177999999996</v>
      </c>
      <c r="J306" s="123">
        <f t="shared" si="10"/>
        <v>1540.7452999999996</v>
      </c>
      <c r="K306" s="97">
        <f t="shared" si="11"/>
        <v>0.20717929720184389</v>
      </c>
      <c r="L306" s="89">
        <v>63</v>
      </c>
      <c r="M306" s="18"/>
      <c r="N306" s="18"/>
    </row>
    <row r="307" spans="1:14" x14ac:dyDescent="0.2">
      <c r="A307" s="88" t="s">
        <v>377</v>
      </c>
      <c r="B307" s="42" t="str">
        <f>IFERROR(INDEX(Closures!$A$2:$A$163,MATCH(A307,Closures!$E$2:$E$163,0)),"")</f>
        <v/>
      </c>
      <c r="C307" s="13" t="s">
        <v>3</v>
      </c>
      <c r="D307" s="14">
        <v>10425</v>
      </c>
      <c r="E307" s="14">
        <v>9733</v>
      </c>
      <c r="F307" s="41">
        <v>9924</v>
      </c>
      <c r="G307" s="41">
        <v>10058.6693</v>
      </c>
      <c r="H307" s="41">
        <v>3938.1685000000002</v>
      </c>
      <c r="I307" s="82">
        <v>4824.0870000000004</v>
      </c>
      <c r="J307" s="123">
        <f t="shared" si="10"/>
        <v>885.91850000000022</v>
      </c>
      <c r="K307" s="97">
        <f t="shared" si="11"/>
        <v>0.22495698190669094</v>
      </c>
      <c r="L307" s="89">
        <v>157</v>
      </c>
      <c r="M307" s="18"/>
      <c r="N307" s="18"/>
    </row>
    <row r="308" spans="1:14" x14ac:dyDescent="0.2">
      <c r="A308" s="88" t="s">
        <v>378</v>
      </c>
      <c r="B308" s="42" t="str">
        <f>IFERROR(INDEX(Closures!$A$2:$A$163,MATCH(A308,Closures!$E$2:$E$163,0)),"")</f>
        <v/>
      </c>
      <c r="C308" s="42" t="s">
        <v>3</v>
      </c>
      <c r="D308" s="14"/>
      <c r="E308" s="14">
        <v>17150</v>
      </c>
      <c r="F308" s="41">
        <v>19318</v>
      </c>
      <c r="G308" s="41">
        <v>19704.027600000001</v>
      </c>
      <c r="H308" s="41">
        <v>7524.6037999999999</v>
      </c>
      <c r="I308" s="82">
        <v>8652.4308000000001</v>
      </c>
      <c r="J308" s="123">
        <f t="shared" si="10"/>
        <v>1127.8270000000002</v>
      </c>
      <c r="K308" s="97">
        <f t="shared" si="11"/>
        <v>0.14988523382453708</v>
      </c>
      <c r="L308" s="89">
        <v>66</v>
      </c>
      <c r="M308" s="18"/>
      <c r="N308" s="18"/>
    </row>
    <row r="309" spans="1:14" x14ac:dyDescent="0.2">
      <c r="A309" s="88" t="s">
        <v>379</v>
      </c>
      <c r="B309" s="42" t="str">
        <f>IFERROR(INDEX(Closures!$A$2:$A$163,MATCH(A309,Closures!$E$2:$E$163,0)),"")</f>
        <v/>
      </c>
      <c r="C309" s="13" t="s">
        <v>3</v>
      </c>
      <c r="D309" s="14">
        <v>16806</v>
      </c>
      <c r="E309" s="14">
        <v>16377</v>
      </c>
      <c r="F309" s="41">
        <v>16031</v>
      </c>
      <c r="G309" s="41">
        <v>17179.818899999998</v>
      </c>
      <c r="H309" s="41">
        <v>5160.8388999999997</v>
      </c>
      <c r="I309" s="82">
        <v>6290.6126000000004</v>
      </c>
      <c r="J309" s="123">
        <f t="shared" si="10"/>
        <v>1129.7737000000006</v>
      </c>
      <c r="K309" s="97">
        <f t="shared" si="11"/>
        <v>0.21891280117269321</v>
      </c>
      <c r="L309" s="89">
        <v>111</v>
      </c>
      <c r="M309" s="18"/>
      <c r="N309" s="18"/>
    </row>
    <row r="310" spans="1:14" x14ac:dyDescent="0.2">
      <c r="A310" s="88" t="s">
        <v>380</v>
      </c>
      <c r="B310" s="42" t="str">
        <f>IFERROR(INDEX(Closures!$A$2:$A$163,MATCH(A310,Closures!$E$2:$E$163,0)),"")</f>
        <v/>
      </c>
      <c r="C310" s="13" t="s">
        <v>3</v>
      </c>
      <c r="D310" s="14">
        <v>3504</v>
      </c>
      <c r="E310" s="14">
        <v>3715</v>
      </c>
      <c r="F310" s="41">
        <v>3738</v>
      </c>
      <c r="G310" s="41">
        <v>3841.9567000000002</v>
      </c>
      <c r="H310" s="41">
        <v>1284.4431999999999</v>
      </c>
      <c r="I310" s="82">
        <v>1549.0908999999999</v>
      </c>
      <c r="J310" s="123">
        <f t="shared" si="10"/>
        <v>264.64769999999999</v>
      </c>
      <c r="K310" s="97">
        <f t="shared" si="11"/>
        <v>0.20604079651011425</v>
      </c>
      <c r="L310" s="89">
        <v>365</v>
      </c>
      <c r="M310" s="18"/>
      <c r="N310" s="18"/>
    </row>
    <row r="311" spans="1:14" s="6" customFormat="1" x14ac:dyDescent="0.2">
      <c r="A311" s="88" t="s">
        <v>381</v>
      </c>
      <c r="B311" s="42" t="str">
        <f>IFERROR(INDEX(Closures!$A$2:$A$163,MATCH(A311,Closures!$E$2:$E$163,0)),"")</f>
        <v/>
      </c>
      <c r="C311" s="13" t="s">
        <v>3</v>
      </c>
      <c r="D311" s="14">
        <v>31522</v>
      </c>
      <c r="E311" s="14">
        <v>29395</v>
      </c>
      <c r="F311" s="41">
        <v>28646</v>
      </c>
      <c r="G311" s="41">
        <v>28664.421200000001</v>
      </c>
      <c r="H311" s="41">
        <v>8623.1762999999992</v>
      </c>
      <c r="I311" s="82">
        <v>8649.2095000000008</v>
      </c>
      <c r="J311" s="123">
        <f t="shared" si="10"/>
        <v>26.033200000001671</v>
      </c>
      <c r="K311" s="97">
        <f t="shared" si="11"/>
        <v>3.0189803726965053E-3</v>
      </c>
      <c r="L311" s="89">
        <v>67</v>
      </c>
      <c r="M311" s="18"/>
      <c r="N311" s="18"/>
    </row>
    <row r="312" spans="1:14" x14ac:dyDescent="0.2">
      <c r="A312" s="88" t="s">
        <v>382</v>
      </c>
      <c r="B312" s="42" t="str">
        <f>IFERROR(INDEX(Closures!$A$2:$A$163,MATCH(A312,Closures!$E$2:$E$163,0)),"")</f>
        <v/>
      </c>
      <c r="C312" s="13" t="s">
        <v>3</v>
      </c>
      <c r="D312" s="14">
        <v>7279</v>
      </c>
      <c r="E312" s="14">
        <v>7130</v>
      </c>
      <c r="F312" s="41">
        <v>7050</v>
      </c>
      <c r="G312" s="41">
        <v>7710.3424999999997</v>
      </c>
      <c r="H312" s="41">
        <v>2453.2078000000001</v>
      </c>
      <c r="I312" s="82">
        <v>2441.3517999999999</v>
      </c>
      <c r="J312" s="123">
        <f t="shared" si="10"/>
        <v>-11.856000000000222</v>
      </c>
      <c r="K312" s="97">
        <f t="shared" si="11"/>
        <v>-4.832855985538698E-3</v>
      </c>
      <c r="L312" s="89">
        <v>294</v>
      </c>
      <c r="M312" s="18"/>
      <c r="N312" s="18"/>
    </row>
    <row r="313" spans="1:14" x14ac:dyDescent="0.2">
      <c r="A313" s="88" t="s">
        <v>383</v>
      </c>
      <c r="B313" s="42" t="str">
        <f>IFERROR(INDEX(Closures!$A$2:$A$163,MATCH(A313,Closures!$E$2:$E$163,0)),"")</f>
        <v/>
      </c>
      <c r="C313" s="13" t="s">
        <v>3</v>
      </c>
      <c r="D313" s="14">
        <v>39058</v>
      </c>
      <c r="E313" s="14">
        <v>37986</v>
      </c>
      <c r="F313" s="41">
        <v>36493</v>
      </c>
      <c r="G313" s="41">
        <v>38527.456700000002</v>
      </c>
      <c r="H313" s="41">
        <v>12348.717500000001</v>
      </c>
      <c r="I313" s="82">
        <v>15578.249</v>
      </c>
      <c r="J313" s="123">
        <f t="shared" si="10"/>
        <v>3229.5314999999991</v>
      </c>
      <c r="K313" s="97">
        <f t="shared" si="11"/>
        <v>0.26152768495999679</v>
      </c>
      <c r="L313" s="89">
        <v>25</v>
      </c>
      <c r="M313" s="18"/>
      <c r="N313" s="18"/>
    </row>
    <row r="314" spans="1:14" x14ac:dyDescent="0.2">
      <c r="A314" s="88" t="s">
        <v>384</v>
      </c>
      <c r="B314" s="42" t="str">
        <f>IFERROR(INDEX(Closures!$A$2:$A$163,MATCH(A314,Closures!$E$2:$E$163,0)),"")</f>
        <v/>
      </c>
      <c r="C314" s="13" t="s">
        <v>3</v>
      </c>
      <c r="D314" s="14">
        <v>34352</v>
      </c>
      <c r="E314" s="14">
        <v>31804</v>
      </c>
      <c r="F314" s="41">
        <v>30932</v>
      </c>
      <c r="G314" s="41">
        <v>30961.248</v>
      </c>
      <c r="H314" s="41">
        <v>9217.4747000000007</v>
      </c>
      <c r="I314" s="82">
        <v>10391.5929</v>
      </c>
      <c r="J314" s="123">
        <f t="shared" si="10"/>
        <v>1174.118199999999</v>
      </c>
      <c r="K314" s="97">
        <f t="shared" si="11"/>
        <v>0.12737959562829057</v>
      </c>
      <c r="L314" s="89">
        <v>51</v>
      </c>
      <c r="M314" s="18"/>
      <c r="N314" s="18"/>
    </row>
    <row r="315" spans="1:14" x14ac:dyDescent="0.2">
      <c r="A315" s="88" t="s">
        <v>385</v>
      </c>
      <c r="B315" s="42" t="str">
        <f>IFERROR(INDEX(Closures!$A$2:$A$163,MATCH(A315,Closures!$E$2:$E$163,0)),"")</f>
        <v/>
      </c>
      <c r="C315" s="13" t="s">
        <v>3</v>
      </c>
      <c r="D315" s="14">
        <v>6116</v>
      </c>
      <c r="E315" s="14">
        <v>5996</v>
      </c>
      <c r="F315" s="41">
        <v>6410</v>
      </c>
      <c r="G315" s="41">
        <v>6830.2479999999996</v>
      </c>
      <c r="H315" s="41">
        <v>1865.6116</v>
      </c>
      <c r="I315" s="82">
        <v>1942.5217</v>
      </c>
      <c r="J315" s="123">
        <f t="shared" si="10"/>
        <v>76.910100000000057</v>
      </c>
      <c r="K315" s="97">
        <f t="shared" si="11"/>
        <v>4.1225140323955994E-2</v>
      </c>
      <c r="L315" s="89">
        <v>337</v>
      </c>
      <c r="M315" s="18"/>
      <c r="N315" s="18"/>
    </row>
    <row r="316" spans="1:14" x14ac:dyDescent="0.2">
      <c r="A316" s="88" t="s">
        <v>386</v>
      </c>
      <c r="B316" s="42" t="str">
        <f>IFERROR(INDEX(Closures!$A$2:$A$163,MATCH(A316,Closures!$E$2:$E$163,0)),"")</f>
        <v/>
      </c>
      <c r="C316" s="13" t="s">
        <v>3</v>
      </c>
      <c r="D316" s="14">
        <v>19660</v>
      </c>
      <c r="E316" s="14">
        <v>19789</v>
      </c>
      <c r="F316" s="41">
        <v>20424</v>
      </c>
      <c r="G316" s="41">
        <v>21205.826799999999</v>
      </c>
      <c r="H316" s="41">
        <v>6406.6238999999996</v>
      </c>
      <c r="I316" s="82">
        <v>6963.4584999999997</v>
      </c>
      <c r="J316" s="123">
        <f t="shared" si="10"/>
        <v>556.83460000000014</v>
      </c>
      <c r="K316" s="97">
        <f t="shared" si="11"/>
        <v>8.6915450117182658E-2</v>
      </c>
      <c r="L316" s="89">
        <v>90</v>
      </c>
      <c r="M316" s="18"/>
      <c r="N316" s="18"/>
    </row>
    <row r="317" spans="1:14" s="6" customFormat="1" x14ac:dyDescent="0.2">
      <c r="A317" s="88" t="s">
        <v>387</v>
      </c>
      <c r="B317" s="42" t="str">
        <f>IFERROR(INDEX(Closures!$A$2:$A$163,MATCH(A317,Closures!$E$2:$E$163,0)),"")</f>
        <v/>
      </c>
      <c r="C317" s="13" t="s">
        <v>3</v>
      </c>
      <c r="D317" s="14">
        <v>45030</v>
      </c>
      <c r="E317" s="14">
        <v>47601</v>
      </c>
      <c r="F317" s="41">
        <v>47034</v>
      </c>
      <c r="G317" s="41">
        <v>47628.783499999998</v>
      </c>
      <c r="H317" s="41">
        <v>14626.031499999999</v>
      </c>
      <c r="I317" s="82">
        <v>17928.620599999998</v>
      </c>
      <c r="J317" s="123">
        <f t="shared" si="10"/>
        <v>3302.5890999999992</v>
      </c>
      <c r="K317" s="97">
        <f t="shared" si="11"/>
        <v>0.22580213231456525</v>
      </c>
      <c r="L317" s="89">
        <v>18</v>
      </c>
      <c r="M317" s="18"/>
      <c r="N317" s="18"/>
    </row>
    <row r="318" spans="1:14" x14ac:dyDescent="0.2">
      <c r="A318" s="88" t="s">
        <v>388</v>
      </c>
      <c r="B318" s="42" t="str">
        <f>IFERROR(INDEX(Closures!$A$2:$A$163,MATCH(A318,Closures!$E$2:$E$163,0)),"")</f>
        <v/>
      </c>
      <c r="C318" s="13" t="s">
        <v>3</v>
      </c>
      <c r="D318" s="14">
        <v>12926</v>
      </c>
      <c r="E318" s="14">
        <v>12394</v>
      </c>
      <c r="F318" s="41">
        <v>12526</v>
      </c>
      <c r="G318" s="41">
        <v>11825.6693</v>
      </c>
      <c r="H318" s="41">
        <v>4380.2076999999999</v>
      </c>
      <c r="I318" s="82">
        <v>5767.9723000000004</v>
      </c>
      <c r="J318" s="123">
        <f t="shared" si="10"/>
        <v>1387.7646000000004</v>
      </c>
      <c r="K318" s="97">
        <f t="shared" si="11"/>
        <v>0.31682620894895019</v>
      </c>
      <c r="L318" s="89">
        <v>120</v>
      </c>
      <c r="M318" s="18"/>
      <c r="N318" s="18"/>
    </row>
    <row r="319" spans="1:14" x14ac:dyDescent="0.2">
      <c r="A319" s="88" t="s">
        <v>389</v>
      </c>
      <c r="B319" s="42">
        <v>46</v>
      </c>
      <c r="C319" s="13" t="s">
        <v>3</v>
      </c>
      <c r="D319" s="14">
        <v>7553</v>
      </c>
      <c r="E319" s="14">
        <v>7523</v>
      </c>
      <c r="F319" s="41">
        <v>3785</v>
      </c>
      <c r="G319" s="41">
        <v>7382.0158000000001</v>
      </c>
      <c r="H319" s="41">
        <v>2918.5569</v>
      </c>
      <c r="I319" s="82">
        <v>3683.9841999999999</v>
      </c>
      <c r="J319" s="123">
        <f t="shared" si="10"/>
        <v>765.42729999999983</v>
      </c>
      <c r="K319" s="97">
        <f t="shared" si="11"/>
        <v>0.26226225022373206</v>
      </c>
      <c r="L319" s="89">
        <v>201</v>
      </c>
      <c r="M319" s="18"/>
      <c r="N319" s="18"/>
    </row>
    <row r="320" spans="1:14" x14ac:dyDescent="0.2">
      <c r="A320" s="88" t="s">
        <v>390</v>
      </c>
      <c r="B320" s="42" t="str">
        <f>IFERROR(INDEX(Closures!$A$2:$A$163,MATCH(A320,Closures!$E$2:$E$163,0)),"")</f>
        <v/>
      </c>
      <c r="C320" s="13" t="s">
        <v>3</v>
      </c>
      <c r="D320" s="14">
        <v>9855</v>
      </c>
      <c r="E320" s="14">
        <v>9233</v>
      </c>
      <c r="F320" s="41">
        <v>8815</v>
      </c>
      <c r="G320" s="41">
        <v>8470.4802999999993</v>
      </c>
      <c r="H320" s="41">
        <v>3256.7961</v>
      </c>
      <c r="I320" s="82">
        <v>3694.3162000000002</v>
      </c>
      <c r="J320" s="123">
        <f t="shared" si="10"/>
        <v>437.52010000000018</v>
      </c>
      <c r="K320" s="97">
        <f t="shared" si="11"/>
        <v>0.13434064846736957</v>
      </c>
      <c r="L320" s="89">
        <v>200</v>
      </c>
      <c r="M320" s="18"/>
      <c r="N320" s="18"/>
    </row>
    <row r="321" spans="1:14" x14ac:dyDescent="0.2">
      <c r="A321" s="88" t="s">
        <v>391</v>
      </c>
      <c r="B321" s="42" t="str">
        <f>IFERROR(INDEX(Closures!$A$2:$A$163,MATCH(A321,Closures!$E$2:$E$163,0)),"")</f>
        <v/>
      </c>
      <c r="C321" s="13" t="s">
        <v>3</v>
      </c>
      <c r="D321" s="14">
        <v>23574</v>
      </c>
      <c r="E321" s="14">
        <v>22419</v>
      </c>
      <c r="F321" s="41">
        <v>21303</v>
      </c>
      <c r="G321" s="41">
        <v>20612.6535</v>
      </c>
      <c r="H321" s="41">
        <v>5990.4628000000002</v>
      </c>
      <c r="I321" s="82">
        <v>6350.6086999999998</v>
      </c>
      <c r="J321" s="123">
        <f t="shared" si="10"/>
        <v>360.14589999999953</v>
      </c>
      <c r="K321" s="97">
        <f t="shared" si="11"/>
        <v>6.0119879218680651E-2</v>
      </c>
      <c r="L321" s="89">
        <v>109</v>
      </c>
      <c r="M321" s="18"/>
      <c r="N321" s="18"/>
    </row>
    <row r="322" spans="1:14" x14ac:dyDescent="0.2">
      <c r="A322" s="88" t="s">
        <v>519</v>
      </c>
      <c r="B322" s="42" t="str">
        <f>IFERROR(INDEX(Closures!$A$2:$A$163,MATCH(A322,Closures!$E$2:$E$163,0)),"")</f>
        <v/>
      </c>
      <c r="C322" s="13" t="s">
        <v>3</v>
      </c>
      <c r="D322" s="14">
        <v>67906</v>
      </c>
      <c r="E322" s="14">
        <v>70356</v>
      </c>
      <c r="F322" s="41">
        <v>72396</v>
      </c>
      <c r="G322" s="41">
        <v>71970.232300000003</v>
      </c>
      <c r="H322" s="41">
        <v>20192.544900000001</v>
      </c>
      <c r="I322" s="82">
        <v>20529.529600000002</v>
      </c>
      <c r="J322" s="123">
        <f t="shared" si="10"/>
        <v>336.98470000000088</v>
      </c>
      <c r="K322" s="97">
        <f t="shared" si="11"/>
        <v>1.6688570047453548E-2</v>
      </c>
      <c r="L322" s="89">
        <v>14</v>
      </c>
      <c r="M322" s="18"/>
      <c r="N322" s="18"/>
    </row>
    <row r="323" spans="1:14" x14ac:dyDescent="0.2">
      <c r="A323" s="88" t="s">
        <v>392</v>
      </c>
      <c r="B323" s="42" t="str">
        <f>IFERROR(INDEX(Closures!$A$2:$A$163,MATCH(A323,Closures!$E$2:$E$163,0)),"")</f>
        <v/>
      </c>
      <c r="C323" s="13" t="s">
        <v>3</v>
      </c>
      <c r="D323" s="14">
        <v>9792</v>
      </c>
      <c r="E323" s="14">
        <v>9570</v>
      </c>
      <c r="F323" s="41">
        <v>9675</v>
      </c>
      <c r="G323" s="41">
        <v>10088.6693</v>
      </c>
      <c r="H323" s="41">
        <v>3067.4666999999999</v>
      </c>
      <c r="I323" s="82">
        <v>4386.5573000000004</v>
      </c>
      <c r="J323" s="123">
        <f t="shared" si="10"/>
        <v>1319.0906000000004</v>
      </c>
      <c r="K323" s="97">
        <f t="shared" si="11"/>
        <v>0.43002605374656566</v>
      </c>
      <c r="L323" s="89">
        <v>173</v>
      </c>
      <c r="M323" s="18"/>
      <c r="N323" s="18"/>
    </row>
    <row r="324" spans="1:14" x14ac:dyDescent="0.2">
      <c r="A324" s="88" t="s">
        <v>393</v>
      </c>
      <c r="B324" s="42" t="str">
        <f>IFERROR(INDEX(Closures!$A$2:$A$163,MATCH(A324,Closures!$E$2:$E$163,0)),"")</f>
        <v/>
      </c>
      <c r="C324" s="13" t="s">
        <v>3</v>
      </c>
      <c r="D324" s="14">
        <v>6766</v>
      </c>
      <c r="E324" s="14">
        <v>7731</v>
      </c>
      <c r="F324" s="41">
        <v>6657</v>
      </c>
      <c r="G324" s="41">
        <v>6050.3621999999996</v>
      </c>
      <c r="H324" s="41">
        <v>1874.2313999999999</v>
      </c>
      <c r="I324" s="82">
        <v>2083.5731000000001</v>
      </c>
      <c r="J324" s="123">
        <f t="shared" si="10"/>
        <v>209.34170000000017</v>
      </c>
      <c r="K324" s="97">
        <f t="shared" si="11"/>
        <v>0.11169469255503893</v>
      </c>
      <c r="L324" s="89">
        <v>323</v>
      </c>
      <c r="M324" s="18"/>
      <c r="N324" s="18"/>
    </row>
    <row r="325" spans="1:14" x14ac:dyDescent="0.2">
      <c r="A325" s="88" t="s">
        <v>395</v>
      </c>
      <c r="B325" s="42" t="str">
        <f>IFERROR(INDEX(Closures!$A$2:$A$163,MATCH(A325,Closures!$E$2:$E$163,0)),"")</f>
        <v/>
      </c>
      <c r="C325" s="13" t="s">
        <v>3</v>
      </c>
      <c r="D325" s="14">
        <v>25625</v>
      </c>
      <c r="E325" s="14">
        <v>24993</v>
      </c>
      <c r="F325" s="41">
        <v>24562</v>
      </c>
      <c r="G325" s="41">
        <v>26684.653600000001</v>
      </c>
      <c r="H325" s="41">
        <v>10037.5489</v>
      </c>
      <c r="I325" s="82">
        <v>12795.035599999999</v>
      </c>
      <c r="J325" s="123">
        <f t="shared" si="10"/>
        <v>2757.4866999999995</v>
      </c>
      <c r="K325" s="97">
        <f t="shared" si="11"/>
        <v>0.27471713736806797</v>
      </c>
      <c r="L325" s="89">
        <v>32</v>
      </c>
      <c r="M325" s="18"/>
      <c r="N325" s="18"/>
    </row>
    <row r="326" spans="1:14" x14ac:dyDescent="0.2">
      <c r="A326" s="88" t="s">
        <v>396</v>
      </c>
      <c r="B326" s="42" t="str">
        <f>IFERROR(INDEX(Closures!$A$2:$A$163,MATCH(A326,Closures!$E$2:$E$163,0)),"")</f>
        <v/>
      </c>
      <c r="C326" s="13" t="s">
        <v>3</v>
      </c>
      <c r="D326" s="14">
        <v>7297</v>
      </c>
      <c r="E326" s="14">
        <v>7231</v>
      </c>
      <c r="F326" s="41">
        <v>7002</v>
      </c>
      <c r="G326" s="41">
        <v>6624.1023999999998</v>
      </c>
      <c r="H326" s="41">
        <v>3325.6941999999999</v>
      </c>
      <c r="I326" s="82">
        <v>3656.0198</v>
      </c>
      <c r="J326" s="123">
        <f t="shared" si="10"/>
        <v>330.32560000000012</v>
      </c>
      <c r="K326" s="97">
        <f t="shared" si="11"/>
        <v>9.932530778085373E-2</v>
      </c>
      <c r="L326" s="89">
        <v>206</v>
      </c>
      <c r="M326" s="18"/>
      <c r="N326" s="18"/>
    </row>
    <row r="327" spans="1:14" x14ac:dyDescent="0.2">
      <c r="A327" s="88" t="s">
        <v>397</v>
      </c>
      <c r="B327" s="42" t="str">
        <f>IFERROR(INDEX(Closures!$A$2:$A$163,MATCH(A327,Closures!$E$2:$E$163,0)),"")</f>
        <v/>
      </c>
      <c r="C327" s="13" t="s">
        <v>3</v>
      </c>
      <c r="D327" s="14">
        <v>6874</v>
      </c>
      <c r="E327" s="14">
        <v>6739</v>
      </c>
      <c r="F327" s="41">
        <v>6477</v>
      </c>
      <c r="G327" s="41">
        <v>6873.9409999999998</v>
      </c>
      <c r="H327" s="41">
        <v>2853.8235</v>
      </c>
      <c r="I327" s="82">
        <v>3305.0711000000001</v>
      </c>
      <c r="J327" s="123">
        <f t="shared" si="10"/>
        <v>451.24760000000015</v>
      </c>
      <c r="K327" s="97">
        <f t="shared" si="11"/>
        <v>0.15812036028156617</v>
      </c>
      <c r="L327" s="89">
        <v>231</v>
      </c>
      <c r="M327" s="18"/>
      <c r="N327" s="18"/>
    </row>
    <row r="328" spans="1:14" x14ac:dyDescent="0.2">
      <c r="A328" s="88" t="s">
        <v>398</v>
      </c>
      <c r="B328" s="42" t="str">
        <f>IFERROR(INDEX(Closures!$A$2:$A$163,MATCH(A328,Closures!$E$2:$E$163,0)),"")</f>
        <v/>
      </c>
      <c r="C328" s="13" t="s">
        <v>3</v>
      </c>
      <c r="D328" s="14">
        <v>14654</v>
      </c>
      <c r="E328" s="14">
        <v>14365</v>
      </c>
      <c r="F328" s="41">
        <v>13868</v>
      </c>
      <c r="G328" s="41">
        <v>13995.4213</v>
      </c>
      <c r="H328" s="41">
        <v>5146.0550000000003</v>
      </c>
      <c r="I328" s="82">
        <v>6371.4782999999998</v>
      </c>
      <c r="J328" s="123">
        <f t="shared" si="10"/>
        <v>1225.4232999999995</v>
      </c>
      <c r="K328" s="97">
        <f t="shared" si="11"/>
        <v>0.23812868303972642</v>
      </c>
      <c r="L328" s="89">
        <v>108</v>
      </c>
      <c r="M328" s="18"/>
      <c r="N328" s="18"/>
    </row>
    <row r="329" spans="1:14" s="6" customFormat="1" x14ac:dyDescent="0.2">
      <c r="A329" s="88" t="s">
        <v>71</v>
      </c>
      <c r="B329" s="42" t="str">
        <f>IFERROR(INDEX(Closures!$A$2:$A$163,MATCH(A329,Closures!$E$2:$E$163,0)),"")</f>
        <v/>
      </c>
      <c r="C329" s="13" t="s">
        <v>3</v>
      </c>
      <c r="D329" s="14">
        <v>5984</v>
      </c>
      <c r="E329" s="14">
        <v>5809</v>
      </c>
      <c r="F329" s="41">
        <v>5943</v>
      </c>
      <c r="G329" s="41">
        <v>5370.2716</v>
      </c>
      <c r="H329" s="41">
        <v>1675.8195000000001</v>
      </c>
      <c r="I329" s="82">
        <v>1949.4308000000001</v>
      </c>
      <c r="J329" s="123">
        <f t="shared" si="10"/>
        <v>273.61130000000003</v>
      </c>
      <c r="K329" s="97">
        <f t="shared" si="11"/>
        <v>0.16327014932097403</v>
      </c>
      <c r="L329" s="89">
        <v>335</v>
      </c>
      <c r="M329" s="18"/>
      <c r="N329" s="18"/>
    </row>
    <row r="330" spans="1:14" s="6" customFormat="1" x14ac:dyDescent="0.2">
      <c r="A330" s="88" t="s">
        <v>6</v>
      </c>
      <c r="B330" s="42" t="str">
        <f>IFERROR(INDEX(Closures!$A$2:$A$163,MATCH(A330,Closures!$E$2:$E$163,0)),"")</f>
        <v/>
      </c>
      <c r="C330" s="13" t="s">
        <v>3</v>
      </c>
      <c r="D330" s="14">
        <v>85440</v>
      </c>
      <c r="E330" s="14">
        <v>91771</v>
      </c>
      <c r="F330" s="41">
        <v>92990</v>
      </c>
      <c r="G330" s="41">
        <v>94606.988200000007</v>
      </c>
      <c r="H330" s="41">
        <v>29601.749199999998</v>
      </c>
      <c r="I330" s="82">
        <v>30710.102800000001</v>
      </c>
      <c r="J330" s="123">
        <f t="shared" si="10"/>
        <v>1108.3536000000022</v>
      </c>
      <c r="K330" s="97">
        <f t="shared" si="11"/>
        <v>3.7442165748772786E-2</v>
      </c>
      <c r="L330" s="89">
        <v>5</v>
      </c>
      <c r="M330" s="18"/>
      <c r="N330" s="18"/>
    </row>
    <row r="331" spans="1:14" x14ac:dyDescent="0.2">
      <c r="A331" s="88" t="s">
        <v>399</v>
      </c>
      <c r="B331" s="42" t="str">
        <f>IFERROR(INDEX(Closures!$A$2:$A$163,MATCH(A331,Closures!$E$2:$E$163,0)),"")</f>
        <v/>
      </c>
      <c r="C331" s="13" t="s">
        <v>3</v>
      </c>
      <c r="D331" s="14">
        <v>158580</v>
      </c>
      <c r="E331" s="14">
        <v>154711</v>
      </c>
      <c r="F331" s="41">
        <v>155345</v>
      </c>
      <c r="G331" s="41">
        <v>157273.41339999999</v>
      </c>
      <c r="H331" s="41">
        <v>44777.965100000001</v>
      </c>
      <c r="I331" s="82">
        <v>45220.252999999997</v>
      </c>
      <c r="J331" s="123">
        <f t="shared" si="10"/>
        <v>442.28789999999572</v>
      </c>
      <c r="K331" s="97">
        <f t="shared" si="11"/>
        <v>9.877355949790485E-3</v>
      </c>
      <c r="L331" s="89">
        <v>3</v>
      </c>
      <c r="M331" s="18"/>
      <c r="N331" s="18"/>
    </row>
    <row r="332" spans="1:14" x14ac:dyDescent="0.2">
      <c r="A332" s="88" t="s">
        <v>400</v>
      </c>
      <c r="B332" s="42" t="str">
        <f>IFERROR(INDEX(Closures!$A$2:$A$163,MATCH(A332,Closures!$E$2:$E$163,0)),"")</f>
        <v/>
      </c>
      <c r="C332" s="13" t="s">
        <v>3</v>
      </c>
      <c r="D332" s="14">
        <v>24649</v>
      </c>
      <c r="E332" s="14">
        <v>24460</v>
      </c>
      <c r="F332" s="41">
        <v>23422</v>
      </c>
      <c r="G332" s="41">
        <v>24322.661400000001</v>
      </c>
      <c r="H332" s="41">
        <v>8741.7805000000008</v>
      </c>
      <c r="I332" s="82">
        <v>10975.8577</v>
      </c>
      <c r="J332" s="123">
        <f t="shared" si="10"/>
        <v>2234.0771999999997</v>
      </c>
      <c r="K332" s="97">
        <f t="shared" si="11"/>
        <v>0.25556317731839634</v>
      </c>
      <c r="L332" s="89">
        <v>45</v>
      </c>
      <c r="M332" s="18"/>
      <c r="N332" s="18"/>
    </row>
    <row r="333" spans="1:14" x14ac:dyDescent="0.2">
      <c r="A333" s="88" t="s">
        <v>401</v>
      </c>
      <c r="B333" s="42" t="str">
        <f>IFERROR(INDEX(Closures!$A$2:$A$163,MATCH(A333,Closures!$E$2:$E$163,0)),"")</f>
        <v/>
      </c>
      <c r="C333" s="13" t="s">
        <v>3</v>
      </c>
      <c r="D333" s="14">
        <v>4017</v>
      </c>
      <c r="E333" s="14">
        <v>3899</v>
      </c>
      <c r="F333" s="41">
        <v>4074</v>
      </c>
      <c r="G333" s="41">
        <v>3707.3071</v>
      </c>
      <c r="H333" s="41">
        <v>1528.2470000000001</v>
      </c>
      <c r="I333" s="82">
        <v>1690.9050999999999</v>
      </c>
      <c r="J333" s="123">
        <f t="shared" si="10"/>
        <v>162.65809999999988</v>
      </c>
      <c r="K333" s="97">
        <f t="shared" si="11"/>
        <v>0.10643443108345697</v>
      </c>
      <c r="L333" s="89">
        <v>354</v>
      </c>
      <c r="M333" s="18"/>
      <c r="N333" s="18"/>
    </row>
    <row r="334" spans="1:14" x14ac:dyDescent="0.2">
      <c r="A334" s="88" t="s">
        <v>402</v>
      </c>
      <c r="B334" s="42" t="str">
        <f>IFERROR(INDEX(Closures!$A$2:$A$163,MATCH(A334,Closures!$E$2:$E$163,0)),"")</f>
        <v/>
      </c>
      <c r="C334" s="13" t="s">
        <v>3</v>
      </c>
      <c r="D334" s="14">
        <v>15333</v>
      </c>
      <c r="E334" s="14">
        <v>15283</v>
      </c>
      <c r="F334" s="41">
        <v>15698</v>
      </c>
      <c r="G334" s="41">
        <v>15684.6181</v>
      </c>
      <c r="H334" s="41">
        <v>4701.5333000000001</v>
      </c>
      <c r="I334" s="82">
        <v>4801.6561000000002</v>
      </c>
      <c r="J334" s="123">
        <f t="shared" si="10"/>
        <v>100.1228000000001</v>
      </c>
      <c r="K334" s="97">
        <f t="shared" si="11"/>
        <v>2.1295775997162477E-2</v>
      </c>
      <c r="L334" s="89">
        <v>158</v>
      </c>
      <c r="M334" s="18"/>
      <c r="N334" s="18"/>
    </row>
    <row r="335" spans="1:14" x14ac:dyDescent="0.2">
      <c r="A335" s="88" t="s">
        <v>403</v>
      </c>
      <c r="B335" s="42" t="str">
        <f>IFERROR(INDEX(Closures!$A$2:$A$163,MATCH(A335,Closures!$E$2:$E$163,0)),"")</f>
        <v/>
      </c>
      <c r="C335" s="13" t="s">
        <v>3</v>
      </c>
      <c r="D335" s="14">
        <v>9350</v>
      </c>
      <c r="E335" s="14">
        <v>9217</v>
      </c>
      <c r="F335" s="41">
        <v>8793</v>
      </c>
      <c r="G335" s="41">
        <v>9614.9449000000004</v>
      </c>
      <c r="H335" s="41">
        <v>3796.2235000000001</v>
      </c>
      <c r="I335" s="82">
        <v>4208.1304</v>
      </c>
      <c r="J335" s="123">
        <f t="shared" si="10"/>
        <v>411.90689999999995</v>
      </c>
      <c r="K335" s="97">
        <f t="shared" si="11"/>
        <v>0.10850438600361648</v>
      </c>
      <c r="L335" s="89">
        <v>179</v>
      </c>
      <c r="M335" s="18"/>
      <c r="N335" s="18"/>
    </row>
    <row r="336" spans="1:14" x14ac:dyDescent="0.2">
      <c r="A336" s="88" t="s">
        <v>521</v>
      </c>
      <c r="B336" s="42" t="str">
        <f>IFERROR(INDEX(Closures!$A$2:$A$163,MATCH(A336,Closures!$E$2:$E$163,0)),"")</f>
        <v/>
      </c>
      <c r="C336" s="13" t="s">
        <v>3</v>
      </c>
      <c r="D336" s="14">
        <v>67684</v>
      </c>
      <c r="E336" s="14">
        <v>58467</v>
      </c>
      <c r="F336" s="41">
        <v>55608</v>
      </c>
      <c r="G336" s="41">
        <v>54907.110200000003</v>
      </c>
      <c r="H336" s="41">
        <v>20228.227699999999</v>
      </c>
      <c r="I336" s="82">
        <v>23694.596799999999</v>
      </c>
      <c r="J336" s="123">
        <f t="shared" si="10"/>
        <v>3466.3690999999999</v>
      </c>
      <c r="K336" s="97">
        <f t="shared" si="11"/>
        <v>0.1713629662177473</v>
      </c>
      <c r="L336" s="89">
        <v>11</v>
      </c>
      <c r="M336" s="18"/>
      <c r="N336" s="18"/>
    </row>
    <row r="337" spans="1:14" x14ac:dyDescent="0.2">
      <c r="A337" s="88" t="s">
        <v>404</v>
      </c>
      <c r="B337" s="42" t="str">
        <f>IFERROR(INDEX(Closures!$A$2:$A$163,MATCH(A337,Closures!$E$2:$E$163,0)),"")</f>
        <v/>
      </c>
      <c r="C337" s="13" t="s">
        <v>3</v>
      </c>
      <c r="D337" s="14">
        <v>69750</v>
      </c>
      <c r="E337" s="14">
        <v>66118</v>
      </c>
      <c r="F337" s="41">
        <v>64499</v>
      </c>
      <c r="G337" s="41">
        <v>66259.885899999994</v>
      </c>
      <c r="H337" s="41">
        <v>19882.7251</v>
      </c>
      <c r="I337" s="82">
        <v>20934.173900000002</v>
      </c>
      <c r="J337" s="123">
        <f t="shared" si="10"/>
        <v>1051.4488000000019</v>
      </c>
      <c r="K337" s="97">
        <f t="shared" si="11"/>
        <v>5.2882529668933656E-2</v>
      </c>
      <c r="L337" s="89">
        <v>12</v>
      </c>
      <c r="M337" s="18"/>
      <c r="N337" s="18"/>
    </row>
    <row r="338" spans="1:14" s="6" customFormat="1" x14ac:dyDescent="0.2">
      <c r="A338" s="88" t="s">
        <v>405</v>
      </c>
      <c r="B338" s="42" t="str">
        <f>IFERROR(INDEX(Closures!$A$2:$A$163,MATCH(A338,Closures!$E$2:$E$163,0)),"")</f>
        <v/>
      </c>
      <c r="C338" s="13" t="s">
        <v>3</v>
      </c>
      <c r="D338" s="14">
        <v>16988</v>
      </c>
      <c r="E338" s="14">
        <v>20893</v>
      </c>
      <c r="F338" s="41">
        <v>21394</v>
      </c>
      <c r="G338" s="41">
        <v>21574.0275</v>
      </c>
      <c r="H338" s="41">
        <v>7967.9802</v>
      </c>
      <c r="I338" s="82">
        <v>9987.8220999999994</v>
      </c>
      <c r="J338" s="123">
        <f t="shared" si="10"/>
        <v>2019.8418999999994</v>
      </c>
      <c r="K338" s="97">
        <f t="shared" si="11"/>
        <v>0.25349484427684693</v>
      </c>
      <c r="L338" s="89">
        <v>57</v>
      </c>
      <c r="M338" s="18"/>
      <c r="N338" s="18"/>
    </row>
    <row r="339" spans="1:14" s="6" customFormat="1" x14ac:dyDescent="0.2">
      <c r="A339" s="88" t="s">
        <v>406</v>
      </c>
      <c r="B339" s="42" t="str">
        <f>IFERROR(INDEX(Closures!$A$2:$A$163,MATCH(A339,Closures!$E$2:$E$163,0)),"")</f>
        <v/>
      </c>
      <c r="C339" s="13" t="s">
        <v>3</v>
      </c>
      <c r="D339" s="14">
        <v>5636</v>
      </c>
      <c r="E339" s="14">
        <v>5473</v>
      </c>
      <c r="F339" s="41">
        <v>5433</v>
      </c>
      <c r="G339" s="41">
        <v>5075.0668999999998</v>
      </c>
      <c r="H339" s="41">
        <v>2401.1451999999999</v>
      </c>
      <c r="I339" s="82">
        <v>2676.5533999999998</v>
      </c>
      <c r="J339" s="123">
        <f t="shared" si="10"/>
        <v>275.40819999999985</v>
      </c>
      <c r="K339" s="97">
        <f t="shared" si="11"/>
        <v>0.11469868627686483</v>
      </c>
      <c r="L339" s="89">
        <v>272</v>
      </c>
      <c r="M339" s="18"/>
      <c r="N339" s="18"/>
    </row>
    <row r="340" spans="1:14" x14ac:dyDescent="0.2">
      <c r="A340" s="88" t="s">
        <v>407</v>
      </c>
      <c r="B340" s="42" t="str">
        <f>IFERROR(INDEX(Closures!$A$2:$A$163,MATCH(A340,Closures!$E$2:$E$163,0)),"")</f>
        <v/>
      </c>
      <c r="C340" s="13" t="s">
        <v>3</v>
      </c>
      <c r="D340" s="14">
        <v>15424</v>
      </c>
      <c r="E340" s="14">
        <v>14400</v>
      </c>
      <c r="F340" s="41">
        <v>14408</v>
      </c>
      <c r="G340" s="41">
        <v>12827.082700000001</v>
      </c>
      <c r="H340" s="41">
        <v>3501.4041999999999</v>
      </c>
      <c r="I340" s="82">
        <v>4790.3635999999997</v>
      </c>
      <c r="J340" s="123">
        <f t="shared" si="10"/>
        <v>1288.9593999999997</v>
      </c>
      <c r="K340" s="97">
        <f t="shared" si="11"/>
        <v>0.36812642196522177</v>
      </c>
      <c r="L340" s="89">
        <v>159</v>
      </c>
      <c r="M340" s="18"/>
      <c r="N340" s="18"/>
    </row>
    <row r="341" spans="1:14" x14ac:dyDescent="0.2">
      <c r="A341" s="88" t="s">
        <v>408</v>
      </c>
      <c r="B341" s="42" t="str">
        <f>IFERROR(INDEX(Closures!$A$2:$A$163,MATCH(A341,Closures!$E$2:$E$163,0)),"")</f>
        <v/>
      </c>
      <c r="C341" s="13" t="s">
        <v>3</v>
      </c>
      <c r="D341" s="14">
        <v>9788</v>
      </c>
      <c r="E341" s="14">
        <v>9453</v>
      </c>
      <c r="F341" s="41">
        <v>9005</v>
      </c>
      <c r="G341" s="41">
        <v>8471.2008000000005</v>
      </c>
      <c r="H341" s="41">
        <v>2310.9764</v>
      </c>
      <c r="I341" s="82">
        <v>2675.7707999999998</v>
      </c>
      <c r="J341" s="123">
        <f t="shared" si="10"/>
        <v>364.79439999999977</v>
      </c>
      <c r="K341" s="97">
        <f t="shared" si="11"/>
        <v>0.1578529317737731</v>
      </c>
      <c r="L341" s="89">
        <v>273</v>
      </c>
      <c r="M341" s="18"/>
      <c r="N341" s="18"/>
    </row>
    <row r="342" spans="1:14" x14ac:dyDescent="0.2">
      <c r="A342" s="88" t="s">
        <v>409</v>
      </c>
      <c r="B342" s="42" t="str">
        <f>IFERROR(INDEX(Closures!$A$2:$A$163,MATCH(A342,Closures!$E$2:$E$163,0)),"")</f>
        <v/>
      </c>
      <c r="C342" s="13" t="s">
        <v>3</v>
      </c>
      <c r="D342" s="14">
        <v>6524</v>
      </c>
      <c r="E342" s="14">
        <v>7092</v>
      </c>
      <c r="F342" s="41">
        <v>7185</v>
      </c>
      <c r="G342" s="41">
        <v>6925.9054999999998</v>
      </c>
      <c r="H342" s="41">
        <v>2036.0082</v>
      </c>
      <c r="I342" s="82">
        <v>2187.4427000000001</v>
      </c>
      <c r="J342" s="123">
        <f t="shared" si="10"/>
        <v>151.43450000000007</v>
      </c>
      <c r="K342" s="97">
        <f t="shared" si="11"/>
        <v>7.4378138555630607E-2</v>
      </c>
      <c r="L342" s="89">
        <v>317</v>
      </c>
      <c r="M342" s="18"/>
      <c r="N342" s="18"/>
    </row>
    <row r="343" spans="1:14" x14ac:dyDescent="0.2">
      <c r="A343" s="88" t="s">
        <v>410</v>
      </c>
      <c r="B343" s="42" t="str">
        <f>IFERROR(INDEX(Closures!$A$2:$A$163,MATCH(A343,Closures!$E$2:$E$163,0)),"")</f>
        <v/>
      </c>
      <c r="C343" s="13" t="s">
        <v>3</v>
      </c>
      <c r="D343" s="14">
        <v>6630</v>
      </c>
      <c r="E343" s="14">
        <v>7354</v>
      </c>
      <c r="F343" s="41">
        <v>7153</v>
      </c>
      <c r="G343" s="41">
        <v>7488.5038999999997</v>
      </c>
      <c r="H343" s="41">
        <v>2771.0273999999999</v>
      </c>
      <c r="I343" s="82">
        <v>3637.3874000000001</v>
      </c>
      <c r="J343" s="123">
        <f t="shared" si="10"/>
        <v>866.36000000000013</v>
      </c>
      <c r="K343" s="97">
        <f t="shared" si="11"/>
        <v>0.31264938051496716</v>
      </c>
      <c r="L343" s="89">
        <v>208</v>
      </c>
      <c r="M343" s="18"/>
      <c r="N343" s="18"/>
    </row>
    <row r="344" spans="1:14" x14ac:dyDescent="0.2">
      <c r="A344" s="88" t="s">
        <v>411</v>
      </c>
      <c r="B344" s="42" t="str">
        <f>IFERROR(INDEX(Closures!$A$2:$A$163,MATCH(A344,Closures!$E$2:$E$163,0)),"")</f>
        <v/>
      </c>
      <c r="C344" s="13" t="s">
        <v>3</v>
      </c>
      <c r="D344" s="14">
        <v>29534</v>
      </c>
      <c r="E344" s="14">
        <v>33019</v>
      </c>
      <c r="F344" s="41">
        <v>33797</v>
      </c>
      <c r="G344" s="41">
        <v>34033.429100000001</v>
      </c>
      <c r="H344" s="41">
        <v>9996.1016999999993</v>
      </c>
      <c r="I344" s="82">
        <v>10992.513800000001</v>
      </c>
      <c r="J344" s="123">
        <f t="shared" si="10"/>
        <v>996.41210000000137</v>
      </c>
      <c r="K344" s="97">
        <f t="shared" si="11"/>
        <v>9.9680068281018136E-2</v>
      </c>
      <c r="L344" s="89">
        <v>44</v>
      </c>
      <c r="M344" s="18"/>
      <c r="N344" s="18"/>
    </row>
    <row r="345" spans="1:14" x14ac:dyDescent="0.2">
      <c r="A345" s="88" t="s">
        <v>412</v>
      </c>
      <c r="B345" s="42" t="str">
        <f>IFERROR(INDEX(Closures!$A$2:$A$163,MATCH(A345,Closures!$E$2:$E$163,0)),"")</f>
        <v/>
      </c>
      <c r="C345" s="13" t="s">
        <v>3</v>
      </c>
      <c r="D345" s="14">
        <v>11390</v>
      </c>
      <c r="E345" s="14">
        <v>11019</v>
      </c>
      <c r="F345" s="41">
        <v>10822</v>
      </c>
      <c r="G345" s="41">
        <v>11230.173199999999</v>
      </c>
      <c r="H345" s="41">
        <v>3317.1649000000002</v>
      </c>
      <c r="I345" s="82">
        <v>4680.1343999999999</v>
      </c>
      <c r="J345" s="123">
        <f t="shared" si="10"/>
        <v>1362.9694999999997</v>
      </c>
      <c r="K345" s="97">
        <f t="shared" si="11"/>
        <v>0.4108838544625863</v>
      </c>
      <c r="L345" s="89">
        <v>165</v>
      </c>
      <c r="M345" s="18"/>
      <c r="N345" s="18"/>
    </row>
    <row r="346" spans="1:14" x14ac:dyDescent="0.2">
      <c r="A346" s="88" t="s">
        <v>413</v>
      </c>
      <c r="B346" s="42" t="str">
        <f>IFERROR(INDEX(Closures!$A$2:$A$163,MATCH(A346,Closures!$E$2:$E$163,0)),"")</f>
        <v/>
      </c>
      <c r="C346" s="13" t="s">
        <v>3</v>
      </c>
      <c r="D346" s="14">
        <v>12775</v>
      </c>
      <c r="E346" s="14">
        <v>12360</v>
      </c>
      <c r="F346" s="41">
        <v>13054</v>
      </c>
      <c r="G346" s="41">
        <v>14755.956700000001</v>
      </c>
      <c r="H346" s="41">
        <v>4494.8431</v>
      </c>
      <c r="I346" s="82">
        <v>5365.9012000000002</v>
      </c>
      <c r="J346" s="123">
        <f t="shared" si="10"/>
        <v>871.05810000000019</v>
      </c>
      <c r="K346" s="97">
        <f t="shared" si="11"/>
        <v>0.19379054632630005</v>
      </c>
      <c r="L346" s="89">
        <v>135</v>
      </c>
      <c r="M346" s="18"/>
      <c r="N346" s="18"/>
    </row>
    <row r="347" spans="1:14" x14ac:dyDescent="0.2">
      <c r="A347" s="88" t="s">
        <v>520</v>
      </c>
      <c r="B347" s="42" t="str">
        <f>IFERROR(INDEX(Closures!$A$2:$A$163,MATCH(A347,Closures!$E$2:$E$163,0)),"")</f>
        <v/>
      </c>
      <c r="C347" s="13" t="s">
        <v>3</v>
      </c>
      <c r="D347" s="14">
        <v>260156</v>
      </c>
      <c r="E347" s="14">
        <v>260940</v>
      </c>
      <c r="F347" s="41">
        <v>259889</v>
      </c>
      <c r="G347" s="41">
        <v>263497.88579999999</v>
      </c>
      <c r="H347" s="41">
        <v>82378.517900000006</v>
      </c>
      <c r="I347" s="82">
        <v>90800.652199999997</v>
      </c>
      <c r="J347" s="123">
        <f t="shared" si="10"/>
        <v>8422.1342999999906</v>
      </c>
      <c r="K347" s="97">
        <f t="shared" si="11"/>
        <v>0.10223702143104459</v>
      </c>
      <c r="L347" s="89">
        <v>1</v>
      </c>
      <c r="M347" s="18"/>
      <c r="N347" s="18"/>
    </row>
    <row r="348" spans="1:14" x14ac:dyDescent="0.2">
      <c r="A348" s="88" t="s">
        <v>414</v>
      </c>
      <c r="B348" s="42" t="str">
        <f>IFERROR(INDEX(Closures!$A$2:$A$163,MATCH(A348,Closures!$E$2:$E$163,0)),"")</f>
        <v/>
      </c>
      <c r="C348" s="13" t="s">
        <v>3</v>
      </c>
      <c r="D348" s="14">
        <v>27291</v>
      </c>
      <c r="E348" s="14">
        <v>26022</v>
      </c>
      <c r="F348" s="41">
        <v>23968</v>
      </c>
      <c r="G348" s="41">
        <v>24617.5039</v>
      </c>
      <c r="H348" s="41">
        <v>6950.1255000000001</v>
      </c>
      <c r="I348" s="82">
        <v>6423.1265000000003</v>
      </c>
      <c r="J348" s="123">
        <f t="shared" si="10"/>
        <v>-526.9989999999998</v>
      </c>
      <c r="K348" s="97">
        <f t="shared" si="11"/>
        <v>-7.582582501567775E-2</v>
      </c>
      <c r="L348" s="89">
        <v>104</v>
      </c>
      <c r="M348" s="18"/>
      <c r="N348" s="18"/>
    </row>
    <row r="349" spans="1:14" x14ac:dyDescent="0.2">
      <c r="A349" s="88" t="s">
        <v>415</v>
      </c>
      <c r="B349" s="42" t="str">
        <f>IFERROR(INDEX(Closures!$A$2:$A$163,MATCH(A349,Closures!$E$2:$E$163,0)),"")</f>
        <v/>
      </c>
      <c r="C349" s="13" t="s">
        <v>3</v>
      </c>
      <c r="D349" s="14">
        <v>22211</v>
      </c>
      <c r="E349" s="14">
        <v>20420</v>
      </c>
      <c r="F349" s="41">
        <v>19745</v>
      </c>
      <c r="G349" s="41">
        <v>19994.330699999999</v>
      </c>
      <c r="H349" s="41">
        <v>5999.7763999999997</v>
      </c>
      <c r="I349" s="82">
        <v>6005.7075000000004</v>
      </c>
      <c r="J349" s="123">
        <f t="shared" si="10"/>
        <v>5.931100000000697</v>
      </c>
      <c r="K349" s="97">
        <f t="shared" si="11"/>
        <v>9.885535067608016E-4</v>
      </c>
      <c r="L349" s="89">
        <v>114</v>
      </c>
      <c r="M349" s="18"/>
      <c r="N349" s="18"/>
    </row>
    <row r="350" spans="1:14" x14ac:dyDescent="0.2">
      <c r="A350" s="92" t="s">
        <v>416</v>
      </c>
      <c r="B350" s="42" t="str">
        <f>IFERROR(INDEX(Closures!$A$2:$A$163,MATCH(A350,Closures!$E$2:$E$163,0)),"")</f>
        <v/>
      </c>
      <c r="C350" s="57" t="s">
        <v>3</v>
      </c>
      <c r="D350" s="58">
        <v>42755</v>
      </c>
      <c r="E350" s="58">
        <v>41835</v>
      </c>
      <c r="F350" s="51">
        <v>40666</v>
      </c>
      <c r="G350" s="51">
        <v>41938.039400000001</v>
      </c>
      <c r="H350" s="51">
        <v>13277.9802</v>
      </c>
      <c r="I350" s="83">
        <v>16668.3004</v>
      </c>
      <c r="J350" s="124">
        <f t="shared" si="10"/>
        <v>3390.3202000000001</v>
      </c>
      <c r="K350" s="98">
        <f t="shared" si="11"/>
        <v>0.25533403039718344</v>
      </c>
      <c r="L350" s="93">
        <v>21</v>
      </c>
      <c r="M350" s="18"/>
      <c r="N350" s="18"/>
    </row>
    <row r="351" spans="1:14" x14ac:dyDescent="0.2">
      <c r="A351" s="90" t="s">
        <v>514</v>
      </c>
      <c r="B351" s="94">
        <v>47</v>
      </c>
      <c r="C351" s="15" t="s">
        <v>3</v>
      </c>
      <c r="D351" s="16">
        <v>0</v>
      </c>
      <c r="E351" s="16">
        <v>0</v>
      </c>
      <c r="F351" s="16">
        <v>3558</v>
      </c>
      <c r="G351" s="16">
        <v>13871.413399999999</v>
      </c>
      <c r="H351" s="16">
        <v>3686.8193999999999</v>
      </c>
      <c r="I351" s="84">
        <v>3773.1660000000002</v>
      </c>
      <c r="J351" s="121">
        <f t="shared" si="10"/>
        <v>86.346600000000308</v>
      </c>
      <c r="K351" s="99">
        <f t="shared" si="11"/>
        <v>2.3420349800698216E-2</v>
      </c>
      <c r="L351" s="91">
        <v>197</v>
      </c>
      <c r="M351" s="18"/>
      <c r="N351" s="18"/>
    </row>
    <row r="352" spans="1:14" s="10" customFormat="1" ht="12.75" x14ac:dyDescent="0.2">
      <c r="A352" s="102" t="s">
        <v>45</v>
      </c>
      <c r="B352" s="114"/>
      <c r="C352" s="104"/>
      <c r="D352" s="115"/>
      <c r="E352" s="115"/>
      <c r="F352" s="115"/>
      <c r="G352" s="115"/>
      <c r="H352" s="115"/>
      <c r="I352" s="115"/>
      <c r="J352" s="127"/>
      <c r="K352" s="115"/>
      <c r="L352" s="128"/>
      <c r="M352" s="5"/>
    </row>
    <row r="353" spans="1:14" x14ac:dyDescent="0.2">
      <c r="A353" s="86" t="s">
        <v>417</v>
      </c>
      <c r="B353" s="79" t="str">
        <f>IFERROR(INDEX(Closures!$A$2:$A$163,MATCH(A353,Closures!$E$2:$E$163,0)),"")</f>
        <v/>
      </c>
      <c r="C353" s="11" t="s">
        <v>28</v>
      </c>
      <c r="D353" s="12">
        <v>20282</v>
      </c>
      <c r="E353" s="12">
        <v>20101</v>
      </c>
      <c r="F353" s="40">
        <v>19682</v>
      </c>
      <c r="G353" s="40">
        <v>19943.1299</v>
      </c>
      <c r="H353" s="40">
        <v>10299.1412</v>
      </c>
      <c r="I353" s="85">
        <v>12486.822099999999</v>
      </c>
      <c r="J353" s="122">
        <f t="shared" ref="J353:J416" si="12">I353-H353</f>
        <v>2187.6808999999994</v>
      </c>
      <c r="K353" s="100">
        <f t="shared" si="11"/>
        <v>0.21241391466698206</v>
      </c>
      <c r="L353" s="87">
        <v>34</v>
      </c>
      <c r="M353" s="18"/>
      <c r="N353" s="18"/>
    </row>
    <row r="354" spans="1:14" x14ac:dyDescent="0.2">
      <c r="A354" s="88" t="s">
        <v>418</v>
      </c>
      <c r="B354" s="42"/>
      <c r="C354" s="13" t="s">
        <v>28</v>
      </c>
      <c r="D354" s="14">
        <v>2189</v>
      </c>
      <c r="E354" s="14">
        <v>1900</v>
      </c>
      <c r="F354" s="41">
        <v>1841</v>
      </c>
      <c r="G354" s="41">
        <v>1823.2362000000001</v>
      </c>
      <c r="H354" s="41">
        <v>817.02369999999996</v>
      </c>
      <c r="I354" s="82">
        <v>918.14620000000002</v>
      </c>
      <c r="J354" s="123">
        <f t="shared" si="12"/>
        <v>101.12250000000006</v>
      </c>
      <c r="K354" s="97">
        <f t="shared" si="11"/>
        <v>0.12376935944453027</v>
      </c>
      <c r="L354" s="89">
        <v>406</v>
      </c>
      <c r="M354" s="18"/>
      <c r="N354" s="18"/>
    </row>
    <row r="355" spans="1:14" x14ac:dyDescent="0.2">
      <c r="A355" s="88" t="s">
        <v>419</v>
      </c>
      <c r="B355" s="42">
        <v>48</v>
      </c>
      <c r="C355" s="13" t="s">
        <v>28</v>
      </c>
      <c r="D355" s="14">
        <v>2758</v>
      </c>
      <c r="E355" s="14">
        <v>1727</v>
      </c>
      <c r="F355" s="41">
        <v>1587</v>
      </c>
      <c r="G355" s="41">
        <v>2727.3661000000002</v>
      </c>
      <c r="H355" s="41">
        <v>1178.0942</v>
      </c>
      <c r="I355" s="82">
        <v>1459.17</v>
      </c>
      <c r="J355" s="123">
        <f t="shared" si="12"/>
        <v>281.07580000000007</v>
      </c>
      <c r="K355" s="97">
        <f t="shared" si="11"/>
        <v>0.23858516577027547</v>
      </c>
      <c r="L355" s="89">
        <v>372</v>
      </c>
      <c r="M355" s="18"/>
      <c r="N355" s="18"/>
    </row>
    <row r="356" spans="1:14" x14ac:dyDescent="0.2">
      <c r="A356" s="88" t="s">
        <v>420</v>
      </c>
      <c r="B356" s="42" t="str">
        <f>IFERROR(INDEX(Closures!$A$2:$A$163,MATCH(A356,Closures!$E$2:$E$163,0)),"")</f>
        <v/>
      </c>
      <c r="C356" s="13" t="s">
        <v>28</v>
      </c>
      <c r="D356" s="14">
        <v>11421</v>
      </c>
      <c r="E356" s="14">
        <v>11384</v>
      </c>
      <c r="F356" s="41">
        <v>11091</v>
      </c>
      <c r="G356" s="41">
        <v>11279.515799999999</v>
      </c>
      <c r="H356" s="41">
        <v>5856.9022000000004</v>
      </c>
      <c r="I356" s="82">
        <v>7332.8854000000001</v>
      </c>
      <c r="J356" s="123">
        <f t="shared" si="12"/>
        <v>1475.9831999999997</v>
      </c>
      <c r="K356" s="97">
        <f t="shared" si="11"/>
        <v>0.2520074861417354</v>
      </c>
      <c r="L356" s="89">
        <v>83</v>
      </c>
      <c r="M356" s="18"/>
      <c r="N356" s="18"/>
    </row>
    <row r="357" spans="1:14" x14ac:dyDescent="0.2">
      <c r="A357" s="88" t="s">
        <v>421</v>
      </c>
      <c r="B357" s="42">
        <v>49</v>
      </c>
      <c r="C357" s="13" t="s">
        <v>28</v>
      </c>
      <c r="D357" s="14">
        <v>1947</v>
      </c>
      <c r="E357" s="14">
        <v>2571</v>
      </c>
      <c r="F357" s="41">
        <v>2596</v>
      </c>
      <c r="G357" s="41">
        <v>2619.5787</v>
      </c>
      <c r="H357" s="41">
        <v>1151.6822999999999</v>
      </c>
      <c r="I357" s="82">
        <v>1237.4111</v>
      </c>
      <c r="J357" s="123">
        <f t="shared" si="12"/>
        <v>85.728800000000092</v>
      </c>
      <c r="K357" s="97">
        <f t="shared" si="11"/>
        <v>7.4437889685375985E-2</v>
      </c>
      <c r="L357" s="89">
        <v>394</v>
      </c>
      <c r="M357" s="18"/>
      <c r="N357" s="18"/>
    </row>
    <row r="358" spans="1:14" x14ac:dyDescent="0.2">
      <c r="A358" s="88" t="s">
        <v>422</v>
      </c>
      <c r="B358" s="42">
        <v>50</v>
      </c>
      <c r="C358" s="13" t="s">
        <v>28</v>
      </c>
      <c r="D358" s="14">
        <v>2607</v>
      </c>
      <c r="E358" s="14">
        <v>3235</v>
      </c>
      <c r="F358" s="41">
        <v>2819</v>
      </c>
      <c r="G358" s="41">
        <v>1168.5433</v>
      </c>
      <c r="H358" s="41">
        <v>967.62739999999997</v>
      </c>
      <c r="I358" s="82">
        <v>1248.9367999999999</v>
      </c>
      <c r="J358" s="123">
        <f t="shared" si="12"/>
        <v>281.30939999999998</v>
      </c>
      <c r="K358" s="97">
        <f t="shared" si="11"/>
        <v>0.29072078777430238</v>
      </c>
      <c r="L358" s="89">
        <v>393</v>
      </c>
      <c r="M358" s="18"/>
      <c r="N358" s="18"/>
    </row>
    <row r="359" spans="1:14" x14ac:dyDescent="0.2">
      <c r="A359" s="88" t="s">
        <v>423</v>
      </c>
      <c r="B359" s="42">
        <v>51</v>
      </c>
      <c r="C359" s="13" t="s">
        <v>28</v>
      </c>
      <c r="D359" s="14">
        <v>2500</v>
      </c>
      <c r="E359" s="14">
        <v>1135</v>
      </c>
      <c r="F359" s="41">
        <v>1354</v>
      </c>
      <c r="G359" s="41">
        <v>2341.2125999999998</v>
      </c>
      <c r="H359" s="41">
        <v>1005.0155</v>
      </c>
      <c r="I359" s="82">
        <v>1260.3557000000001</v>
      </c>
      <c r="J359" s="123">
        <f t="shared" si="12"/>
        <v>255.3402000000001</v>
      </c>
      <c r="K359" s="97">
        <f t="shared" si="11"/>
        <v>0.25406593231646685</v>
      </c>
      <c r="L359" s="89">
        <v>389</v>
      </c>
      <c r="M359" s="18"/>
      <c r="N359" s="18"/>
    </row>
    <row r="360" spans="1:14" x14ac:dyDescent="0.2">
      <c r="A360" s="88" t="s">
        <v>424</v>
      </c>
      <c r="B360" s="42" t="str">
        <f>IFERROR(INDEX(Closures!$A$2:$A$163,MATCH(A360,Closures!$E$2:$E$163,0)),"")</f>
        <v/>
      </c>
      <c r="C360" s="13" t="s">
        <v>28</v>
      </c>
      <c r="D360" s="14">
        <v>9016</v>
      </c>
      <c r="E360" s="14">
        <v>8671</v>
      </c>
      <c r="F360" s="41">
        <v>8109</v>
      </c>
      <c r="G360" s="41">
        <v>8004.4408999999996</v>
      </c>
      <c r="H360" s="41">
        <v>3395.933</v>
      </c>
      <c r="I360" s="82">
        <v>3945.0711000000001</v>
      </c>
      <c r="J360" s="123">
        <f t="shared" si="12"/>
        <v>549.13810000000012</v>
      </c>
      <c r="K360" s="97">
        <f t="shared" si="11"/>
        <v>0.16170463315972375</v>
      </c>
      <c r="L360" s="89">
        <v>188</v>
      </c>
      <c r="M360" s="18"/>
      <c r="N360" s="18"/>
    </row>
    <row r="361" spans="1:14" x14ac:dyDescent="0.2">
      <c r="A361" s="88" t="s">
        <v>425</v>
      </c>
      <c r="B361" s="42" t="str">
        <f>IFERROR(INDEX(Closures!$A$2:$A$163,MATCH(A361,Closures!$E$2:$E$163,0)),"")</f>
        <v/>
      </c>
      <c r="C361" s="13" t="s">
        <v>28</v>
      </c>
      <c r="D361" s="14">
        <v>1735</v>
      </c>
      <c r="E361" s="14">
        <v>1863</v>
      </c>
      <c r="F361" s="41">
        <v>1757</v>
      </c>
      <c r="G361" s="41">
        <v>1674.9724000000001</v>
      </c>
      <c r="H361" s="41">
        <v>710.90200000000004</v>
      </c>
      <c r="I361" s="82">
        <v>939.89329999999995</v>
      </c>
      <c r="J361" s="123">
        <f t="shared" si="12"/>
        <v>228.99129999999991</v>
      </c>
      <c r="K361" s="97">
        <f t="shared" si="11"/>
        <v>0.32211373719584402</v>
      </c>
      <c r="L361" s="89">
        <v>404</v>
      </c>
      <c r="M361" s="18"/>
      <c r="N361" s="18"/>
    </row>
    <row r="362" spans="1:14" x14ac:dyDescent="0.2">
      <c r="A362" s="88" t="s">
        <v>426</v>
      </c>
      <c r="B362" s="42" t="str">
        <f>IFERROR(INDEX(Closures!$A$2:$A$163,MATCH(A362,Closures!$E$2:$E$163,0)),"")</f>
        <v/>
      </c>
      <c r="C362" s="13" t="s">
        <v>28</v>
      </c>
      <c r="D362" s="14">
        <v>9779</v>
      </c>
      <c r="E362" s="14">
        <v>10209</v>
      </c>
      <c r="F362" s="41">
        <v>10840</v>
      </c>
      <c r="G362" s="41">
        <v>11183.6535</v>
      </c>
      <c r="H362" s="41">
        <v>4371.8703999999998</v>
      </c>
      <c r="I362" s="82">
        <v>4835.4862000000003</v>
      </c>
      <c r="J362" s="123">
        <f t="shared" si="12"/>
        <v>463.61580000000049</v>
      </c>
      <c r="K362" s="97">
        <f t="shared" si="11"/>
        <v>0.10604518377305981</v>
      </c>
      <c r="L362" s="89">
        <v>156</v>
      </c>
      <c r="M362" s="18"/>
      <c r="N362" s="18"/>
    </row>
    <row r="363" spans="1:14" x14ac:dyDescent="0.2">
      <c r="A363" s="88" t="s">
        <v>427</v>
      </c>
      <c r="B363" s="42">
        <v>52</v>
      </c>
      <c r="C363" s="13" t="s">
        <v>28</v>
      </c>
      <c r="D363" s="14">
        <v>14739</v>
      </c>
      <c r="E363" s="14">
        <v>11381</v>
      </c>
      <c r="F363" s="41">
        <v>8286</v>
      </c>
      <c r="G363" s="41">
        <v>17906.0157</v>
      </c>
      <c r="H363" s="41">
        <v>5579.0626000000002</v>
      </c>
      <c r="I363" s="82">
        <v>6407.7786999999998</v>
      </c>
      <c r="J363" s="123">
        <f t="shared" si="12"/>
        <v>828.71609999999964</v>
      </c>
      <c r="K363" s="97">
        <f t="shared" si="11"/>
        <v>0.14854038382720416</v>
      </c>
      <c r="L363" s="89">
        <v>107</v>
      </c>
      <c r="M363" s="18"/>
      <c r="N363" s="18"/>
    </row>
    <row r="364" spans="1:14" x14ac:dyDescent="0.2">
      <c r="A364" s="88" t="s">
        <v>428</v>
      </c>
      <c r="B364" s="42" t="str">
        <f>IFERROR(INDEX(Closures!$A$2:$A$163,MATCH(A364,Closures!$E$2:$E$163,0)),"")</f>
        <v/>
      </c>
      <c r="C364" s="13" t="s">
        <v>28</v>
      </c>
      <c r="D364" s="14">
        <v>13302</v>
      </c>
      <c r="E364" s="14">
        <v>12429</v>
      </c>
      <c r="F364" s="41">
        <v>11029</v>
      </c>
      <c r="G364" s="41">
        <v>10573.724399999999</v>
      </c>
      <c r="H364" s="41">
        <v>3433.3449999999998</v>
      </c>
      <c r="I364" s="82">
        <v>3683.5138000000002</v>
      </c>
      <c r="J364" s="123">
        <f t="shared" si="12"/>
        <v>250.16880000000037</v>
      </c>
      <c r="K364" s="97">
        <f t="shared" si="11"/>
        <v>7.2864451431475838E-2</v>
      </c>
      <c r="L364" s="89">
        <v>202</v>
      </c>
      <c r="M364" s="18"/>
      <c r="N364" s="18"/>
    </row>
    <row r="365" spans="1:14" x14ac:dyDescent="0.2">
      <c r="A365" s="88" t="s">
        <v>429</v>
      </c>
      <c r="B365" s="42">
        <v>53</v>
      </c>
      <c r="C365" s="13" t="s">
        <v>28</v>
      </c>
      <c r="D365" s="14">
        <v>7347</v>
      </c>
      <c r="E365" s="14">
        <v>5525</v>
      </c>
      <c r="F365" s="41">
        <v>5073</v>
      </c>
      <c r="G365" s="41">
        <v>6602.2874000000002</v>
      </c>
      <c r="H365" s="41">
        <v>2672.4274999999998</v>
      </c>
      <c r="I365" s="82">
        <v>3089.5374999999999</v>
      </c>
      <c r="J365" s="123">
        <f t="shared" si="12"/>
        <v>417.11000000000013</v>
      </c>
      <c r="K365" s="97">
        <f t="shared" si="11"/>
        <v>0.15607907043315494</v>
      </c>
      <c r="L365" s="89">
        <v>243</v>
      </c>
      <c r="M365" s="18"/>
      <c r="N365" s="18"/>
    </row>
    <row r="366" spans="1:14" x14ac:dyDescent="0.2">
      <c r="A366" s="88" t="s">
        <v>430</v>
      </c>
      <c r="B366" s="42" t="str">
        <f>IFERROR(INDEX(Closures!$A$2:$A$163,MATCH(A366,Closures!$E$2:$E$163,0)),"")</f>
        <v/>
      </c>
      <c r="C366" s="13" t="s">
        <v>28</v>
      </c>
      <c r="D366" s="14">
        <v>4776</v>
      </c>
      <c r="E366" s="14">
        <v>4786</v>
      </c>
      <c r="F366" s="41">
        <v>5177</v>
      </c>
      <c r="G366" s="41">
        <v>4725.2205000000004</v>
      </c>
      <c r="H366" s="41">
        <v>1618.8313000000001</v>
      </c>
      <c r="I366" s="82">
        <v>1796.4505999999999</v>
      </c>
      <c r="J366" s="123">
        <f t="shared" si="12"/>
        <v>177.61929999999984</v>
      </c>
      <c r="K366" s="97">
        <f t="shared" si="11"/>
        <v>0.10972069788865574</v>
      </c>
      <c r="L366" s="89">
        <v>347</v>
      </c>
      <c r="M366" s="18"/>
      <c r="N366" s="18"/>
    </row>
    <row r="367" spans="1:14" x14ac:dyDescent="0.2">
      <c r="A367" s="88" t="s">
        <v>526</v>
      </c>
      <c r="B367" s="42">
        <v>54</v>
      </c>
      <c r="C367" s="13" t="s">
        <v>28</v>
      </c>
      <c r="D367" s="14">
        <v>3207</v>
      </c>
      <c r="E367" s="14">
        <v>3267</v>
      </c>
      <c r="F367" s="41">
        <v>2356</v>
      </c>
      <c r="G367" s="41">
        <v>2555.2835</v>
      </c>
      <c r="H367" s="41">
        <v>1230.396</v>
      </c>
      <c r="I367" s="82">
        <v>1352.5968</v>
      </c>
      <c r="J367" s="123">
        <f t="shared" si="12"/>
        <v>122.20080000000007</v>
      </c>
      <c r="K367" s="97">
        <f t="shared" si="11"/>
        <v>9.9318268264851378E-2</v>
      </c>
      <c r="L367" s="89">
        <v>377</v>
      </c>
      <c r="M367" s="18"/>
      <c r="N367" s="18"/>
    </row>
    <row r="368" spans="1:14" x14ac:dyDescent="0.2">
      <c r="A368" s="88" t="s">
        <v>431</v>
      </c>
      <c r="B368" s="42" t="str">
        <f>IFERROR(INDEX(Closures!$A$2:$A$163,MATCH(A368,Closures!$E$2:$E$163,0)),"")</f>
        <v/>
      </c>
      <c r="C368" s="13" t="s">
        <v>28</v>
      </c>
      <c r="D368" s="14">
        <v>11089</v>
      </c>
      <c r="E368" s="14">
        <v>10624</v>
      </c>
      <c r="F368" s="41">
        <v>9954</v>
      </c>
      <c r="G368" s="41">
        <v>10028.441000000001</v>
      </c>
      <c r="H368" s="41">
        <v>3959.8472000000002</v>
      </c>
      <c r="I368" s="82">
        <v>4868.2529999999997</v>
      </c>
      <c r="J368" s="123">
        <f t="shared" si="12"/>
        <v>908.40579999999954</v>
      </c>
      <c r="K368" s="97">
        <f t="shared" si="11"/>
        <v>0.22940425580057724</v>
      </c>
      <c r="L368" s="89">
        <v>153</v>
      </c>
      <c r="M368" s="18"/>
      <c r="N368" s="18"/>
    </row>
    <row r="369" spans="1:14" x14ac:dyDescent="0.2">
      <c r="A369" s="88" t="s">
        <v>432</v>
      </c>
      <c r="B369" s="42" t="str">
        <f>IFERROR(INDEX(Closures!$A$2:$A$163,MATCH(A369,Closures!$E$2:$E$163,0)),"")</f>
        <v/>
      </c>
      <c r="C369" s="13" t="s">
        <v>28</v>
      </c>
      <c r="D369" s="14">
        <v>9362</v>
      </c>
      <c r="E369" s="14">
        <v>9049</v>
      </c>
      <c r="F369" s="41">
        <v>8752</v>
      </c>
      <c r="G369" s="41">
        <v>8555.7047000000002</v>
      </c>
      <c r="H369" s="41">
        <v>3376.1374000000001</v>
      </c>
      <c r="I369" s="82">
        <v>4043.502</v>
      </c>
      <c r="J369" s="123">
        <f t="shared" si="12"/>
        <v>667.36459999999988</v>
      </c>
      <c r="K369" s="97">
        <f t="shared" ref="K369:K433" si="13">J369/H369</f>
        <v>0.19767104265365498</v>
      </c>
      <c r="L369" s="89">
        <v>184</v>
      </c>
      <c r="M369" s="18"/>
      <c r="N369" s="18"/>
    </row>
    <row r="370" spans="1:14" x14ac:dyDescent="0.2">
      <c r="A370" s="88" t="s">
        <v>433</v>
      </c>
      <c r="B370" s="42" t="str">
        <f>IFERROR(INDEX(Closures!$A$2:$A$163,MATCH(A370,Closures!$E$2:$E$163,0)),"")</f>
        <v/>
      </c>
      <c r="C370" s="13" t="s">
        <v>28</v>
      </c>
      <c r="D370" s="14">
        <v>14335</v>
      </c>
      <c r="E370" s="14">
        <v>13614</v>
      </c>
      <c r="F370" s="41">
        <v>12828</v>
      </c>
      <c r="G370" s="41">
        <v>12701.6142</v>
      </c>
      <c r="H370" s="41">
        <v>5520.8823000000002</v>
      </c>
      <c r="I370" s="82">
        <v>6724.4228999999996</v>
      </c>
      <c r="J370" s="123">
        <f t="shared" si="12"/>
        <v>1203.5405999999994</v>
      </c>
      <c r="K370" s="97">
        <f t="shared" si="13"/>
        <v>0.21799787327471179</v>
      </c>
      <c r="L370" s="89">
        <v>94</v>
      </c>
      <c r="M370" s="18"/>
      <c r="N370" s="18"/>
    </row>
    <row r="371" spans="1:14" x14ac:dyDescent="0.2">
      <c r="A371" s="88" t="s">
        <v>434</v>
      </c>
      <c r="B371" s="42" t="str">
        <f>IFERROR(INDEX(Closures!$A$2:$A$163,MATCH(A371,Closures!$E$2:$E$163,0)),"")</f>
        <v/>
      </c>
      <c r="C371" s="13" t="s">
        <v>28</v>
      </c>
      <c r="D371" s="14">
        <v>6795</v>
      </c>
      <c r="E371" s="14">
        <v>6495</v>
      </c>
      <c r="F371" s="41">
        <v>6001</v>
      </c>
      <c r="G371" s="41">
        <v>6078.7717000000002</v>
      </c>
      <c r="H371" s="41">
        <v>2660.5686000000001</v>
      </c>
      <c r="I371" s="82">
        <v>3305.2647999999999</v>
      </c>
      <c r="J371" s="123">
        <f t="shared" si="12"/>
        <v>644.69619999999986</v>
      </c>
      <c r="K371" s="97">
        <f t="shared" si="13"/>
        <v>0.24231519533080254</v>
      </c>
      <c r="L371" s="89">
        <v>230</v>
      </c>
      <c r="M371" s="18"/>
      <c r="N371" s="18"/>
    </row>
    <row r="372" spans="1:14" x14ac:dyDescent="0.2">
      <c r="A372" s="88" t="s">
        <v>435</v>
      </c>
      <c r="B372" s="42" t="str">
        <f>IFERROR(INDEX(Closures!$A$2:$A$163,MATCH(A372,Closures!$E$2:$E$163,0)),"")</f>
        <v/>
      </c>
      <c r="C372" s="13" t="s">
        <v>28</v>
      </c>
      <c r="D372" s="14">
        <v>16868</v>
      </c>
      <c r="E372" s="14">
        <v>16323</v>
      </c>
      <c r="F372" s="41">
        <v>15574</v>
      </c>
      <c r="G372" s="41">
        <v>15566.752</v>
      </c>
      <c r="H372" s="41">
        <v>6329.8001000000004</v>
      </c>
      <c r="I372" s="82">
        <v>7435.6837999999998</v>
      </c>
      <c r="J372" s="123">
        <f t="shared" si="12"/>
        <v>1105.8836999999994</v>
      </c>
      <c r="K372" s="97">
        <f t="shared" si="13"/>
        <v>0.17471068320151206</v>
      </c>
      <c r="L372" s="89">
        <v>81</v>
      </c>
      <c r="M372" s="18"/>
      <c r="N372" s="18"/>
    </row>
    <row r="373" spans="1:14" x14ac:dyDescent="0.2">
      <c r="A373" s="88" t="s">
        <v>436</v>
      </c>
      <c r="B373" s="42" t="str">
        <f>IFERROR(INDEX(Closures!$A$2:$A$163,MATCH(A373,Closures!$E$2:$E$163,0)),"")</f>
        <v/>
      </c>
      <c r="C373" s="13" t="s">
        <v>28</v>
      </c>
      <c r="D373" s="14">
        <v>3747</v>
      </c>
      <c r="E373" s="14">
        <v>3621</v>
      </c>
      <c r="F373" s="41">
        <v>3601</v>
      </c>
      <c r="G373" s="41">
        <v>3554.0511999999999</v>
      </c>
      <c r="H373" s="41">
        <v>1480.4273000000001</v>
      </c>
      <c r="I373" s="82">
        <v>1840.4783</v>
      </c>
      <c r="J373" s="123">
        <f t="shared" si="12"/>
        <v>360.05099999999993</v>
      </c>
      <c r="K373" s="97">
        <f t="shared" si="13"/>
        <v>0.24320748475794787</v>
      </c>
      <c r="L373" s="89">
        <v>343</v>
      </c>
      <c r="M373" s="18"/>
      <c r="N373" s="18"/>
    </row>
    <row r="374" spans="1:14" x14ac:dyDescent="0.2">
      <c r="A374" s="88" t="s">
        <v>437</v>
      </c>
      <c r="B374" s="42" t="str">
        <f>IFERROR(INDEX(Closures!$A$2:$A$163,MATCH(A374,Closures!$E$2:$E$163,0)),"")</f>
        <v/>
      </c>
      <c r="C374" s="13" t="s">
        <v>28</v>
      </c>
      <c r="D374" s="14">
        <v>9479</v>
      </c>
      <c r="E374" s="14">
        <v>9181</v>
      </c>
      <c r="F374" s="41">
        <v>8774</v>
      </c>
      <c r="G374" s="41">
        <v>8880.6849999999995</v>
      </c>
      <c r="H374" s="41">
        <v>3379.7609000000002</v>
      </c>
      <c r="I374" s="82">
        <v>3860.5967999999998</v>
      </c>
      <c r="J374" s="123">
        <f t="shared" si="12"/>
        <v>480.83589999999958</v>
      </c>
      <c r="K374" s="97">
        <f t="shared" si="13"/>
        <v>0.14226920608496285</v>
      </c>
      <c r="L374" s="89">
        <v>191</v>
      </c>
      <c r="M374" s="18"/>
      <c r="N374" s="18"/>
    </row>
    <row r="375" spans="1:14" x14ac:dyDescent="0.2">
      <c r="A375" s="88" t="s">
        <v>438</v>
      </c>
      <c r="B375" s="42" t="str">
        <f>IFERROR(INDEX(Closures!$A$2:$A$163,MATCH(A375,Closures!$E$2:$E$163,0)),"")</f>
        <v/>
      </c>
      <c r="C375" s="13" t="s">
        <v>28</v>
      </c>
      <c r="D375" s="14">
        <v>5072</v>
      </c>
      <c r="E375" s="14">
        <v>4973</v>
      </c>
      <c r="F375" s="41">
        <v>4679</v>
      </c>
      <c r="G375" s="41">
        <v>4818.4803000000002</v>
      </c>
      <c r="H375" s="41">
        <v>2266.7017999999998</v>
      </c>
      <c r="I375" s="82">
        <v>3009.2846</v>
      </c>
      <c r="J375" s="123">
        <f t="shared" si="12"/>
        <v>742.58280000000013</v>
      </c>
      <c r="K375" s="97">
        <f t="shared" si="13"/>
        <v>0.32760498094632484</v>
      </c>
      <c r="L375" s="89">
        <v>248</v>
      </c>
      <c r="M375" s="18"/>
      <c r="N375" s="18"/>
    </row>
    <row r="376" spans="1:14" x14ac:dyDescent="0.2">
      <c r="A376" s="88" t="s">
        <v>439</v>
      </c>
      <c r="B376" s="42" t="str">
        <f>IFERROR(INDEX(Closures!$A$2:$A$163,MATCH(A376,Closures!$E$2:$E$163,0)),"")</f>
        <v/>
      </c>
      <c r="C376" s="13" t="s">
        <v>28</v>
      </c>
      <c r="D376" s="14">
        <v>52296</v>
      </c>
      <c r="E376" s="14">
        <v>52018</v>
      </c>
      <c r="F376" s="41">
        <v>51766</v>
      </c>
      <c r="G376" s="41">
        <v>52159.338600000003</v>
      </c>
      <c r="H376" s="41">
        <v>22913.219499999999</v>
      </c>
      <c r="I376" s="82">
        <v>28560.047399999999</v>
      </c>
      <c r="J376" s="123">
        <f t="shared" si="12"/>
        <v>5646.8279000000002</v>
      </c>
      <c r="K376" s="97">
        <f t="shared" si="13"/>
        <v>0.24644410620689949</v>
      </c>
      <c r="L376" s="89">
        <v>7</v>
      </c>
      <c r="M376" s="18"/>
      <c r="N376" s="18"/>
    </row>
    <row r="377" spans="1:14" x14ac:dyDescent="0.2">
      <c r="A377" s="88" t="s">
        <v>440</v>
      </c>
      <c r="B377" s="42" t="str">
        <f>IFERROR(INDEX(Closures!$A$2:$A$163,MATCH(A377,Closures!$E$2:$E$163,0)),"")</f>
        <v/>
      </c>
      <c r="C377" s="13" t="s">
        <v>28</v>
      </c>
      <c r="D377" s="14">
        <v>3710</v>
      </c>
      <c r="E377" s="14">
        <v>3365</v>
      </c>
      <c r="F377" s="41">
        <v>3455</v>
      </c>
      <c r="G377" s="41">
        <v>3548.9213</v>
      </c>
      <c r="H377" s="41">
        <v>1307.5569</v>
      </c>
      <c r="I377" s="82">
        <v>1484.1541999999999</v>
      </c>
      <c r="J377" s="123">
        <f t="shared" si="12"/>
        <v>176.5972999999999</v>
      </c>
      <c r="K377" s="97">
        <f t="shared" si="13"/>
        <v>0.13505897907769818</v>
      </c>
      <c r="L377" s="89">
        <v>369</v>
      </c>
      <c r="M377" s="18"/>
      <c r="N377" s="18"/>
    </row>
    <row r="378" spans="1:14" x14ac:dyDescent="0.2">
      <c r="A378" s="88" t="s">
        <v>441</v>
      </c>
      <c r="B378" s="42" t="str">
        <f>IFERROR(INDEX(Closures!$A$2:$A$163,MATCH(A378,Closures!$E$2:$E$163,0)),"")</f>
        <v/>
      </c>
      <c r="C378" s="13" t="s">
        <v>28</v>
      </c>
      <c r="D378" s="14">
        <v>3837</v>
      </c>
      <c r="E378" s="14">
        <v>3641</v>
      </c>
      <c r="F378" s="41">
        <v>3464</v>
      </c>
      <c r="G378" s="41">
        <v>3572.7676999999999</v>
      </c>
      <c r="H378" s="41">
        <v>1661.2706000000001</v>
      </c>
      <c r="I378" s="82">
        <v>2052.0751</v>
      </c>
      <c r="J378" s="123">
        <f t="shared" si="12"/>
        <v>390.80449999999996</v>
      </c>
      <c r="K378" s="97">
        <f t="shared" si="13"/>
        <v>0.23524433647354015</v>
      </c>
      <c r="L378" s="89">
        <v>327</v>
      </c>
      <c r="M378" s="18"/>
      <c r="N378" s="18"/>
    </row>
    <row r="379" spans="1:14" x14ac:dyDescent="0.2">
      <c r="A379" s="88" t="s">
        <v>442</v>
      </c>
      <c r="B379" s="42">
        <v>55</v>
      </c>
      <c r="C379" s="13" t="s">
        <v>28</v>
      </c>
      <c r="D379" s="14">
        <v>3574</v>
      </c>
      <c r="E379" s="14">
        <v>4416</v>
      </c>
      <c r="F379" s="41">
        <v>4316</v>
      </c>
      <c r="G379" s="41">
        <v>4273.7244000000001</v>
      </c>
      <c r="H379" s="41">
        <v>1801.0433</v>
      </c>
      <c r="I379" s="82">
        <v>2119.8735000000001</v>
      </c>
      <c r="J379" s="123">
        <f t="shared" si="12"/>
        <v>318.8302000000001</v>
      </c>
      <c r="K379" s="97">
        <f t="shared" si="13"/>
        <v>0.17702528306787521</v>
      </c>
      <c r="L379" s="89">
        <v>321</v>
      </c>
      <c r="M379" s="18"/>
      <c r="N379" s="18"/>
    </row>
    <row r="380" spans="1:14" x14ac:dyDescent="0.2">
      <c r="A380" s="88" t="s">
        <v>443</v>
      </c>
      <c r="B380" s="42" t="str">
        <f>IFERROR(INDEX(Closures!$A$2:$A$163,MATCH(A380,Closures!$E$2:$E$163,0)),"")</f>
        <v/>
      </c>
      <c r="C380" s="13" t="s">
        <v>28</v>
      </c>
      <c r="D380" s="14">
        <v>15765</v>
      </c>
      <c r="E380" s="14">
        <v>15393</v>
      </c>
      <c r="F380" s="41">
        <v>14626</v>
      </c>
      <c r="G380" s="41">
        <v>15056.0591</v>
      </c>
      <c r="H380" s="41">
        <v>7027.8823000000002</v>
      </c>
      <c r="I380" s="82">
        <v>9668.9881000000005</v>
      </c>
      <c r="J380" s="123">
        <f t="shared" si="12"/>
        <v>2641.1058000000003</v>
      </c>
      <c r="K380" s="97">
        <f t="shared" si="13"/>
        <v>0.37580393171923215</v>
      </c>
      <c r="L380" s="89">
        <v>59</v>
      </c>
      <c r="M380" s="18"/>
      <c r="N380" s="18"/>
    </row>
    <row r="381" spans="1:14" x14ac:dyDescent="0.2">
      <c r="A381" s="88" t="s">
        <v>444</v>
      </c>
      <c r="B381" s="42" t="str">
        <f>IFERROR(INDEX(Closures!$A$2:$A$163,MATCH(A381,Closures!$E$2:$E$163,0)),"")</f>
        <v/>
      </c>
      <c r="C381" s="13" t="s">
        <v>28</v>
      </c>
      <c r="D381" s="14">
        <v>3968</v>
      </c>
      <c r="E381" s="14">
        <v>3923</v>
      </c>
      <c r="F381" s="41">
        <v>3699</v>
      </c>
      <c r="G381" s="41">
        <v>3669.2283000000002</v>
      </c>
      <c r="H381" s="41">
        <v>1747.0547999999999</v>
      </c>
      <c r="I381" s="82">
        <v>2089.6008000000002</v>
      </c>
      <c r="J381" s="123">
        <f t="shared" si="12"/>
        <v>342.54600000000028</v>
      </c>
      <c r="K381" s="97">
        <f t="shared" si="13"/>
        <v>0.19607055256652528</v>
      </c>
      <c r="L381" s="89">
        <v>322</v>
      </c>
      <c r="M381" s="18"/>
      <c r="N381" s="18"/>
    </row>
    <row r="382" spans="1:14" x14ac:dyDescent="0.2">
      <c r="A382" s="88" t="s">
        <v>445</v>
      </c>
      <c r="B382" s="42" t="str">
        <f>IFERROR(INDEX(Closures!$A$2:$A$163,MATCH(A382,Closures!$E$2:$E$163,0)),"")</f>
        <v/>
      </c>
      <c r="C382" s="13" t="s">
        <v>28</v>
      </c>
      <c r="D382" s="14">
        <v>3221</v>
      </c>
      <c r="E382" s="14">
        <v>2965</v>
      </c>
      <c r="F382" s="41">
        <v>2835</v>
      </c>
      <c r="G382" s="41">
        <v>2860.2991999999999</v>
      </c>
      <c r="H382" s="41">
        <v>1274.4826</v>
      </c>
      <c r="I382" s="82">
        <v>1407.8853999999999</v>
      </c>
      <c r="J382" s="123">
        <f t="shared" si="12"/>
        <v>133.40279999999984</v>
      </c>
      <c r="K382" s="97">
        <f t="shared" si="13"/>
        <v>0.10467212341698492</v>
      </c>
      <c r="L382" s="89">
        <v>374</v>
      </c>
      <c r="M382" s="18"/>
      <c r="N382" s="18"/>
    </row>
    <row r="383" spans="1:14" x14ac:dyDescent="0.2">
      <c r="A383" s="88" t="s">
        <v>446</v>
      </c>
      <c r="B383" s="42" t="str">
        <f>IFERROR(INDEX(Closures!$A$2:$A$163,MATCH(A383,Closures!$E$2:$E$163,0)),"")</f>
        <v/>
      </c>
      <c r="C383" s="13" t="s">
        <v>28</v>
      </c>
      <c r="D383" s="14">
        <v>16957</v>
      </c>
      <c r="E383" s="14">
        <v>16848</v>
      </c>
      <c r="F383" s="41">
        <v>16253</v>
      </c>
      <c r="G383" s="41">
        <v>16364.621999999999</v>
      </c>
      <c r="H383" s="41">
        <v>8216.8274000000001</v>
      </c>
      <c r="I383" s="82">
        <v>10098.9051</v>
      </c>
      <c r="J383" s="123">
        <f t="shared" si="12"/>
        <v>1882.0776999999998</v>
      </c>
      <c r="K383" s="97">
        <f t="shared" si="13"/>
        <v>0.22905162885616898</v>
      </c>
      <c r="L383" s="89">
        <v>54</v>
      </c>
      <c r="M383" s="18"/>
      <c r="N383" s="18"/>
    </row>
    <row r="384" spans="1:14" x14ac:dyDescent="0.2">
      <c r="A384" s="88" t="s">
        <v>447</v>
      </c>
      <c r="B384" s="42" t="str">
        <f>IFERROR(INDEX(Closures!$A$2:$A$163,MATCH(A384,Closures!$E$2:$E$163,0)),"")</f>
        <v/>
      </c>
      <c r="C384" s="13" t="s">
        <v>28</v>
      </c>
      <c r="D384" s="14">
        <v>1739</v>
      </c>
      <c r="E384" s="14">
        <v>1672</v>
      </c>
      <c r="F384" s="41">
        <v>1901</v>
      </c>
      <c r="G384" s="41">
        <v>1594.3386</v>
      </c>
      <c r="H384" s="41">
        <v>448.12139999999999</v>
      </c>
      <c r="I384" s="82">
        <v>628.96439999999996</v>
      </c>
      <c r="J384" s="123">
        <f t="shared" si="12"/>
        <v>180.84299999999996</v>
      </c>
      <c r="K384" s="97">
        <f t="shared" si="13"/>
        <v>0.40355805368812997</v>
      </c>
      <c r="L384" s="89">
        <v>414</v>
      </c>
      <c r="M384" s="18"/>
      <c r="N384" s="18"/>
    </row>
    <row r="385" spans="1:14" x14ac:dyDescent="0.2">
      <c r="A385" s="88" t="s">
        <v>448</v>
      </c>
      <c r="B385" s="42" t="str">
        <f>IFERROR(INDEX(Closures!$A$2:$A$163,MATCH(A385,Closures!$E$2:$E$163,0)),"")</f>
        <v/>
      </c>
      <c r="C385" s="13" t="s">
        <v>28</v>
      </c>
      <c r="D385" s="14">
        <v>1125</v>
      </c>
      <c r="E385" s="14">
        <v>1031</v>
      </c>
      <c r="F385" s="41">
        <v>921</v>
      </c>
      <c r="G385" s="41">
        <v>892.59839999999997</v>
      </c>
      <c r="H385" s="41">
        <v>359.32940000000002</v>
      </c>
      <c r="I385" s="82">
        <v>418.9486</v>
      </c>
      <c r="J385" s="123">
        <f t="shared" si="12"/>
        <v>59.619199999999978</v>
      </c>
      <c r="K385" s="97">
        <f t="shared" si="13"/>
        <v>0.16591795717244393</v>
      </c>
      <c r="L385" s="89">
        <v>416</v>
      </c>
      <c r="M385" s="18"/>
      <c r="N385" s="18"/>
    </row>
    <row r="386" spans="1:14" x14ac:dyDescent="0.2">
      <c r="A386" s="88" t="s">
        <v>449</v>
      </c>
      <c r="B386" s="42">
        <v>56</v>
      </c>
      <c r="C386" s="13" t="s">
        <v>28</v>
      </c>
      <c r="D386" s="14">
        <v>12358</v>
      </c>
      <c r="E386" s="14">
        <v>13103</v>
      </c>
      <c r="F386" s="41">
        <v>14425</v>
      </c>
      <c r="G386" s="41">
        <v>2410.0158000000001</v>
      </c>
      <c r="H386" s="41">
        <v>3324.4546999999998</v>
      </c>
      <c r="I386" s="82">
        <v>4875.83</v>
      </c>
      <c r="J386" s="123">
        <f t="shared" si="12"/>
        <v>1551.3753000000002</v>
      </c>
      <c r="K386" s="97">
        <f t="shared" si="13"/>
        <v>0.46665556910731865</v>
      </c>
      <c r="L386" s="89">
        <v>152</v>
      </c>
      <c r="M386" s="18"/>
      <c r="N386" s="18"/>
    </row>
    <row r="387" spans="1:14" x14ac:dyDescent="0.2">
      <c r="A387" s="88" t="s">
        <v>450</v>
      </c>
      <c r="B387" s="42" t="str">
        <f>IFERROR(INDEX(Closures!$A$2:$A$163,MATCH(A387,Closures!$E$2:$E$163,0)),"")</f>
        <v/>
      </c>
      <c r="C387" s="13" t="s">
        <v>28</v>
      </c>
      <c r="D387" s="14">
        <v>17345</v>
      </c>
      <c r="E387" s="14">
        <v>16686</v>
      </c>
      <c r="F387" s="41">
        <v>15663</v>
      </c>
      <c r="G387" s="41">
        <v>17912.098399999999</v>
      </c>
      <c r="H387" s="41">
        <v>6362.6471000000001</v>
      </c>
      <c r="I387" s="82">
        <v>7165.2924999999996</v>
      </c>
      <c r="J387" s="123">
        <f t="shared" si="12"/>
        <v>802.64539999999943</v>
      </c>
      <c r="K387" s="97">
        <f t="shared" si="13"/>
        <v>0.12614960210507345</v>
      </c>
      <c r="L387" s="89">
        <v>86</v>
      </c>
      <c r="M387" s="18"/>
      <c r="N387" s="18"/>
    </row>
    <row r="388" spans="1:14" x14ac:dyDescent="0.2">
      <c r="A388" s="88" t="s">
        <v>451</v>
      </c>
      <c r="B388" s="42" t="str">
        <f>IFERROR(INDEX(Closures!$A$2:$A$163,MATCH(A388,Closures!$E$2:$E$163,0)),"")</f>
        <v/>
      </c>
      <c r="C388" s="13" t="s">
        <v>28</v>
      </c>
      <c r="D388" s="14">
        <v>289</v>
      </c>
      <c r="E388" s="14">
        <v>278</v>
      </c>
      <c r="F388" s="41">
        <v>261</v>
      </c>
      <c r="G388" s="41">
        <v>243.36619999999999</v>
      </c>
      <c r="H388" s="41">
        <v>102.7569</v>
      </c>
      <c r="I388" s="82">
        <v>113.8656</v>
      </c>
      <c r="J388" s="123">
        <f t="shared" si="12"/>
        <v>11.108699999999999</v>
      </c>
      <c r="K388" s="97">
        <f t="shared" si="13"/>
        <v>0.10810660889925638</v>
      </c>
      <c r="L388" s="89">
        <v>423</v>
      </c>
      <c r="M388" s="18"/>
      <c r="N388" s="18"/>
    </row>
    <row r="389" spans="1:14" x14ac:dyDescent="0.2">
      <c r="A389" s="88" t="s">
        <v>452</v>
      </c>
      <c r="B389" s="42" t="str">
        <f>IFERROR(INDEX(Closures!$A$2:$A$163,MATCH(A389,Closures!$E$2:$E$163,0)),"")</f>
        <v/>
      </c>
      <c r="C389" s="13" t="s">
        <v>28</v>
      </c>
      <c r="D389" s="14">
        <v>1968</v>
      </c>
      <c r="E389" s="14">
        <v>1925</v>
      </c>
      <c r="F389" s="41">
        <v>1792</v>
      </c>
      <c r="G389" s="41">
        <v>1720.2008000000001</v>
      </c>
      <c r="H389" s="41">
        <v>832.10590000000002</v>
      </c>
      <c r="I389" s="82">
        <v>864.6087</v>
      </c>
      <c r="J389" s="123">
        <f t="shared" si="12"/>
        <v>32.502799999999979</v>
      </c>
      <c r="K389" s="97">
        <f t="shared" si="13"/>
        <v>3.9060893571359098E-2</v>
      </c>
      <c r="L389" s="89">
        <v>408</v>
      </c>
      <c r="M389" s="18"/>
      <c r="N389" s="18"/>
    </row>
    <row r="390" spans="1:14" x14ac:dyDescent="0.2">
      <c r="A390" s="88" t="s">
        <v>453</v>
      </c>
      <c r="B390" s="42" t="str">
        <f>IFERROR(INDEX(Closures!$A$2:$A$163,MATCH(A390,Closures!$E$2:$E$163,0)),"")</f>
        <v/>
      </c>
      <c r="C390" s="13" t="s">
        <v>28</v>
      </c>
      <c r="D390" s="14">
        <v>975</v>
      </c>
      <c r="E390" s="14">
        <v>962</v>
      </c>
      <c r="F390" s="41">
        <v>887</v>
      </c>
      <c r="G390" s="41">
        <v>950.59050000000002</v>
      </c>
      <c r="H390" s="41">
        <v>471.97629999999998</v>
      </c>
      <c r="I390" s="82">
        <v>493.8458</v>
      </c>
      <c r="J390" s="123">
        <f t="shared" si="12"/>
        <v>21.869500000000016</v>
      </c>
      <c r="K390" s="97">
        <f t="shared" si="13"/>
        <v>4.6336013058282839E-2</v>
      </c>
      <c r="L390" s="89">
        <v>415</v>
      </c>
      <c r="M390" s="18"/>
      <c r="N390" s="18"/>
    </row>
    <row r="391" spans="1:14" x14ac:dyDescent="0.2">
      <c r="A391" s="88" t="s">
        <v>454</v>
      </c>
      <c r="B391" s="42" t="str">
        <f>IFERROR(INDEX(Closures!$A$2:$A$163,MATCH(A391,Closures!$E$2:$E$163,0)),"")</f>
        <v/>
      </c>
      <c r="C391" s="13" t="s">
        <v>28</v>
      </c>
      <c r="D391" s="14">
        <v>676</v>
      </c>
      <c r="E391" s="14">
        <v>690</v>
      </c>
      <c r="F391" s="41">
        <v>693</v>
      </c>
      <c r="G391" s="41">
        <v>699.23620000000005</v>
      </c>
      <c r="H391" s="41">
        <v>347.27839999999998</v>
      </c>
      <c r="I391" s="82">
        <v>354.01979999999998</v>
      </c>
      <c r="J391" s="123">
        <f t="shared" si="12"/>
        <v>6.7413999999999987</v>
      </c>
      <c r="K391" s="97">
        <f t="shared" si="13"/>
        <v>1.9412091278927797E-2</v>
      </c>
      <c r="L391" s="89">
        <v>418</v>
      </c>
      <c r="M391" s="18"/>
      <c r="N391" s="18"/>
    </row>
    <row r="392" spans="1:14" x14ac:dyDescent="0.2">
      <c r="A392" s="88" t="s">
        <v>455</v>
      </c>
      <c r="B392" s="42" t="str">
        <f>IFERROR(INDEX(Closures!$A$2:$A$163,MATCH(A392,Closures!$E$2:$E$163,0)),"")</f>
        <v/>
      </c>
      <c r="C392" s="13" t="s">
        <v>28</v>
      </c>
      <c r="D392" s="14">
        <v>2507</v>
      </c>
      <c r="E392" s="14">
        <v>2319</v>
      </c>
      <c r="F392" s="41">
        <v>2013</v>
      </c>
      <c r="G392" s="41">
        <v>2008.1298999999999</v>
      </c>
      <c r="H392" s="41">
        <v>979.55280000000005</v>
      </c>
      <c r="I392" s="82">
        <v>978.4348</v>
      </c>
      <c r="J392" s="123">
        <f t="shared" si="12"/>
        <v>-1.1180000000000518</v>
      </c>
      <c r="K392" s="97">
        <f t="shared" si="13"/>
        <v>-1.1413371489521053E-3</v>
      </c>
      <c r="L392" s="89">
        <v>403</v>
      </c>
      <c r="M392" s="18"/>
      <c r="N392" s="18"/>
    </row>
    <row r="393" spans="1:14" x14ac:dyDescent="0.2">
      <c r="A393" s="88" t="s">
        <v>74</v>
      </c>
      <c r="B393" s="42" t="str">
        <f>IFERROR(INDEX(Closures!$A$2:$A$163,MATCH(A393,Closures!$E$2:$E$163,0)),"")</f>
        <v/>
      </c>
      <c r="C393" s="13" t="s">
        <v>28</v>
      </c>
      <c r="D393" s="14">
        <v>2493</v>
      </c>
      <c r="E393" s="14">
        <v>2440</v>
      </c>
      <c r="F393" s="41">
        <v>2103</v>
      </c>
      <c r="G393" s="41">
        <v>2252.0906</v>
      </c>
      <c r="H393" s="41">
        <v>1115.9413</v>
      </c>
      <c r="I393" s="82">
        <v>1159.2372</v>
      </c>
      <c r="J393" s="123">
        <f t="shared" si="12"/>
        <v>43.295900000000074</v>
      </c>
      <c r="K393" s="97">
        <f t="shared" si="13"/>
        <v>3.8797650019763652E-2</v>
      </c>
      <c r="L393" s="89">
        <v>397</v>
      </c>
      <c r="M393" s="18"/>
      <c r="N393" s="18"/>
    </row>
    <row r="394" spans="1:14" x14ac:dyDescent="0.2">
      <c r="A394" s="88" t="s">
        <v>456</v>
      </c>
      <c r="B394" s="42" t="str">
        <f>IFERROR(INDEX(Closures!$A$2:$A$163,MATCH(A394,Closures!$E$2:$E$163,0)),"")</f>
        <v/>
      </c>
      <c r="C394" s="13" t="s">
        <v>28</v>
      </c>
      <c r="D394" s="14">
        <v>939</v>
      </c>
      <c r="E394" s="14">
        <v>1110</v>
      </c>
      <c r="F394" s="41">
        <v>1097</v>
      </c>
      <c r="G394" s="41">
        <v>945.51179999999999</v>
      </c>
      <c r="H394" s="41">
        <v>357.55680000000001</v>
      </c>
      <c r="I394" s="82">
        <v>417.64819999999997</v>
      </c>
      <c r="J394" s="123">
        <f t="shared" si="12"/>
        <v>60.091399999999965</v>
      </c>
      <c r="K394" s="97">
        <f t="shared" si="13"/>
        <v>0.16806113042738932</v>
      </c>
      <c r="L394" s="89">
        <v>417</v>
      </c>
      <c r="M394" s="18"/>
      <c r="N394" s="18"/>
    </row>
    <row r="395" spans="1:14" x14ac:dyDescent="0.2">
      <c r="A395" s="88" t="s">
        <v>457</v>
      </c>
      <c r="B395" s="42" t="str">
        <f>IFERROR(INDEX(Closures!$A$2:$A$163,MATCH(A395,Closures!$E$2:$E$163,0)),"")</f>
        <v/>
      </c>
      <c r="C395" s="13" t="s">
        <v>28</v>
      </c>
      <c r="D395" s="14">
        <v>579</v>
      </c>
      <c r="E395" s="14">
        <v>531</v>
      </c>
      <c r="F395" s="41">
        <v>481</v>
      </c>
      <c r="G395" s="41">
        <v>477.74799999999999</v>
      </c>
      <c r="H395" s="41">
        <v>189.3098</v>
      </c>
      <c r="I395" s="82">
        <v>217.5257</v>
      </c>
      <c r="J395" s="123">
        <f t="shared" si="12"/>
        <v>28.215900000000005</v>
      </c>
      <c r="K395" s="97">
        <f t="shared" si="13"/>
        <v>0.14904616665381298</v>
      </c>
      <c r="L395" s="89">
        <v>421</v>
      </c>
      <c r="M395" s="18"/>
      <c r="N395" s="18"/>
    </row>
    <row r="396" spans="1:14" x14ac:dyDescent="0.2">
      <c r="A396" s="88" t="s">
        <v>458</v>
      </c>
      <c r="B396" s="42" t="str">
        <f>IFERROR(INDEX(Closures!$A$2:$A$163,MATCH(A396,Closures!$E$2:$E$163,0)),"")</f>
        <v/>
      </c>
      <c r="C396" s="13" t="s">
        <v>28</v>
      </c>
      <c r="D396" s="14">
        <v>5057</v>
      </c>
      <c r="E396" s="14">
        <v>5061</v>
      </c>
      <c r="F396" s="41">
        <v>4913</v>
      </c>
      <c r="G396" s="41">
        <v>4969.9803000000002</v>
      </c>
      <c r="H396" s="41">
        <v>2054.1882000000001</v>
      </c>
      <c r="I396" s="82">
        <v>2400.6482000000001</v>
      </c>
      <c r="J396" s="123">
        <f t="shared" si="12"/>
        <v>346.46000000000004</v>
      </c>
      <c r="K396" s="97">
        <f t="shared" si="13"/>
        <v>0.16866030094029361</v>
      </c>
      <c r="L396" s="89">
        <v>297</v>
      </c>
      <c r="M396" s="18"/>
      <c r="N396" s="18"/>
    </row>
    <row r="397" spans="1:14" x14ac:dyDescent="0.2">
      <c r="A397" s="88" t="s">
        <v>459</v>
      </c>
      <c r="B397" s="42" t="str">
        <f>IFERROR(INDEX(Closures!$A$2:$A$163,MATCH(A397,Closures!$E$2:$E$163,0)),"")</f>
        <v/>
      </c>
      <c r="C397" s="13" t="s">
        <v>28</v>
      </c>
      <c r="D397" s="14">
        <v>313</v>
      </c>
      <c r="E397" s="14">
        <v>302</v>
      </c>
      <c r="F397" s="41">
        <v>285</v>
      </c>
      <c r="G397" s="41">
        <v>313.16930000000002</v>
      </c>
      <c r="H397" s="41">
        <v>120.8002</v>
      </c>
      <c r="I397" s="82">
        <v>133.28460000000001</v>
      </c>
      <c r="J397" s="123">
        <f>I397-H397</f>
        <v>12.484400000000008</v>
      </c>
      <c r="K397" s="97">
        <f t="shared" si="13"/>
        <v>0.10334751101405468</v>
      </c>
      <c r="L397" s="89">
        <v>422</v>
      </c>
      <c r="M397" s="18"/>
      <c r="N397" s="18"/>
    </row>
    <row r="398" spans="1:14" x14ac:dyDescent="0.2">
      <c r="A398" s="88" t="s">
        <v>460</v>
      </c>
      <c r="B398" s="42">
        <v>57</v>
      </c>
      <c r="C398" s="13" t="s">
        <v>28</v>
      </c>
      <c r="D398" s="14">
        <v>12957</v>
      </c>
      <c r="E398" s="14">
        <v>13242</v>
      </c>
      <c r="F398" s="41">
        <v>8473</v>
      </c>
      <c r="G398" s="41">
        <v>10194.6299</v>
      </c>
      <c r="H398" s="41">
        <v>4529.8078999999998</v>
      </c>
      <c r="I398" s="82">
        <v>5540.83</v>
      </c>
      <c r="J398" s="123">
        <f t="shared" si="12"/>
        <v>1011.0221000000001</v>
      </c>
      <c r="K398" s="97">
        <f t="shared" si="13"/>
        <v>0.22319315130339196</v>
      </c>
      <c r="L398" s="89">
        <v>128</v>
      </c>
      <c r="M398" s="18"/>
      <c r="N398" s="18"/>
    </row>
    <row r="399" spans="1:14" x14ac:dyDescent="0.2">
      <c r="A399" s="88" t="s">
        <v>41</v>
      </c>
      <c r="B399" s="42" t="str">
        <f>IFERROR(INDEX(Closures!$A$2:$A$163,MATCH(A399,Closures!$E$2:$E$163,0)),"")</f>
        <v/>
      </c>
      <c r="C399" s="13" t="s">
        <v>28</v>
      </c>
      <c r="D399" s="14">
        <v>23317</v>
      </c>
      <c r="E399" s="14">
        <v>23672</v>
      </c>
      <c r="F399" s="41">
        <v>23995</v>
      </c>
      <c r="G399" s="41">
        <v>23600.413400000001</v>
      </c>
      <c r="H399" s="41">
        <v>7877.3096999999998</v>
      </c>
      <c r="I399" s="82">
        <v>8941.1265000000003</v>
      </c>
      <c r="J399" s="123">
        <f t="shared" si="12"/>
        <v>1063.8168000000005</v>
      </c>
      <c r="K399" s="97">
        <f t="shared" si="13"/>
        <v>0.13504823861374912</v>
      </c>
      <c r="L399" s="89">
        <v>65</v>
      </c>
      <c r="M399" s="18"/>
      <c r="N399" s="18"/>
    </row>
    <row r="400" spans="1:14" x14ac:dyDescent="0.2">
      <c r="A400" s="88" t="s">
        <v>461</v>
      </c>
      <c r="B400" s="42" t="str">
        <f>IFERROR(INDEX(Closures!$A$2:$A$163,MATCH(A400,Closures!$E$2:$E$163,0)),"")</f>
        <v/>
      </c>
      <c r="C400" s="13" t="s">
        <v>28</v>
      </c>
      <c r="D400" s="14">
        <v>13508</v>
      </c>
      <c r="E400" s="14">
        <v>12967</v>
      </c>
      <c r="F400" s="41">
        <v>12463</v>
      </c>
      <c r="G400" s="41">
        <v>12361.633900000001</v>
      </c>
      <c r="H400" s="41">
        <v>5460.1684999999998</v>
      </c>
      <c r="I400" s="82">
        <v>6583.9802</v>
      </c>
      <c r="J400" s="123">
        <f t="shared" si="12"/>
        <v>1123.8117000000002</v>
      </c>
      <c r="K400" s="97">
        <f t="shared" si="13"/>
        <v>0.2058199669112776</v>
      </c>
      <c r="L400" s="89">
        <v>98</v>
      </c>
      <c r="M400" s="18"/>
      <c r="N400" s="18"/>
    </row>
    <row r="401" spans="1:14" x14ac:dyDescent="0.2">
      <c r="A401" s="88" t="s">
        <v>462</v>
      </c>
      <c r="B401" s="42" t="str">
        <f>IFERROR(INDEX(Closures!$A$2:$A$163,MATCH(A401,Closures!$E$2:$E$163,0)),"")</f>
        <v/>
      </c>
      <c r="C401" s="13" t="s">
        <v>28</v>
      </c>
      <c r="D401" s="14">
        <v>5009</v>
      </c>
      <c r="E401" s="14">
        <v>4738</v>
      </c>
      <c r="F401" s="41">
        <v>4435</v>
      </c>
      <c r="G401" s="41">
        <v>4388.2716</v>
      </c>
      <c r="H401" s="41">
        <v>2279.7215000000001</v>
      </c>
      <c r="I401" s="82">
        <v>2321.498</v>
      </c>
      <c r="J401" s="123">
        <f t="shared" si="12"/>
        <v>41.776499999999942</v>
      </c>
      <c r="K401" s="97">
        <f t="shared" si="13"/>
        <v>1.8325264730801521E-2</v>
      </c>
      <c r="L401" s="89">
        <v>303</v>
      </c>
      <c r="M401" s="18"/>
      <c r="N401" s="18"/>
    </row>
    <row r="402" spans="1:14" x14ac:dyDescent="0.2">
      <c r="A402" s="88" t="s">
        <v>463</v>
      </c>
      <c r="B402" s="42" t="str">
        <f>IFERROR(INDEX(Closures!$A$2:$A$163,MATCH(A402,Closures!$E$2:$E$163,0)),"")</f>
        <v/>
      </c>
      <c r="C402" s="13" t="s">
        <v>28</v>
      </c>
      <c r="D402" s="14">
        <v>60259</v>
      </c>
      <c r="E402" s="14">
        <v>58511</v>
      </c>
      <c r="F402" s="41">
        <v>55669</v>
      </c>
      <c r="G402" s="41">
        <v>56502.803099999997</v>
      </c>
      <c r="H402" s="41">
        <v>22786.498200000002</v>
      </c>
      <c r="I402" s="82">
        <v>28347.968400000002</v>
      </c>
      <c r="J402" s="123">
        <f t="shared" si="12"/>
        <v>5561.4701999999997</v>
      </c>
      <c r="K402" s="97">
        <f t="shared" si="13"/>
        <v>0.24406866518875636</v>
      </c>
      <c r="L402" s="89">
        <v>9</v>
      </c>
      <c r="M402" s="18"/>
      <c r="N402" s="18"/>
    </row>
    <row r="403" spans="1:14" x14ac:dyDescent="0.2">
      <c r="A403" s="88" t="s">
        <v>464</v>
      </c>
      <c r="B403" s="42">
        <v>58</v>
      </c>
      <c r="C403" s="13" t="s">
        <v>28</v>
      </c>
      <c r="D403" s="14">
        <v>4429</v>
      </c>
      <c r="E403" s="14">
        <v>2819</v>
      </c>
      <c r="F403" s="41">
        <v>3124</v>
      </c>
      <c r="G403" s="41">
        <v>4235.1260000000002</v>
      </c>
      <c r="H403" s="41">
        <v>1980.2392</v>
      </c>
      <c r="I403" s="82">
        <v>2314.4308000000001</v>
      </c>
      <c r="J403" s="123">
        <f t="shared" si="12"/>
        <v>334.19160000000011</v>
      </c>
      <c r="K403" s="97">
        <f t="shared" si="13"/>
        <v>0.16876324839948634</v>
      </c>
      <c r="L403" s="89">
        <v>305</v>
      </c>
      <c r="M403" s="18"/>
      <c r="N403" s="18"/>
    </row>
    <row r="404" spans="1:14" x14ac:dyDescent="0.2">
      <c r="A404" s="88" t="s">
        <v>465</v>
      </c>
      <c r="B404" s="42" t="str">
        <f>IFERROR(INDEX(Closures!$A$2:$A$163,MATCH(A404,Closures!$E$2:$E$163,0)),"")</f>
        <v/>
      </c>
      <c r="C404" s="13" t="s">
        <v>28</v>
      </c>
      <c r="D404" s="14">
        <v>28135</v>
      </c>
      <c r="E404" s="14">
        <v>27760</v>
      </c>
      <c r="F404" s="41">
        <v>26613</v>
      </c>
      <c r="G404" s="41">
        <v>26477.393700000001</v>
      </c>
      <c r="H404" s="41">
        <v>10121.7606</v>
      </c>
      <c r="I404" s="82">
        <v>11786.4545</v>
      </c>
      <c r="J404" s="123">
        <f t="shared" si="12"/>
        <v>1664.6939000000002</v>
      </c>
      <c r="K404" s="97">
        <f t="shared" si="13"/>
        <v>0.16446683198573184</v>
      </c>
      <c r="L404" s="89">
        <v>41</v>
      </c>
      <c r="M404" s="18"/>
      <c r="N404" s="18"/>
    </row>
    <row r="405" spans="1:14" x14ac:dyDescent="0.2">
      <c r="A405" s="88" t="s">
        <v>466</v>
      </c>
      <c r="B405" s="42">
        <v>59</v>
      </c>
      <c r="C405" s="13" t="s">
        <v>28</v>
      </c>
      <c r="D405" s="14">
        <v>6130</v>
      </c>
      <c r="E405" s="14">
        <v>4223</v>
      </c>
      <c r="F405" s="41">
        <v>4716</v>
      </c>
      <c r="G405" s="41">
        <v>5881.5591000000004</v>
      </c>
      <c r="H405" s="41">
        <v>2753.2392</v>
      </c>
      <c r="I405" s="82">
        <v>3119.4189999999999</v>
      </c>
      <c r="J405" s="123">
        <f t="shared" si="12"/>
        <v>366.17979999999989</v>
      </c>
      <c r="K405" s="97">
        <f t="shared" si="13"/>
        <v>0.13299963185182018</v>
      </c>
      <c r="L405" s="89">
        <v>240</v>
      </c>
      <c r="M405" s="18"/>
      <c r="N405" s="18"/>
    </row>
    <row r="406" spans="1:14" x14ac:dyDescent="0.2">
      <c r="A406" s="88" t="s">
        <v>467</v>
      </c>
      <c r="B406" s="42" t="str">
        <f>IFERROR(INDEX(Closures!$A$2:$A$163,MATCH(A406,Closures!$E$2:$E$163,0)),"")</f>
        <v/>
      </c>
      <c r="C406" s="13" t="s">
        <v>28</v>
      </c>
      <c r="D406" s="14">
        <v>19373</v>
      </c>
      <c r="E406" s="14">
        <v>18754</v>
      </c>
      <c r="F406" s="41">
        <v>18489</v>
      </c>
      <c r="G406" s="41">
        <v>18530.771700000001</v>
      </c>
      <c r="H406" s="41">
        <v>7714.7686999999996</v>
      </c>
      <c r="I406" s="82">
        <v>9484.7469999999994</v>
      </c>
      <c r="J406" s="123">
        <f t="shared" si="12"/>
        <v>1769.9782999999998</v>
      </c>
      <c r="K406" s="97">
        <f t="shared" si="13"/>
        <v>0.22942726721022755</v>
      </c>
      <c r="L406" s="89">
        <v>60</v>
      </c>
      <c r="M406" s="18"/>
      <c r="N406" s="18"/>
    </row>
    <row r="407" spans="1:14" x14ac:dyDescent="0.2">
      <c r="A407" s="88" t="s">
        <v>468</v>
      </c>
      <c r="B407" s="42" t="str">
        <f>IFERROR(INDEX(Closures!$A$2:$A$163,MATCH(A407,Closures!$E$2:$E$163,0)),"")</f>
        <v/>
      </c>
      <c r="C407" s="13" t="s">
        <v>28</v>
      </c>
      <c r="D407" s="14">
        <v>3011</v>
      </c>
      <c r="E407" s="14">
        <v>3292</v>
      </c>
      <c r="F407" s="41">
        <v>3376</v>
      </c>
      <c r="G407" s="41">
        <v>3482.7991999999999</v>
      </c>
      <c r="H407" s="41">
        <v>956.14909999999998</v>
      </c>
      <c r="I407" s="82">
        <v>1316.8853999999999</v>
      </c>
      <c r="J407" s="123">
        <f t="shared" si="12"/>
        <v>360.73629999999991</v>
      </c>
      <c r="K407" s="97">
        <f t="shared" si="13"/>
        <v>0.3772803844086659</v>
      </c>
      <c r="L407" s="89">
        <v>384</v>
      </c>
      <c r="M407" s="18"/>
      <c r="N407" s="18"/>
    </row>
    <row r="408" spans="1:14" x14ac:dyDescent="0.2">
      <c r="A408" s="88" t="s">
        <v>469</v>
      </c>
      <c r="B408" s="42" t="str">
        <f>IFERROR(INDEX(Closures!$A$2:$A$163,MATCH(A408,Closures!$E$2:$E$163,0)),"")</f>
        <v/>
      </c>
      <c r="C408" s="13" t="s">
        <v>28</v>
      </c>
      <c r="D408" s="14">
        <v>7292</v>
      </c>
      <c r="E408" s="14">
        <v>7283</v>
      </c>
      <c r="F408" s="41">
        <v>7205</v>
      </c>
      <c r="G408" s="41">
        <v>7038.5550999999996</v>
      </c>
      <c r="H408" s="41">
        <v>2596.4196000000002</v>
      </c>
      <c r="I408" s="82">
        <v>2586.9328</v>
      </c>
      <c r="J408" s="123">
        <f t="shared" si="12"/>
        <v>-9.4868000000001302</v>
      </c>
      <c r="K408" s="97">
        <f t="shared" si="13"/>
        <v>-3.6538007955263202E-3</v>
      </c>
      <c r="L408" s="89">
        <v>283</v>
      </c>
      <c r="M408" s="18"/>
      <c r="N408" s="18"/>
    </row>
    <row r="409" spans="1:14" x14ac:dyDescent="0.2">
      <c r="A409" s="88" t="s">
        <v>470</v>
      </c>
      <c r="B409" s="42" t="str">
        <f>IFERROR(INDEX(Closures!$A$2:$A$163,MATCH(A409,Closures!$E$2:$E$163,0)),"")</f>
        <v/>
      </c>
      <c r="C409" s="13" t="s">
        <v>28</v>
      </c>
      <c r="D409" s="14">
        <v>41603</v>
      </c>
      <c r="E409" s="14">
        <v>39326</v>
      </c>
      <c r="F409" s="41">
        <v>36368</v>
      </c>
      <c r="G409" s="41">
        <v>34419.133800000003</v>
      </c>
      <c r="H409" s="41">
        <v>14182.7294</v>
      </c>
      <c r="I409" s="82">
        <v>15805.509899999999</v>
      </c>
      <c r="J409" s="123">
        <f t="shared" si="12"/>
        <v>1622.7804999999989</v>
      </c>
      <c r="K409" s="97">
        <f t="shared" si="13"/>
        <v>0.11441947838333565</v>
      </c>
      <c r="L409" s="89">
        <v>23</v>
      </c>
      <c r="M409" s="18"/>
      <c r="N409" s="18"/>
    </row>
    <row r="410" spans="1:14" x14ac:dyDescent="0.2">
      <c r="A410" s="88" t="s">
        <v>471</v>
      </c>
      <c r="B410" s="42" t="str">
        <f>IFERROR(INDEX(Closures!$A$2:$A$163,MATCH(A410,Closures!$E$2:$E$163,0)),"")</f>
        <v/>
      </c>
      <c r="C410" s="13" t="s">
        <v>28</v>
      </c>
      <c r="D410" s="14">
        <v>23121</v>
      </c>
      <c r="E410" s="14">
        <v>22421</v>
      </c>
      <c r="F410" s="41">
        <v>21452</v>
      </c>
      <c r="G410" s="41">
        <v>21353.2598</v>
      </c>
      <c r="H410" s="41">
        <v>9201.6980000000003</v>
      </c>
      <c r="I410" s="82">
        <v>10092.7233</v>
      </c>
      <c r="J410" s="123">
        <f t="shared" si="12"/>
        <v>891.02529999999933</v>
      </c>
      <c r="K410" s="97">
        <f t="shared" si="13"/>
        <v>9.6832704137866654E-2</v>
      </c>
      <c r="L410" s="89">
        <v>55</v>
      </c>
      <c r="M410" s="18"/>
      <c r="N410" s="18"/>
    </row>
    <row r="411" spans="1:14" x14ac:dyDescent="0.2">
      <c r="A411" s="88" t="s">
        <v>472</v>
      </c>
      <c r="B411" s="42" t="str">
        <f>IFERROR(INDEX(Closures!$A$2:$A$163,MATCH(A411,Closures!$E$2:$E$163,0)),"")</f>
        <v/>
      </c>
      <c r="C411" s="13" t="s">
        <v>28</v>
      </c>
      <c r="D411" s="14">
        <v>5022</v>
      </c>
      <c r="E411" s="14">
        <v>4972</v>
      </c>
      <c r="F411" s="41">
        <v>4717</v>
      </c>
      <c r="G411" s="41">
        <v>4561.2912999999999</v>
      </c>
      <c r="H411" s="41">
        <v>2662.5527999999999</v>
      </c>
      <c r="I411" s="82">
        <v>2490.2885000000001</v>
      </c>
      <c r="J411" s="123">
        <f t="shared" si="12"/>
        <v>-172.26429999999982</v>
      </c>
      <c r="K411" s="97">
        <f t="shared" si="13"/>
        <v>-6.4698923529328628E-2</v>
      </c>
      <c r="L411" s="89">
        <v>289</v>
      </c>
      <c r="M411" s="18"/>
      <c r="N411" s="18"/>
    </row>
    <row r="412" spans="1:14" x14ac:dyDescent="0.2">
      <c r="A412" s="88" t="s">
        <v>473</v>
      </c>
      <c r="B412" s="42" t="str">
        <f>IFERROR(INDEX(Closures!$A$2:$A$163,MATCH(A412,Closures!$E$2:$E$163,0)),"")</f>
        <v/>
      </c>
      <c r="C412" s="13" t="s">
        <v>28</v>
      </c>
      <c r="D412" s="14">
        <v>22051</v>
      </c>
      <c r="E412" s="14">
        <v>21751</v>
      </c>
      <c r="F412" s="41">
        <v>21100</v>
      </c>
      <c r="G412" s="41">
        <v>21148.960599999999</v>
      </c>
      <c r="H412" s="41">
        <v>11044.3256</v>
      </c>
      <c r="I412" s="82">
        <v>14237.995999999999</v>
      </c>
      <c r="J412" s="123">
        <f t="shared" si="12"/>
        <v>3193.6703999999991</v>
      </c>
      <c r="K412" s="97">
        <f t="shared" si="13"/>
        <v>0.28916843958312849</v>
      </c>
      <c r="L412" s="89">
        <v>27</v>
      </c>
      <c r="M412" s="18"/>
      <c r="N412" s="18"/>
    </row>
    <row r="413" spans="1:14" x14ac:dyDescent="0.2">
      <c r="A413" s="88" t="s">
        <v>474</v>
      </c>
      <c r="B413" s="42" t="str">
        <f>IFERROR(INDEX(Closures!$A$2:$A$163,MATCH(A413,Closures!$E$2:$E$163,0)),"")</f>
        <v/>
      </c>
      <c r="C413" s="13" t="s">
        <v>28</v>
      </c>
      <c r="D413" s="14">
        <v>27085</v>
      </c>
      <c r="E413" s="14">
        <v>26493</v>
      </c>
      <c r="F413" s="41">
        <v>25536</v>
      </c>
      <c r="G413" s="41">
        <v>25234.716499999999</v>
      </c>
      <c r="H413" s="41">
        <v>10123.2039</v>
      </c>
      <c r="I413" s="82">
        <v>11587.960499999999</v>
      </c>
      <c r="J413" s="123">
        <f t="shared" si="12"/>
        <v>1464.7565999999988</v>
      </c>
      <c r="K413" s="97">
        <f t="shared" si="13"/>
        <v>0.14469298598243177</v>
      </c>
      <c r="L413" s="89">
        <v>42</v>
      </c>
      <c r="M413" s="18"/>
      <c r="N413" s="18"/>
    </row>
    <row r="414" spans="1:14" x14ac:dyDescent="0.2">
      <c r="A414" s="88" t="s">
        <v>475</v>
      </c>
      <c r="B414" s="42" t="str">
        <f>IFERROR(INDEX(Closures!$A$2:$A$163,MATCH(A414,Closures!$E$2:$E$163,0)),"")</f>
        <v/>
      </c>
      <c r="C414" s="13" t="s">
        <v>28</v>
      </c>
      <c r="D414" s="14">
        <v>5367</v>
      </c>
      <c r="E414" s="14">
        <v>5028</v>
      </c>
      <c r="F414" s="41">
        <v>4606</v>
      </c>
      <c r="G414" s="41">
        <v>4973.2755999999999</v>
      </c>
      <c r="H414" s="41">
        <v>922.48630000000003</v>
      </c>
      <c r="I414" s="82">
        <v>2611.2806</v>
      </c>
      <c r="J414" s="123">
        <f t="shared" si="12"/>
        <v>1688.7943</v>
      </c>
      <c r="K414" s="97">
        <f t="shared" si="13"/>
        <v>1.8306985155226696</v>
      </c>
      <c r="L414" s="89">
        <v>282</v>
      </c>
      <c r="M414" s="18"/>
      <c r="N414" s="18"/>
    </row>
    <row r="415" spans="1:14" x14ac:dyDescent="0.2">
      <c r="A415" s="88" t="s">
        <v>476</v>
      </c>
      <c r="B415" s="42">
        <v>60</v>
      </c>
      <c r="C415" s="13" t="s">
        <v>28</v>
      </c>
      <c r="D415" s="14">
        <v>4530</v>
      </c>
      <c r="E415" s="14">
        <v>3064</v>
      </c>
      <c r="F415" s="41">
        <v>3225</v>
      </c>
      <c r="G415" s="41">
        <v>3725.5945000000002</v>
      </c>
      <c r="H415" s="41">
        <v>1712.8195000000001</v>
      </c>
      <c r="I415" s="82">
        <v>2069.7154</v>
      </c>
      <c r="J415" s="123">
        <f t="shared" si="12"/>
        <v>356.89589999999998</v>
      </c>
      <c r="K415" s="97">
        <f t="shared" si="13"/>
        <v>0.20836748997778223</v>
      </c>
      <c r="L415" s="89">
        <v>326</v>
      </c>
      <c r="M415" s="18"/>
      <c r="N415" s="18"/>
    </row>
    <row r="416" spans="1:14" x14ac:dyDescent="0.2">
      <c r="A416" s="88" t="s">
        <v>477</v>
      </c>
      <c r="B416" s="42" t="str">
        <f>IFERROR(INDEX(Closures!$A$2:$A$163,MATCH(A416,Closures!$E$2:$E$163,0)),"")</f>
        <v/>
      </c>
      <c r="C416" s="13" t="s">
        <v>28</v>
      </c>
      <c r="D416" s="14">
        <v>7413</v>
      </c>
      <c r="E416" s="14">
        <v>7107</v>
      </c>
      <c r="F416" s="41">
        <v>6904</v>
      </c>
      <c r="G416" s="41">
        <v>6681.9488000000001</v>
      </c>
      <c r="H416" s="41">
        <v>2955.8589000000002</v>
      </c>
      <c r="I416" s="82">
        <v>3530.0435000000002</v>
      </c>
      <c r="J416" s="123">
        <f t="shared" si="12"/>
        <v>574.18460000000005</v>
      </c>
      <c r="K416" s="97">
        <f t="shared" si="13"/>
        <v>0.194253047735127</v>
      </c>
      <c r="L416" s="89">
        <v>217</v>
      </c>
      <c r="M416" s="18"/>
      <c r="N416" s="18"/>
    </row>
    <row r="417" spans="1:14" x14ac:dyDescent="0.2">
      <c r="A417" s="88" t="s">
        <v>478</v>
      </c>
      <c r="B417" s="42" t="str">
        <f>IFERROR(INDEX(Closures!$A$2:$A$163,MATCH(A417,Closures!$E$2:$E$163,0)),"")</f>
        <v/>
      </c>
      <c r="C417" s="13" t="s">
        <v>28</v>
      </c>
      <c r="D417" s="14">
        <v>8023</v>
      </c>
      <c r="E417" s="14">
        <v>7722</v>
      </c>
      <c r="F417" s="41">
        <v>7591</v>
      </c>
      <c r="G417" s="41">
        <v>7434.3701000000001</v>
      </c>
      <c r="H417" s="41">
        <v>3397.3294000000001</v>
      </c>
      <c r="I417" s="82">
        <v>3556.7312000000002</v>
      </c>
      <c r="J417" s="123">
        <f t="shared" ref="J417:J429" si="14">I417-H417</f>
        <v>159.40180000000009</v>
      </c>
      <c r="K417" s="97">
        <f t="shared" si="13"/>
        <v>4.6919736425911511E-2</v>
      </c>
      <c r="L417" s="89">
        <v>212</v>
      </c>
      <c r="M417" s="18"/>
      <c r="N417" s="18"/>
    </row>
    <row r="418" spans="1:14" x14ac:dyDescent="0.2">
      <c r="A418" s="88" t="s">
        <v>479</v>
      </c>
      <c r="B418" s="42" t="str">
        <f>IFERROR(INDEX(Closures!$A$2:$A$163,MATCH(A418,Closures!$E$2:$E$163,0)),"")</f>
        <v/>
      </c>
      <c r="C418" s="13" t="s">
        <v>28</v>
      </c>
      <c r="D418" s="14">
        <v>6644</v>
      </c>
      <c r="E418" s="14">
        <v>6593</v>
      </c>
      <c r="F418" s="41">
        <v>6462</v>
      </c>
      <c r="G418" s="41">
        <v>6653.8071</v>
      </c>
      <c r="H418" s="41">
        <v>3498.0825</v>
      </c>
      <c r="I418" s="82">
        <v>3604.4032000000002</v>
      </c>
      <c r="J418" s="123">
        <f t="shared" si="14"/>
        <v>106.32070000000022</v>
      </c>
      <c r="K418" s="97">
        <f t="shared" si="13"/>
        <v>3.0393994424088116E-2</v>
      </c>
      <c r="L418" s="89">
        <v>210</v>
      </c>
      <c r="M418" s="18"/>
      <c r="N418" s="18"/>
    </row>
    <row r="419" spans="1:14" x14ac:dyDescent="0.2">
      <c r="A419" s="88" t="s">
        <v>480</v>
      </c>
      <c r="B419" s="42" t="str">
        <f>IFERROR(INDEX(Closures!$A$2:$A$163,MATCH(A419,Closures!$E$2:$E$163,0)),"")</f>
        <v/>
      </c>
      <c r="C419" s="13" t="s">
        <v>28</v>
      </c>
      <c r="D419" s="14">
        <v>10652</v>
      </c>
      <c r="E419" s="14">
        <v>11369</v>
      </c>
      <c r="F419" s="41">
        <v>12747</v>
      </c>
      <c r="G419" s="41">
        <v>14298.299199999999</v>
      </c>
      <c r="H419" s="41">
        <v>4708.9767000000002</v>
      </c>
      <c r="I419" s="82">
        <v>5399.8617000000004</v>
      </c>
      <c r="J419" s="123">
        <f t="shared" si="14"/>
        <v>690.88500000000022</v>
      </c>
      <c r="K419" s="97">
        <f t="shared" si="13"/>
        <v>0.14671658919017377</v>
      </c>
      <c r="L419" s="89">
        <v>133</v>
      </c>
      <c r="M419" s="18"/>
      <c r="N419" s="18"/>
    </row>
    <row r="420" spans="1:14" x14ac:dyDescent="0.2">
      <c r="A420" s="88" t="s">
        <v>481</v>
      </c>
      <c r="B420" s="42" t="str">
        <f>IFERROR(INDEX(Closures!$A$2:$A$163,MATCH(A420,Closures!$E$2:$E$163,0)),"")</f>
        <v/>
      </c>
      <c r="C420" s="13" t="s">
        <v>28</v>
      </c>
      <c r="D420" s="14">
        <v>12936</v>
      </c>
      <c r="E420" s="14">
        <v>13502</v>
      </c>
      <c r="F420" s="41">
        <v>14517</v>
      </c>
      <c r="G420" s="41">
        <v>14533.3858</v>
      </c>
      <c r="H420" s="41">
        <v>5435.0901000000003</v>
      </c>
      <c r="I420" s="82">
        <v>6573.2884999999997</v>
      </c>
      <c r="J420" s="123">
        <f t="shared" si="14"/>
        <v>1138.1983999999993</v>
      </c>
      <c r="K420" s="97">
        <f t="shared" si="13"/>
        <v>0.20941665714060551</v>
      </c>
      <c r="L420" s="89">
        <v>99</v>
      </c>
      <c r="M420" s="18"/>
      <c r="N420" s="18"/>
    </row>
    <row r="421" spans="1:14" x14ac:dyDescent="0.2">
      <c r="A421" s="88" t="s">
        <v>482</v>
      </c>
      <c r="B421" s="42"/>
      <c r="C421" s="13" t="s">
        <v>28</v>
      </c>
      <c r="D421" s="14">
        <v>7683</v>
      </c>
      <c r="E421" s="14">
        <v>7786</v>
      </c>
      <c r="F421" s="41">
        <v>7534</v>
      </c>
      <c r="G421" s="41">
        <v>7450.2559000000001</v>
      </c>
      <c r="H421" s="41">
        <v>3365.0626999999999</v>
      </c>
      <c r="I421" s="82">
        <v>3854.8616999999999</v>
      </c>
      <c r="J421" s="123">
        <f t="shared" si="14"/>
        <v>489.79899999999998</v>
      </c>
      <c r="K421" s="97">
        <f t="shared" si="13"/>
        <v>0.14555419725165894</v>
      </c>
      <c r="L421" s="89">
        <v>192</v>
      </c>
      <c r="M421" s="18"/>
      <c r="N421" s="18"/>
    </row>
    <row r="422" spans="1:14" x14ac:dyDescent="0.2">
      <c r="A422" s="88" t="s">
        <v>483</v>
      </c>
      <c r="B422" s="42" t="str">
        <f>IFERROR(INDEX(Closures!$A$2:$A$163,MATCH(A422,Closures!$E$2:$E$163,0)),"")</f>
        <v/>
      </c>
      <c r="C422" s="13" t="s">
        <v>28</v>
      </c>
      <c r="D422" s="14">
        <v>727</v>
      </c>
      <c r="E422" s="14">
        <v>683</v>
      </c>
      <c r="F422" s="41">
        <v>696</v>
      </c>
      <c r="G422" s="41">
        <v>659.85429999999997</v>
      </c>
      <c r="H422" s="41">
        <v>318.92540000000002</v>
      </c>
      <c r="I422" s="82">
        <v>325.8854</v>
      </c>
      <c r="J422" s="123">
        <f t="shared" si="14"/>
        <v>6.9599999999999795</v>
      </c>
      <c r="K422" s="97">
        <f t="shared" si="13"/>
        <v>2.182328532001521E-2</v>
      </c>
      <c r="L422" s="89">
        <v>420</v>
      </c>
      <c r="M422" s="18"/>
      <c r="N422" s="18"/>
    </row>
    <row r="423" spans="1:14" x14ac:dyDescent="0.2">
      <c r="A423" s="88" t="s">
        <v>484</v>
      </c>
      <c r="B423" s="42">
        <v>61</v>
      </c>
      <c r="C423" s="13" t="s">
        <v>28</v>
      </c>
      <c r="D423" s="14">
        <v>2832</v>
      </c>
      <c r="E423" s="14">
        <v>1576</v>
      </c>
      <c r="F423" s="41">
        <v>1818</v>
      </c>
      <c r="G423" s="41">
        <v>3210.4449</v>
      </c>
      <c r="H423" s="41">
        <v>1459.8864000000001</v>
      </c>
      <c r="I423" s="82">
        <v>1555.3992000000001</v>
      </c>
      <c r="J423" s="123">
        <f t="shared" si="14"/>
        <v>95.51279999999997</v>
      </c>
      <c r="K423" s="97">
        <f t="shared" si="13"/>
        <v>6.5424816615868173E-2</v>
      </c>
      <c r="L423" s="89">
        <v>364</v>
      </c>
      <c r="M423" s="18"/>
      <c r="N423" s="18"/>
    </row>
    <row r="424" spans="1:14" x14ac:dyDescent="0.2">
      <c r="A424" s="88" t="s">
        <v>525</v>
      </c>
      <c r="B424" s="42" t="str">
        <f>IFERROR(INDEX(Closures!$A$2:$A$163,MATCH(A424,Closures!$E$2:$E$163,0)),"")</f>
        <v/>
      </c>
      <c r="C424" s="13" t="s">
        <v>28</v>
      </c>
      <c r="D424" s="14">
        <v>14836</v>
      </c>
      <c r="E424" s="14">
        <v>14867</v>
      </c>
      <c r="F424" s="41">
        <v>15590</v>
      </c>
      <c r="G424" s="41">
        <v>14639.748</v>
      </c>
      <c r="H424" s="41">
        <v>5564.1332000000002</v>
      </c>
      <c r="I424" s="82">
        <v>6710.7430999999997</v>
      </c>
      <c r="J424" s="123">
        <f t="shared" si="14"/>
        <v>1146.6098999999995</v>
      </c>
      <c r="K424" s="97">
        <f t="shared" si="13"/>
        <v>0.20607161237620972</v>
      </c>
      <c r="L424" s="89">
        <v>95</v>
      </c>
      <c r="M424" s="18"/>
      <c r="N424" s="18"/>
    </row>
    <row r="425" spans="1:14" x14ac:dyDescent="0.2">
      <c r="A425" s="88" t="s">
        <v>485</v>
      </c>
      <c r="B425" s="42" t="str">
        <f>IFERROR(INDEX(Closures!$A$2:$A$163,MATCH(A425,Closures!$E$2:$E$163,0)),"")</f>
        <v/>
      </c>
      <c r="C425" s="13" t="s">
        <v>28</v>
      </c>
      <c r="D425" s="14">
        <v>4652</v>
      </c>
      <c r="E425" s="14">
        <v>4496</v>
      </c>
      <c r="F425" s="41">
        <v>4291</v>
      </c>
      <c r="G425" s="41">
        <v>4327.5748000000003</v>
      </c>
      <c r="H425" s="41">
        <v>2276.8663000000001</v>
      </c>
      <c r="I425" s="82">
        <v>2256.7035999999998</v>
      </c>
      <c r="J425" s="123">
        <f t="shared" si="14"/>
        <v>-20.162700000000314</v>
      </c>
      <c r="K425" s="97">
        <f t="shared" si="13"/>
        <v>-8.8554606829572349E-3</v>
      </c>
      <c r="L425" s="89">
        <v>309</v>
      </c>
      <c r="M425" s="18"/>
      <c r="N425" s="18"/>
    </row>
    <row r="426" spans="1:14" x14ac:dyDescent="0.2">
      <c r="A426" s="88" t="s">
        <v>486</v>
      </c>
      <c r="B426" s="42" t="str">
        <f>IFERROR(INDEX(Closures!$A$2:$A$163,MATCH(A426,Closures!$E$2:$E$163,0)),"")</f>
        <v/>
      </c>
      <c r="C426" s="13" t="s">
        <v>28</v>
      </c>
      <c r="D426" s="14">
        <v>24796</v>
      </c>
      <c r="E426" s="14">
        <v>23843</v>
      </c>
      <c r="F426" s="41">
        <v>23388</v>
      </c>
      <c r="G426" s="41">
        <v>23890.854299999999</v>
      </c>
      <c r="H426" s="41">
        <v>9357.3724999999995</v>
      </c>
      <c r="I426" s="82">
        <v>12053.411099999999</v>
      </c>
      <c r="J426" s="123">
        <f t="shared" si="14"/>
        <v>2696.0385999999999</v>
      </c>
      <c r="K426" s="97">
        <f t="shared" si="13"/>
        <v>0.28811919157861887</v>
      </c>
      <c r="L426" s="89">
        <v>38</v>
      </c>
      <c r="M426" s="18"/>
      <c r="N426" s="18"/>
    </row>
    <row r="427" spans="1:14" x14ac:dyDescent="0.2">
      <c r="A427" s="88" t="s">
        <v>487</v>
      </c>
      <c r="B427" s="42" t="str">
        <f>IFERROR(INDEX(Closures!$A$2:$A$163,MATCH(A427,Closures!$E$2:$E$163,0)),"")</f>
        <v/>
      </c>
      <c r="C427" s="13" t="s">
        <v>28</v>
      </c>
      <c r="D427" s="14">
        <v>15910</v>
      </c>
      <c r="E427" s="14">
        <v>15781</v>
      </c>
      <c r="F427" s="41">
        <v>15093</v>
      </c>
      <c r="G427" s="41">
        <v>15150.5748</v>
      </c>
      <c r="H427" s="41">
        <v>5711.4153999999999</v>
      </c>
      <c r="I427" s="82">
        <v>7024.0751</v>
      </c>
      <c r="J427" s="123">
        <f t="shared" si="14"/>
        <v>1312.6597000000002</v>
      </c>
      <c r="K427" s="97">
        <f t="shared" si="13"/>
        <v>0.22983089270656101</v>
      </c>
      <c r="L427" s="89">
        <v>87</v>
      </c>
      <c r="M427" s="18"/>
      <c r="N427" s="18"/>
    </row>
    <row r="428" spans="1:14" x14ac:dyDescent="0.2">
      <c r="A428" s="88" t="s">
        <v>488</v>
      </c>
      <c r="B428" s="42" t="str">
        <f>IFERROR(INDEX(Closures!$A$2:$A$163,MATCH(A428,Closures!$E$2:$E$163,0)),"")</f>
        <v/>
      </c>
      <c r="C428" s="13" t="s">
        <v>28</v>
      </c>
      <c r="D428" s="14">
        <v>4838</v>
      </c>
      <c r="E428" s="14">
        <v>5104</v>
      </c>
      <c r="F428" s="41">
        <v>4771</v>
      </c>
      <c r="G428" s="41">
        <v>4607.4528</v>
      </c>
      <c r="H428" s="41">
        <v>2170.6077</v>
      </c>
      <c r="I428" s="82">
        <v>2463.1383000000001</v>
      </c>
      <c r="J428" s="123">
        <f t="shared" si="14"/>
        <v>292.53060000000005</v>
      </c>
      <c r="K428" s="97">
        <f t="shared" si="13"/>
        <v>0.13476898658380326</v>
      </c>
      <c r="L428" s="89">
        <v>292</v>
      </c>
      <c r="M428" s="18"/>
      <c r="N428" s="18"/>
    </row>
    <row r="429" spans="1:14" x14ac:dyDescent="0.2">
      <c r="A429" s="88" t="s">
        <v>489</v>
      </c>
      <c r="B429" s="42" t="str">
        <f>IFERROR(INDEX(Closures!$A$2:$A$163,MATCH(A429,Closures!$E$2:$E$163,0)),"")</f>
        <v/>
      </c>
      <c r="C429" s="13" t="s">
        <v>28</v>
      </c>
      <c r="D429" s="14">
        <v>22483</v>
      </c>
      <c r="E429" s="14">
        <v>21879</v>
      </c>
      <c r="F429" s="41">
        <v>20704</v>
      </c>
      <c r="G429" s="41">
        <v>20340.200799999999</v>
      </c>
      <c r="H429" s="41">
        <v>8389.2664999999997</v>
      </c>
      <c r="I429" s="82">
        <v>10428.561299999999</v>
      </c>
      <c r="J429" s="123">
        <f t="shared" si="14"/>
        <v>2039.2947999999997</v>
      </c>
      <c r="K429" s="97">
        <f t="shared" si="13"/>
        <v>0.24308380238010077</v>
      </c>
      <c r="L429" s="89">
        <v>49</v>
      </c>
      <c r="M429" s="18"/>
      <c r="N429" s="18"/>
    </row>
    <row r="430" spans="1:14" x14ac:dyDescent="0.2">
      <c r="A430" s="90" t="s">
        <v>490</v>
      </c>
      <c r="B430" s="94" t="str">
        <f>IFERROR(INDEX(Closures!$A$2:$A$163,MATCH(A430,Closures!$E$2:$E$163,0)),"")</f>
        <v/>
      </c>
      <c r="C430" s="15" t="s">
        <v>28</v>
      </c>
      <c r="D430" s="16">
        <v>17236</v>
      </c>
      <c r="E430" s="16">
        <v>16945</v>
      </c>
      <c r="F430" s="16">
        <v>16501</v>
      </c>
      <c r="G430" s="16">
        <v>16683.893700000001</v>
      </c>
      <c r="H430" s="16">
        <v>7400.2039999999997</v>
      </c>
      <c r="I430" s="84">
        <v>9364.5849999999991</v>
      </c>
      <c r="J430" s="121">
        <f>I430-H430</f>
        <v>1964.3809999999994</v>
      </c>
      <c r="K430" s="99">
        <f t="shared" si="13"/>
        <v>0.26544957409282222</v>
      </c>
      <c r="L430" s="91">
        <v>61</v>
      </c>
      <c r="M430" s="18"/>
      <c r="N430" s="18"/>
    </row>
    <row r="431" spans="1:14" s="10" customFormat="1" ht="12.75" x14ac:dyDescent="0.2">
      <c r="A431" s="102"/>
      <c r="B431" s="114"/>
      <c r="C431" s="104"/>
      <c r="D431" s="115"/>
      <c r="E431" s="115"/>
      <c r="F431" s="115"/>
      <c r="G431" s="115"/>
      <c r="H431" s="115"/>
      <c r="I431" s="115"/>
      <c r="J431" s="127"/>
      <c r="K431" s="115"/>
      <c r="L431" s="128"/>
      <c r="M431" s="5"/>
    </row>
    <row r="432" spans="1:14" x14ac:dyDescent="0.2">
      <c r="A432" s="86" t="s">
        <v>42</v>
      </c>
      <c r="B432" s="79"/>
      <c r="C432" s="11"/>
      <c r="D432" s="12">
        <v>1226715</v>
      </c>
      <c r="E432" s="12">
        <v>1213998</v>
      </c>
      <c r="F432" s="40">
        <v>1188606</v>
      </c>
      <c r="G432" s="40">
        <v>1190460.9845999996</v>
      </c>
      <c r="H432" s="40">
        <v>484847.8128999999</v>
      </c>
      <c r="I432" s="85">
        <v>572372.03549999988</v>
      </c>
      <c r="J432" s="122">
        <f>I432-H432</f>
        <v>87524.222599999979</v>
      </c>
      <c r="K432" s="100">
        <f t="shared" si="13"/>
        <v>0.18051895929259743</v>
      </c>
      <c r="L432" s="87"/>
      <c r="M432" s="18"/>
      <c r="N432" s="18"/>
    </row>
    <row r="433" spans="1:14" x14ac:dyDescent="0.2">
      <c r="A433" s="88" t="s">
        <v>43</v>
      </c>
      <c r="B433" s="42"/>
      <c r="C433" s="13"/>
      <c r="D433" s="14">
        <v>490877</v>
      </c>
      <c r="E433" s="14">
        <v>481267</v>
      </c>
      <c r="F433" s="41">
        <v>451214</v>
      </c>
      <c r="G433" s="41">
        <v>448300.64629999985</v>
      </c>
      <c r="H433" s="41">
        <v>209435.3254</v>
      </c>
      <c r="I433" s="82">
        <v>233290.64049999995</v>
      </c>
      <c r="J433" s="123">
        <f>I433-H433</f>
        <v>23855.315099999949</v>
      </c>
      <c r="K433" s="97">
        <f t="shared" si="13"/>
        <v>0.1139030154270238</v>
      </c>
      <c r="L433" s="89"/>
      <c r="M433" s="18"/>
    </row>
    <row r="434" spans="1:14" x14ac:dyDescent="0.2">
      <c r="A434" s="88" t="s">
        <v>44</v>
      </c>
      <c r="B434" s="42"/>
      <c r="C434" s="13"/>
      <c r="D434" s="14">
        <v>3128188</v>
      </c>
      <c r="E434" s="14">
        <v>3100902</v>
      </c>
      <c r="F434" s="41">
        <v>3042005</v>
      </c>
      <c r="G434" s="41">
        <v>3092233.6299999994</v>
      </c>
      <c r="H434" s="41">
        <v>1025103.7988000003</v>
      </c>
      <c r="I434" s="82">
        <v>1179265.4543999995</v>
      </c>
      <c r="J434" s="123">
        <f>I434-H434</f>
        <v>154161.65559999913</v>
      </c>
      <c r="K434" s="97">
        <f t="shared" ref="K434:K435" si="15">J434/H434</f>
        <v>0.1503863860230181</v>
      </c>
      <c r="L434" s="89"/>
    </row>
    <row r="435" spans="1:14" x14ac:dyDescent="0.2">
      <c r="A435" s="88" t="s">
        <v>45</v>
      </c>
      <c r="B435" s="42"/>
      <c r="C435" s="13"/>
      <c r="D435" s="14">
        <v>809903</v>
      </c>
      <c r="E435" s="14">
        <v>784312</v>
      </c>
      <c r="F435" s="41">
        <v>755778</v>
      </c>
      <c r="G435" s="41">
        <v>762879.57050000015</v>
      </c>
      <c r="H435" s="41">
        <v>321192.71190000005</v>
      </c>
      <c r="I435" s="82">
        <v>384726.66390000016</v>
      </c>
      <c r="J435" s="123">
        <f t="shared" ref="J435:J436" si="16">I435-H435</f>
        <v>63533.952000000107</v>
      </c>
      <c r="K435" s="97">
        <f t="shared" si="15"/>
        <v>0.19780633135841741</v>
      </c>
      <c r="L435" s="89"/>
    </row>
    <row r="436" spans="1:14" x14ac:dyDescent="0.2">
      <c r="A436" s="90" t="s">
        <v>46</v>
      </c>
      <c r="B436" s="94"/>
      <c r="C436" s="15"/>
      <c r="D436" s="16">
        <v>72</v>
      </c>
      <c r="E436" s="16">
        <v>366</v>
      </c>
      <c r="F436" s="16">
        <v>-17</v>
      </c>
      <c r="G436" s="16"/>
      <c r="H436" s="16"/>
      <c r="I436" s="84"/>
      <c r="J436" s="121">
        <f t="shared" si="16"/>
        <v>0</v>
      </c>
      <c r="K436" s="99"/>
      <c r="L436" s="91"/>
    </row>
    <row r="437" spans="1:14" s="8" customFormat="1" x14ac:dyDescent="0.2">
      <c r="A437" s="95" t="s">
        <v>509</v>
      </c>
      <c r="B437" s="21"/>
      <c r="C437" s="17"/>
      <c r="D437" s="7">
        <f>SUM(D432:D436)</f>
        <v>5655755</v>
      </c>
      <c r="E437" s="7">
        <v>5580845</v>
      </c>
      <c r="F437" s="7">
        <v>5437586</v>
      </c>
      <c r="G437" s="7">
        <v>5493874.8313999996</v>
      </c>
      <c r="H437" s="7">
        <f t="shared" ref="D437:H437" si="17">SUM(H432:H436)</f>
        <v>2040579.6490000002</v>
      </c>
      <c r="I437" s="113">
        <v>2369654.7942999993</v>
      </c>
      <c r="J437" s="135">
        <f>I437-H437</f>
        <v>329075.14529999904</v>
      </c>
      <c r="K437" s="117">
        <f>J437/H437</f>
        <v>0.16126552348067597</v>
      </c>
      <c r="L437" s="116"/>
      <c r="M437" s="4"/>
      <c r="N437" s="4"/>
    </row>
    <row r="439" spans="1:14" x14ac:dyDescent="0.2">
      <c r="A439" s="62" t="s">
        <v>528</v>
      </c>
      <c r="B439" s="62"/>
      <c r="D439" s="9"/>
      <c r="E439" s="9"/>
      <c r="F439" s="9"/>
      <c r="G439" s="9"/>
      <c r="H439" s="9"/>
      <c r="I439" s="9"/>
      <c r="K439" s="101"/>
      <c r="L439" s="8"/>
      <c r="M439" s="18"/>
    </row>
    <row r="440" spans="1:14" x14ac:dyDescent="0.2">
      <c r="D440" s="9"/>
      <c r="E440" s="9"/>
      <c r="F440" s="9"/>
      <c r="G440" s="9"/>
      <c r="H440" s="9"/>
      <c r="I440" s="9"/>
    </row>
    <row r="441" spans="1:14" x14ac:dyDescent="0.2">
      <c r="D441" s="61"/>
      <c r="E441" s="61"/>
      <c r="F441" s="61"/>
      <c r="G441" s="61"/>
      <c r="H441" s="61"/>
      <c r="I441" s="61"/>
      <c r="N441" s="8"/>
    </row>
    <row r="443" spans="1:14" x14ac:dyDescent="0.2">
      <c r="M443" s="8"/>
    </row>
  </sheetData>
  <sortState xmlns:xlrd2="http://schemas.microsoft.com/office/spreadsheetml/2017/richdata2" ref="A4:L69">
    <sortCondition ref="A4:A69"/>
  </sortState>
  <mergeCells count="2">
    <mergeCell ref="J2:K2"/>
    <mergeCell ref="A1:L1"/>
  </mergeCells>
  <phoneticPr fontId="4" type="noConversion"/>
  <printOptions horizontalCentered="1"/>
  <pageMargins left="0.25" right="0.25" top="0.5" bottom="0.5" header="0.3" footer="0.3"/>
  <pageSetup scale="75" fitToHeight="0" orientation="portrait" r:id="rId1"/>
  <headerFooter alignWithMargins="0">
    <oddFooter>&amp;CPage S-&amp;P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443"/>
  <sheetViews>
    <sheetView showWhiteSpace="0" zoomScale="90" zoomScaleNormal="90" workbookViewId="0">
      <pane xSplit="2" ySplit="3" topLeftCell="C421" activePane="bottomRight" state="frozen"/>
      <selection pane="topRight" activeCell="C1" sqref="C1"/>
      <selection pane="bottomLeft" activeCell="A4" sqref="A4"/>
      <selection pane="bottomRight" activeCell="G454" sqref="G454"/>
    </sheetView>
  </sheetViews>
  <sheetFormatPr defaultColWidth="3.5703125" defaultRowHeight="11.25" x14ac:dyDescent="0.2"/>
  <cols>
    <col min="1" max="1" width="58.5703125" style="1" customWidth="1"/>
    <col min="2" max="2" width="3.28515625" style="1" customWidth="1"/>
    <col min="3" max="3" width="4.7109375" style="2" customWidth="1"/>
    <col min="4" max="4" width="10.140625" style="3" bestFit="1" customWidth="1"/>
    <col min="5" max="9" width="10.42578125" style="3" bestFit="1" customWidth="1"/>
    <col min="10" max="10" width="11.42578125" style="126" bestFit="1" customWidth="1"/>
    <col min="11" max="11" width="7.85546875" style="61" bestFit="1" customWidth="1"/>
    <col min="12" max="12" width="10.7109375" style="4" bestFit="1" customWidth="1"/>
    <col min="13" max="13" width="3" style="4" customWidth="1"/>
    <col min="14" max="14" width="3.7109375" style="4" customWidth="1"/>
    <col min="15" max="15" width="3.5703125" style="4"/>
    <col min="16" max="16" width="7.28515625" style="4" bestFit="1" customWidth="1"/>
    <col min="17" max="20" width="3.5703125" style="4"/>
    <col min="21" max="21" width="6.7109375" style="4" bestFit="1" customWidth="1"/>
    <col min="22" max="22" width="6.28515625" style="4" bestFit="1" customWidth="1"/>
    <col min="23" max="16384" width="3.5703125" style="4"/>
  </cols>
  <sheetData>
    <row r="1" spans="1:14" ht="15" x14ac:dyDescent="0.25">
      <c r="A1" s="138" t="s">
        <v>48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</row>
    <row r="2" spans="1:14" s="5" customFormat="1" ht="12" thickBot="1" x14ac:dyDescent="0.25">
      <c r="A2" s="107" t="s">
        <v>51</v>
      </c>
      <c r="B2" s="108" t="s">
        <v>510</v>
      </c>
      <c r="C2" s="109" t="s">
        <v>2</v>
      </c>
      <c r="D2" s="110">
        <v>2016</v>
      </c>
      <c r="E2" s="110">
        <v>2017</v>
      </c>
      <c r="F2" s="110">
        <v>2018</v>
      </c>
      <c r="G2" s="110">
        <v>2019</v>
      </c>
      <c r="H2" s="111">
        <v>2020</v>
      </c>
      <c r="I2" s="111">
        <v>2021</v>
      </c>
      <c r="J2" s="136" t="s">
        <v>512</v>
      </c>
      <c r="K2" s="137"/>
      <c r="L2" s="112" t="s">
        <v>513</v>
      </c>
    </row>
    <row r="3" spans="1:14" s="10" customFormat="1" ht="12.75" x14ac:dyDescent="0.2">
      <c r="A3" s="102" t="s">
        <v>50</v>
      </c>
      <c r="B3" s="103"/>
      <c r="C3" s="104"/>
      <c r="D3" s="105"/>
      <c r="E3" s="105"/>
      <c r="F3" s="105"/>
      <c r="G3" s="105"/>
      <c r="H3" s="105"/>
      <c r="I3" s="105"/>
      <c r="J3" s="118"/>
      <c r="K3" s="105"/>
      <c r="L3" s="106"/>
      <c r="M3" s="5"/>
    </row>
    <row r="4" spans="1:14" s="6" customFormat="1" x14ac:dyDescent="0.2">
      <c r="A4" s="86" t="s">
        <v>86</v>
      </c>
      <c r="B4" s="80">
        <f>'Avg Weekday'!B4</f>
        <v>1</v>
      </c>
      <c r="C4" s="11" t="s">
        <v>4</v>
      </c>
      <c r="D4" s="12">
        <v>3123</v>
      </c>
      <c r="E4" s="12">
        <v>2793</v>
      </c>
      <c r="F4" s="50">
        <v>2557</v>
      </c>
      <c r="G4" s="50">
        <v>3537.3654000000001</v>
      </c>
      <c r="H4" s="50">
        <v>1135.8484000000001</v>
      </c>
      <c r="I4" s="81">
        <v>2127.6471000000001</v>
      </c>
      <c r="J4" s="119">
        <f>I4-H4</f>
        <v>991.79870000000005</v>
      </c>
      <c r="K4" s="96">
        <f>J4/H4</f>
        <v>0.87317876223622803</v>
      </c>
      <c r="L4" s="87">
        <v>329</v>
      </c>
      <c r="M4" s="53"/>
      <c r="N4" s="18"/>
    </row>
    <row r="5" spans="1:14" x14ac:dyDescent="0.2">
      <c r="A5" s="88" t="s">
        <v>87</v>
      </c>
      <c r="B5" s="42"/>
      <c r="C5" s="13" t="s">
        <v>4</v>
      </c>
      <c r="D5" s="14">
        <v>12797</v>
      </c>
      <c r="E5" s="14">
        <v>12623</v>
      </c>
      <c r="F5" s="14">
        <v>11873</v>
      </c>
      <c r="G5" s="14">
        <v>11646.730799999999</v>
      </c>
      <c r="H5" s="14">
        <v>6027.9744000000001</v>
      </c>
      <c r="I5" s="82">
        <v>6237.0588000000007</v>
      </c>
      <c r="J5" s="120">
        <f t="shared" ref="J5:J68" si="0">I5-H5</f>
        <v>209.08440000000064</v>
      </c>
      <c r="K5" s="97">
        <f t="shared" ref="K5:K68" si="1">J5/H5</f>
        <v>3.4685681478673937E-2</v>
      </c>
      <c r="L5" s="89">
        <v>146</v>
      </c>
      <c r="M5" s="18"/>
      <c r="N5" s="18"/>
    </row>
    <row r="6" spans="1:14" s="6" customFormat="1" x14ac:dyDescent="0.2">
      <c r="A6" s="88" t="s">
        <v>88</v>
      </c>
      <c r="B6" s="42"/>
      <c r="C6" s="13" t="s">
        <v>4</v>
      </c>
      <c r="D6" s="14">
        <v>35171</v>
      </c>
      <c r="E6" s="14">
        <v>33398</v>
      </c>
      <c r="F6" s="14">
        <v>32173</v>
      </c>
      <c r="G6" s="14">
        <v>31626.9231</v>
      </c>
      <c r="H6" s="14">
        <v>11558.1945</v>
      </c>
      <c r="I6" s="82">
        <v>16775.627399999998</v>
      </c>
      <c r="J6" s="120">
        <f t="shared" si="0"/>
        <v>5217.432899999998</v>
      </c>
      <c r="K6" s="97">
        <f t="shared" si="1"/>
        <v>0.45140552877873774</v>
      </c>
      <c r="L6" s="89">
        <v>28</v>
      </c>
      <c r="M6" s="18"/>
      <c r="N6" s="18"/>
    </row>
    <row r="7" spans="1:14" x14ac:dyDescent="0.2">
      <c r="A7" s="88" t="s">
        <v>89</v>
      </c>
      <c r="B7" s="42" t="str">
        <f>'Avg Weekday'!B7</f>
        <v/>
      </c>
      <c r="C7" s="13" t="s">
        <v>4</v>
      </c>
      <c r="D7" s="14">
        <v>11579</v>
      </c>
      <c r="E7" s="14">
        <v>9981</v>
      </c>
      <c r="F7" s="14">
        <v>9822</v>
      </c>
      <c r="G7" s="14">
        <v>8985.9231</v>
      </c>
      <c r="H7" s="14">
        <v>5111.6580000000004</v>
      </c>
      <c r="I7" s="82">
        <v>5955.7059000000008</v>
      </c>
      <c r="J7" s="120">
        <f t="shared" si="0"/>
        <v>844.04790000000048</v>
      </c>
      <c r="K7" s="97">
        <f t="shared" si="1"/>
        <v>0.16512213845292475</v>
      </c>
      <c r="L7" s="89">
        <v>158</v>
      </c>
      <c r="M7" s="18"/>
      <c r="N7" s="18"/>
    </row>
    <row r="8" spans="1:14" x14ac:dyDescent="0.2">
      <c r="A8" s="88" t="s">
        <v>90</v>
      </c>
      <c r="B8" s="42">
        <f>'Avg Weekday'!B8</f>
        <v>2</v>
      </c>
      <c r="C8" s="13" t="s">
        <v>4</v>
      </c>
      <c r="D8" s="14">
        <v>12775</v>
      </c>
      <c r="E8" s="14">
        <v>12682</v>
      </c>
      <c r="F8" s="14">
        <v>7529</v>
      </c>
      <c r="G8" s="14">
        <v>10299.269200000001</v>
      </c>
      <c r="H8" s="14">
        <v>5363.0437000000002</v>
      </c>
      <c r="I8" s="82">
        <v>5618.7842999999993</v>
      </c>
      <c r="J8" s="120">
        <f t="shared" si="0"/>
        <v>255.74059999999918</v>
      </c>
      <c r="K8" s="97">
        <f t="shared" si="1"/>
        <v>4.7685719957866309E-2</v>
      </c>
      <c r="L8" s="89">
        <v>165</v>
      </c>
      <c r="M8" s="18"/>
      <c r="N8" s="18"/>
    </row>
    <row r="9" spans="1:14" s="6" customFormat="1" x14ac:dyDescent="0.2">
      <c r="A9" s="88" t="s">
        <v>91</v>
      </c>
      <c r="B9" s="42" t="str">
        <f>'Avg Weekday'!B9</f>
        <v/>
      </c>
      <c r="C9" s="13" t="s">
        <v>4</v>
      </c>
      <c r="D9" s="14">
        <v>11161</v>
      </c>
      <c r="E9" s="14">
        <v>9482</v>
      </c>
      <c r="F9" s="14">
        <v>8936</v>
      </c>
      <c r="G9" s="14">
        <v>8584.4038</v>
      </c>
      <c r="H9" s="14">
        <v>4475.6229999999996</v>
      </c>
      <c r="I9" s="82">
        <v>4588.4117999999999</v>
      </c>
      <c r="J9" s="120">
        <f t="shared" si="0"/>
        <v>112.78880000000026</v>
      </c>
      <c r="K9" s="97">
        <f t="shared" si="1"/>
        <v>2.520069273037525E-2</v>
      </c>
      <c r="L9" s="89">
        <v>198</v>
      </c>
      <c r="M9" s="18"/>
      <c r="N9" s="18"/>
    </row>
    <row r="10" spans="1:14" x14ac:dyDescent="0.2">
      <c r="A10" s="88" t="s">
        <v>92</v>
      </c>
      <c r="B10" s="42" t="str">
        <f>'Avg Weekday'!B10</f>
        <v/>
      </c>
      <c r="C10" s="13" t="s">
        <v>4</v>
      </c>
      <c r="D10" s="14">
        <v>8633</v>
      </c>
      <c r="E10" s="14">
        <v>8558</v>
      </c>
      <c r="F10" s="14">
        <v>8037</v>
      </c>
      <c r="G10" s="14">
        <v>7420.2115999999996</v>
      </c>
      <c r="H10" s="14">
        <v>3672.7201999999997</v>
      </c>
      <c r="I10" s="82">
        <v>4064.3333000000002</v>
      </c>
      <c r="J10" s="120">
        <f t="shared" si="0"/>
        <v>391.61310000000049</v>
      </c>
      <c r="K10" s="97">
        <f t="shared" si="1"/>
        <v>0.10662753454510379</v>
      </c>
      <c r="L10" s="89">
        <v>214</v>
      </c>
      <c r="M10" s="18"/>
      <c r="N10" s="18"/>
    </row>
    <row r="11" spans="1:14" x14ac:dyDescent="0.2">
      <c r="A11" s="88" t="s">
        <v>93</v>
      </c>
      <c r="B11" s="42" t="str">
        <f>'Avg Weekday'!B11</f>
        <v/>
      </c>
      <c r="C11" s="13" t="s">
        <v>4</v>
      </c>
      <c r="D11" s="14">
        <v>8183</v>
      </c>
      <c r="E11" s="14">
        <v>7974</v>
      </c>
      <c r="F11" s="14">
        <v>6141</v>
      </c>
      <c r="G11" s="14">
        <v>6670.6539000000002</v>
      </c>
      <c r="H11" s="14">
        <v>3135.0249000000003</v>
      </c>
      <c r="I11" s="82">
        <v>3699.2157000000002</v>
      </c>
      <c r="J11" s="120">
        <f t="shared" si="0"/>
        <v>564.19079999999985</v>
      </c>
      <c r="K11" s="97">
        <f t="shared" si="1"/>
        <v>0.17996373808705626</v>
      </c>
      <c r="L11" s="89">
        <v>235</v>
      </c>
      <c r="M11" s="18"/>
      <c r="N11" s="18"/>
    </row>
    <row r="12" spans="1:14" x14ac:dyDescent="0.2">
      <c r="A12" s="88" t="s">
        <v>94</v>
      </c>
      <c r="B12" s="42">
        <f>'Avg Weekday'!B12</f>
        <v>3</v>
      </c>
      <c r="C12" s="13" t="s">
        <v>4</v>
      </c>
      <c r="D12" s="14">
        <v>6280</v>
      </c>
      <c r="E12" s="14">
        <v>6298</v>
      </c>
      <c r="F12" s="14">
        <v>3404</v>
      </c>
      <c r="G12" s="14">
        <v>5106.8847000000005</v>
      </c>
      <c r="H12" s="14">
        <v>2721.2880999999998</v>
      </c>
      <c r="I12" s="82">
        <v>2930.1569</v>
      </c>
      <c r="J12" s="120">
        <f t="shared" si="0"/>
        <v>208.86880000000019</v>
      </c>
      <c r="K12" s="97">
        <f t="shared" si="1"/>
        <v>7.6753652066460815E-2</v>
      </c>
      <c r="L12" s="89">
        <v>278</v>
      </c>
      <c r="M12" s="18"/>
      <c r="N12" s="18"/>
    </row>
    <row r="13" spans="1:14" s="6" customFormat="1" x14ac:dyDescent="0.2">
      <c r="A13" s="88" t="s">
        <v>95</v>
      </c>
      <c r="B13" s="42" t="str">
        <f>'Avg Weekday'!B13</f>
        <v/>
      </c>
      <c r="C13" s="13" t="s">
        <v>4</v>
      </c>
      <c r="D13" s="14">
        <v>7459</v>
      </c>
      <c r="E13" s="14">
        <v>6549</v>
      </c>
      <c r="F13" s="14">
        <v>5937</v>
      </c>
      <c r="G13" s="14">
        <v>5637.3461000000007</v>
      </c>
      <c r="H13" s="14">
        <v>3080.9479000000001</v>
      </c>
      <c r="I13" s="82">
        <v>3306.7058999999999</v>
      </c>
      <c r="J13" s="120">
        <f t="shared" si="0"/>
        <v>225.75799999999981</v>
      </c>
      <c r="K13" s="97">
        <f t="shared" si="1"/>
        <v>7.327550069898936E-2</v>
      </c>
      <c r="L13" s="89">
        <v>254</v>
      </c>
      <c r="M13" s="18"/>
      <c r="N13" s="18"/>
    </row>
    <row r="14" spans="1:14" x14ac:dyDescent="0.2">
      <c r="A14" s="88" t="s">
        <v>96</v>
      </c>
      <c r="B14" s="42" t="str">
        <f>'Avg Weekday'!B14</f>
        <v/>
      </c>
      <c r="C14" s="13" t="s">
        <v>4</v>
      </c>
      <c r="D14" s="14">
        <v>6574</v>
      </c>
      <c r="E14" s="14">
        <v>5623</v>
      </c>
      <c r="F14" s="14">
        <v>5347</v>
      </c>
      <c r="G14" s="14">
        <v>5438.4807999999994</v>
      </c>
      <c r="H14" s="14">
        <v>2781.6824999999999</v>
      </c>
      <c r="I14" s="82">
        <v>3058.4706000000001</v>
      </c>
      <c r="J14" s="120">
        <f t="shared" si="0"/>
        <v>276.78810000000021</v>
      </c>
      <c r="K14" s="97">
        <f t="shared" si="1"/>
        <v>9.950384344726626E-2</v>
      </c>
      <c r="L14" s="89">
        <v>273</v>
      </c>
      <c r="M14" s="18"/>
      <c r="N14" s="18"/>
    </row>
    <row r="15" spans="1:14" x14ac:dyDescent="0.2">
      <c r="A15" s="88" t="s">
        <v>97</v>
      </c>
      <c r="B15" s="42" t="str">
        <f>'Avg Weekday'!B15</f>
        <v/>
      </c>
      <c r="C15" s="13" t="s">
        <v>4</v>
      </c>
      <c r="D15" s="14">
        <v>7786</v>
      </c>
      <c r="E15" s="14">
        <v>7426</v>
      </c>
      <c r="F15" s="14">
        <v>6696</v>
      </c>
      <c r="G15" s="14">
        <v>6259.6731</v>
      </c>
      <c r="H15" s="14">
        <v>3604.3582000000001</v>
      </c>
      <c r="I15" s="82">
        <v>4022.7842999999998</v>
      </c>
      <c r="J15" s="120">
        <f t="shared" si="0"/>
        <v>418.42609999999968</v>
      </c>
      <c r="K15" s="97">
        <f t="shared" si="1"/>
        <v>0.1160889336692451</v>
      </c>
      <c r="L15" s="89">
        <v>218</v>
      </c>
      <c r="M15" s="18"/>
      <c r="N15" s="18"/>
    </row>
    <row r="16" spans="1:14" x14ac:dyDescent="0.2">
      <c r="A16" s="88" t="s">
        <v>98</v>
      </c>
      <c r="B16" s="42" t="str">
        <f>'Avg Weekday'!B16</f>
        <v/>
      </c>
      <c r="C16" s="13" t="s">
        <v>4</v>
      </c>
      <c r="D16" s="14">
        <v>3200</v>
      </c>
      <c r="E16" s="14">
        <v>3091</v>
      </c>
      <c r="F16" s="14">
        <v>3248</v>
      </c>
      <c r="G16" s="14">
        <v>2841.2116000000001</v>
      </c>
      <c r="H16" s="14">
        <v>1448.9524999999999</v>
      </c>
      <c r="I16" s="82">
        <v>1753.2745</v>
      </c>
      <c r="J16" s="120">
        <f t="shared" si="0"/>
        <v>304.32200000000012</v>
      </c>
      <c r="K16" s="97">
        <f t="shared" si="1"/>
        <v>0.21002896920361444</v>
      </c>
      <c r="L16" s="89">
        <v>348</v>
      </c>
      <c r="M16" s="18"/>
      <c r="N16" s="18"/>
    </row>
    <row r="17" spans="1:14" x14ac:dyDescent="0.2">
      <c r="A17" s="88" t="s">
        <v>99</v>
      </c>
      <c r="B17" s="42" t="str">
        <f>'Avg Weekday'!B17</f>
        <v/>
      </c>
      <c r="C17" s="13" t="s">
        <v>4</v>
      </c>
      <c r="D17" s="14">
        <v>4403</v>
      </c>
      <c r="E17" s="14">
        <v>4003</v>
      </c>
      <c r="F17" s="14">
        <v>3936</v>
      </c>
      <c r="G17" s="14">
        <v>3538.5576999999998</v>
      </c>
      <c r="H17" s="14">
        <v>1746.6791000000001</v>
      </c>
      <c r="I17" s="82">
        <v>2151.9412000000002</v>
      </c>
      <c r="J17" s="120">
        <f t="shared" si="0"/>
        <v>405.26210000000015</v>
      </c>
      <c r="K17" s="97">
        <f t="shared" si="1"/>
        <v>0.23201863467651279</v>
      </c>
      <c r="L17" s="89">
        <v>326</v>
      </c>
      <c r="M17" s="18"/>
      <c r="N17" s="18"/>
    </row>
    <row r="18" spans="1:14" x14ac:dyDescent="0.2">
      <c r="A18" s="88" t="s">
        <v>100</v>
      </c>
      <c r="B18" s="42" t="str">
        <f>'Avg Weekday'!B18</f>
        <v/>
      </c>
      <c r="C18" s="13" t="s">
        <v>4</v>
      </c>
      <c r="D18" s="14">
        <v>9561</v>
      </c>
      <c r="E18" s="14">
        <v>9760</v>
      </c>
      <c r="F18" s="14">
        <v>9499</v>
      </c>
      <c r="G18" s="14">
        <v>8337.3461000000007</v>
      </c>
      <c r="H18" s="14">
        <v>3985.1856000000002</v>
      </c>
      <c r="I18" s="82">
        <v>4453.2156999999997</v>
      </c>
      <c r="J18" s="120">
        <f t="shared" si="0"/>
        <v>468.03009999999949</v>
      </c>
      <c r="K18" s="97">
        <f t="shared" si="1"/>
        <v>0.1174424849873992</v>
      </c>
      <c r="L18" s="89">
        <v>202</v>
      </c>
      <c r="M18" s="18"/>
      <c r="N18" s="18"/>
    </row>
    <row r="19" spans="1:14" x14ac:dyDescent="0.2">
      <c r="A19" s="88" t="s">
        <v>101</v>
      </c>
      <c r="B19" s="42" t="str">
        <f>'Avg Weekday'!B19</f>
        <v/>
      </c>
      <c r="C19" s="13" t="s">
        <v>4</v>
      </c>
      <c r="D19" s="14">
        <v>5501</v>
      </c>
      <c r="E19" s="14">
        <v>4707</v>
      </c>
      <c r="F19" s="14">
        <v>4720</v>
      </c>
      <c r="G19" s="14">
        <v>4201.6154000000006</v>
      </c>
      <c r="H19" s="14">
        <v>2209.1320000000001</v>
      </c>
      <c r="I19" s="82">
        <v>2724.1569</v>
      </c>
      <c r="J19" s="120">
        <f t="shared" si="0"/>
        <v>515.02489999999989</v>
      </c>
      <c r="K19" s="97">
        <f t="shared" si="1"/>
        <v>0.2331345071276863</v>
      </c>
      <c r="L19" s="89">
        <v>289</v>
      </c>
      <c r="M19" s="18"/>
      <c r="N19" s="18"/>
    </row>
    <row r="20" spans="1:14" x14ac:dyDescent="0.2">
      <c r="A20" s="88" t="s">
        <v>102</v>
      </c>
      <c r="B20" s="42">
        <f>'Avg Weekday'!B20</f>
        <v>4</v>
      </c>
      <c r="C20" s="13" t="s">
        <v>4</v>
      </c>
      <c r="D20" s="14">
        <v>3977</v>
      </c>
      <c r="E20" s="14">
        <v>4174</v>
      </c>
      <c r="F20" s="14">
        <v>2578</v>
      </c>
      <c r="G20" s="14">
        <v>3410.6539000000002</v>
      </c>
      <c r="H20" s="14">
        <v>1824.4702</v>
      </c>
      <c r="I20" s="82">
        <v>2143.5294000000004</v>
      </c>
      <c r="J20" s="120">
        <f t="shared" si="0"/>
        <v>319.05920000000037</v>
      </c>
      <c r="K20" s="97">
        <f t="shared" si="1"/>
        <v>0.17487772614756897</v>
      </c>
      <c r="L20" s="89">
        <v>327</v>
      </c>
      <c r="M20" s="18"/>
      <c r="N20" s="18"/>
    </row>
    <row r="21" spans="1:14" x14ac:dyDescent="0.2">
      <c r="A21" s="88" t="s">
        <v>103</v>
      </c>
      <c r="B21" s="42" t="str">
        <f>'Avg Weekday'!B21</f>
        <v/>
      </c>
      <c r="C21" s="13" t="s">
        <v>4</v>
      </c>
      <c r="D21" s="14">
        <v>8543</v>
      </c>
      <c r="E21" s="14">
        <v>8331</v>
      </c>
      <c r="F21" s="14">
        <v>8591</v>
      </c>
      <c r="G21" s="14">
        <v>8110.0192999999999</v>
      </c>
      <c r="H21" s="14">
        <v>4512.8762999999999</v>
      </c>
      <c r="I21" s="82">
        <v>4826.9215000000004</v>
      </c>
      <c r="J21" s="120">
        <f t="shared" si="0"/>
        <v>314.04520000000048</v>
      </c>
      <c r="K21" s="97">
        <f t="shared" si="1"/>
        <v>6.9588701112858004E-2</v>
      </c>
      <c r="L21" s="89">
        <v>190</v>
      </c>
      <c r="M21" s="18"/>
      <c r="N21" s="18"/>
    </row>
    <row r="22" spans="1:14" x14ac:dyDescent="0.2">
      <c r="A22" s="88" t="s">
        <v>104</v>
      </c>
      <c r="B22" s="42" t="str">
        <f>'Avg Weekday'!B22</f>
        <v/>
      </c>
      <c r="C22" s="13" t="s">
        <v>4</v>
      </c>
      <c r="D22" s="14">
        <v>23393</v>
      </c>
      <c r="E22" s="14">
        <v>23901</v>
      </c>
      <c r="F22" s="14">
        <v>19975</v>
      </c>
      <c r="G22" s="14">
        <v>20597.25</v>
      </c>
      <c r="H22" s="14">
        <v>10199.0965</v>
      </c>
      <c r="I22" s="82">
        <v>11301.588299999999</v>
      </c>
      <c r="J22" s="120">
        <f t="shared" si="0"/>
        <v>1102.4917999999998</v>
      </c>
      <c r="K22" s="97">
        <f t="shared" si="1"/>
        <v>0.10809700643581516</v>
      </c>
      <c r="L22" s="89">
        <v>58</v>
      </c>
      <c r="M22" s="18"/>
      <c r="N22" s="18"/>
    </row>
    <row r="23" spans="1:14" x14ac:dyDescent="0.2">
      <c r="A23" s="88" t="s">
        <v>105</v>
      </c>
      <c r="B23" s="42" t="str">
        <f>'Avg Weekday'!B23</f>
        <v/>
      </c>
      <c r="C23" s="13" t="s">
        <v>4</v>
      </c>
      <c r="D23" s="14">
        <v>5889</v>
      </c>
      <c r="E23" s="14">
        <v>5559</v>
      </c>
      <c r="F23" s="14">
        <v>5379</v>
      </c>
      <c r="G23" s="14">
        <v>5490.8654000000006</v>
      </c>
      <c r="H23" s="14">
        <v>2437.0653000000002</v>
      </c>
      <c r="I23" s="82">
        <v>3056.3725999999997</v>
      </c>
      <c r="J23" s="120">
        <f t="shared" si="0"/>
        <v>619.30729999999949</v>
      </c>
      <c r="K23" s="97">
        <f t="shared" si="1"/>
        <v>0.25412010913289823</v>
      </c>
      <c r="L23" s="89">
        <v>274</v>
      </c>
      <c r="M23" s="18"/>
      <c r="N23" s="18"/>
    </row>
    <row r="24" spans="1:14" x14ac:dyDescent="0.2">
      <c r="A24" s="88" t="s">
        <v>106</v>
      </c>
      <c r="B24" s="42" t="str">
        <f>'Avg Weekday'!B24</f>
        <v/>
      </c>
      <c r="C24" s="13" t="s">
        <v>4</v>
      </c>
      <c r="D24" s="14">
        <v>1343</v>
      </c>
      <c r="E24" s="14">
        <v>1402</v>
      </c>
      <c r="F24" s="14">
        <v>1840</v>
      </c>
      <c r="G24" s="14">
        <v>2367.8653999999997</v>
      </c>
      <c r="H24" s="14">
        <v>1168.9623000000001</v>
      </c>
      <c r="I24" s="82">
        <v>1153.0391999999999</v>
      </c>
      <c r="J24" s="120">
        <f t="shared" si="0"/>
        <v>-15.923100000000204</v>
      </c>
      <c r="K24" s="97">
        <f t="shared" si="1"/>
        <v>-1.3621568462900987E-2</v>
      </c>
      <c r="L24" s="89">
        <v>386</v>
      </c>
      <c r="M24" s="18"/>
      <c r="N24" s="18"/>
    </row>
    <row r="25" spans="1:14" x14ac:dyDescent="0.2">
      <c r="A25" s="88" t="s">
        <v>107</v>
      </c>
      <c r="B25" s="42" t="str">
        <f>'Avg Weekday'!B25</f>
        <v/>
      </c>
      <c r="C25" s="13" t="s">
        <v>4</v>
      </c>
      <c r="D25" s="14">
        <v>7234</v>
      </c>
      <c r="E25" s="14">
        <v>7819</v>
      </c>
      <c r="F25" s="14">
        <v>6428</v>
      </c>
      <c r="G25" s="14">
        <v>7059.8077000000003</v>
      </c>
      <c r="H25" s="14">
        <v>3204.8937000000001</v>
      </c>
      <c r="I25" s="82">
        <v>4005.3530000000001</v>
      </c>
      <c r="J25" s="120">
        <f t="shared" si="0"/>
        <v>800.45929999999998</v>
      </c>
      <c r="K25" s="97">
        <f t="shared" si="1"/>
        <v>0.24976157555553247</v>
      </c>
      <c r="L25" s="89">
        <v>221</v>
      </c>
      <c r="M25" s="18"/>
      <c r="N25" s="18"/>
    </row>
    <row r="26" spans="1:14" s="6" customFormat="1" x14ac:dyDescent="0.2">
      <c r="A26" s="88" t="s">
        <v>108</v>
      </c>
      <c r="B26" s="42" t="str">
        <f>'Avg Weekday'!B26</f>
        <v/>
      </c>
      <c r="C26" s="13" t="s">
        <v>4</v>
      </c>
      <c r="D26" s="14">
        <v>5618</v>
      </c>
      <c r="E26" s="14">
        <v>5200</v>
      </c>
      <c r="F26" s="14">
        <v>4793</v>
      </c>
      <c r="G26" s="14">
        <v>4587.9808000000003</v>
      </c>
      <c r="H26" s="14">
        <v>2330.5671000000002</v>
      </c>
      <c r="I26" s="82">
        <v>2696.902</v>
      </c>
      <c r="J26" s="120">
        <f t="shared" si="0"/>
        <v>366.33489999999983</v>
      </c>
      <c r="K26" s="97">
        <f t="shared" si="1"/>
        <v>0.15718702113318248</v>
      </c>
      <c r="L26" s="89">
        <v>291</v>
      </c>
      <c r="M26" s="18"/>
      <c r="N26" s="18"/>
    </row>
    <row r="27" spans="1:14" x14ac:dyDescent="0.2">
      <c r="A27" s="88" t="s">
        <v>109</v>
      </c>
      <c r="B27" s="42" t="str">
        <f>'Avg Weekday'!B27</f>
        <v/>
      </c>
      <c r="C27" s="13" t="s">
        <v>4</v>
      </c>
      <c r="D27" s="14">
        <v>2391</v>
      </c>
      <c r="E27" s="14">
        <v>2184</v>
      </c>
      <c r="F27" s="14">
        <v>2139</v>
      </c>
      <c r="G27" s="14">
        <v>2303.8461000000002</v>
      </c>
      <c r="H27" s="14">
        <v>1007.5385</v>
      </c>
      <c r="I27" s="82">
        <v>1412.7451000000001</v>
      </c>
      <c r="J27" s="120">
        <f t="shared" si="0"/>
        <v>405.20660000000009</v>
      </c>
      <c r="K27" s="97">
        <f t="shared" si="1"/>
        <v>0.40217480523076793</v>
      </c>
      <c r="L27" s="89">
        <v>371</v>
      </c>
      <c r="M27" s="18"/>
      <c r="N27" s="18"/>
    </row>
    <row r="28" spans="1:14" x14ac:dyDescent="0.2">
      <c r="A28" s="88" t="s">
        <v>110</v>
      </c>
      <c r="B28" s="42" t="str">
        <f>'Avg Weekday'!B28</f>
        <v/>
      </c>
      <c r="C28" s="13" t="s">
        <v>4</v>
      </c>
      <c r="D28" s="14">
        <v>6850</v>
      </c>
      <c r="E28" s="14">
        <v>7009</v>
      </c>
      <c r="F28" s="14">
        <v>6536</v>
      </c>
      <c r="G28" s="14">
        <v>5754.6345999999994</v>
      </c>
      <c r="H28" s="14">
        <v>3263.7058999999999</v>
      </c>
      <c r="I28" s="82">
        <v>3213.8235</v>
      </c>
      <c r="J28" s="120">
        <f t="shared" si="0"/>
        <v>-49.882399999999961</v>
      </c>
      <c r="K28" s="97">
        <f t="shared" si="1"/>
        <v>-1.5283975189063439E-2</v>
      </c>
      <c r="L28" s="89">
        <v>263</v>
      </c>
      <c r="M28" s="18"/>
      <c r="N28" s="18"/>
    </row>
    <row r="29" spans="1:14" x14ac:dyDescent="0.2">
      <c r="A29" s="88" t="s">
        <v>111</v>
      </c>
      <c r="B29" s="42">
        <f>'Avg Weekday'!B29</f>
        <v>0</v>
      </c>
      <c r="C29" s="13" t="s">
        <v>4</v>
      </c>
      <c r="D29" s="14">
        <v>2540</v>
      </c>
      <c r="E29" s="14">
        <v>2837</v>
      </c>
      <c r="F29" s="14">
        <v>2897</v>
      </c>
      <c r="G29" s="14">
        <v>2832.1923000000002</v>
      </c>
      <c r="H29" s="14">
        <v>1416.8811999999998</v>
      </c>
      <c r="I29" s="82">
        <v>1599.4313999999999</v>
      </c>
      <c r="J29" s="120">
        <f t="shared" si="0"/>
        <v>182.55020000000013</v>
      </c>
      <c r="K29" s="97">
        <f t="shared" si="1"/>
        <v>0.12883945386529241</v>
      </c>
      <c r="L29" s="89">
        <v>359</v>
      </c>
      <c r="M29" s="18"/>
      <c r="N29" s="18"/>
    </row>
    <row r="30" spans="1:14" x14ac:dyDescent="0.2">
      <c r="A30" s="88" t="s">
        <v>112</v>
      </c>
      <c r="B30" s="42" t="str">
        <f>'Avg Weekday'!B30</f>
        <v/>
      </c>
      <c r="C30" s="13" t="s">
        <v>4</v>
      </c>
      <c r="D30" s="14">
        <v>3531</v>
      </c>
      <c r="E30" s="14">
        <v>3330</v>
      </c>
      <c r="F30" s="14">
        <v>3182</v>
      </c>
      <c r="G30" s="14">
        <v>3171.1154000000001</v>
      </c>
      <c r="H30" s="14">
        <v>1457.7998</v>
      </c>
      <c r="I30" s="82">
        <v>1819.3530000000001</v>
      </c>
      <c r="J30" s="120">
        <f t="shared" si="0"/>
        <v>361.55320000000006</v>
      </c>
      <c r="K30" s="97">
        <f t="shared" si="1"/>
        <v>0.2480129301705214</v>
      </c>
      <c r="L30" s="89">
        <v>343</v>
      </c>
      <c r="M30" s="18"/>
      <c r="N30" s="18"/>
    </row>
    <row r="31" spans="1:14" x14ac:dyDescent="0.2">
      <c r="A31" s="88" t="s">
        <v>113</v>
      </c>
      <c r="B31" s="42" t="str">
        <f>'Avg Weekday'!B31</f>
        <v/>
      </c>
      <c r="C31" s="13" t="s">
        <v>4</v>
      </c>
      <c r="D31" s="14">
        <v>12611</v>
      </c>
      <c r="E31" s="14">
        <v>11472</v>
      </c>
      <c r="F31" s="14">
        <v>10885</v>
      </c>
      <c r="G31" s="14">
        <v>10570.7693</v>
      </c>
      <c r="H31" s="14">
        <v>5253.9580999999998</v>
      </c>
      <c r="I31" s="82">
        <v>5919.1372000000001</v>
      </c>
      <c r="J31" s="120">
        <f t="shared" si="0"/>
        <v>665.17910000000029</v>
      </c>
      <c r="K31" s="97">
        <f t="shared" si="1"/>
        <v>0.12660533017954603</v>
      </c>
      <c r="L31" s="89">
        <v>159</v>
      </c>
      <c r="M31" s="18"/>
      <c r="N31" s="18"/>
    </row>
    <row r="32" spans="1:14" x14ac:dyDescent="0.2">
      <c r="A32" s="88" t="s">
        <v>114</v>
      </c>
      <c r="B32" s="42" t="str">
        <f>'Avg Weekday'!B32</f>
        <v/>
      </c>
      <c r="C32" s="13" t="s">
        <v>4</v>
      </c>
      <c r="D32" s="14">
        <v>6217</v>
      </c>
      <c r="E32" s="14">
        <v>6487</v>
      </c>
      <c r="F32" s="14">
        <v>6411</v>
      </c>
      <c r="G32" s="14">
        <v>5808.5960999999998</v>
      </c>
      <c r="H32" s="14">
        <v>3098.2444</v>
      </c>
      <c r="I32" s="82">
        <v>3283.0784000000003</v>
      </c>
      <c r="J32" s="120">
        <f t="shared" si="0"/>
        <v>184.83400000000029</v>
      </c>
      <c r="K32" s="97">
        <f t="shared" si="1"/>
        <v>5.9657656445695595E-2</v>
      </c>
      <c r="L32" s="89">
        <v>258</v>
      </c>
      <c r="M32" s="18"/>
      <c r="N32" s="18"/>
    </row>
    <row r="33" spans="1:14" x14ac:dyDescent="0.2">
      <c r="A33" s="88" t="s">
        <v>115</v>
      </c>
      <c r="B33" s="42" t="str">
        <f>'Avg Weekday'!B33</f>
        <v/>
      </c>
      <c r="C33" s="13" t="s">
        <v>4</v>
      </c>
      <c r="D33" s="14">
        <v>4015</v>
      </c>
      <c r="E33" s="14">
        <v>4047</v>
      </c>
      <c r="F33" s="14">
        <v>3364</v>
      </c>
      <c r="G33" s="14">
        <v>2954.9229999999998</v>
      </c>
      <c r="H33" s="14">
        <v>1558.3152</v>
      </c>
      <c r="I33" s="82">
        <v>1534.6667</v>
      </c>
      <c r="J33" s="120">
        <f t="shared" si="0"/>
        <v>-23.648500000000013</v>
      </c>
      <c r="K33" s="97">
        <f t="shared" si="1"/>
        <v>-1.5175684611174949E-2</v>
      </c>
      <c r="L33" s="89">
        <v>365</v>
      </c>
      <c r="M33" s="18"/>
      <c r="N33" s="18"/>
    </row>
    <row r="34" spans="1:14" x14ac:dyDescent="0.2">
      <c r="A34" s="88" t="s">
        <v>116</v>
      </c>
      <c r="B34" s="42" t="str">
        <f>'Avg Weekday'!B34</f>
        <v/>
      </c>
      <c r="C34" s="13" t="s">
        <v>4</v>
      </c>
      <c r="D34" s="14">
        <v>872</v>
      </c>
      <c r="E34" s="14">
        <v>802</v>
      </c>
      <c r="F34" s="14">
        <v>767</v>
      </c>
      <c r="G34" s="14">
        <v>689.86539999999991</v>
      </c>
      <c r="H34" s="14">
        <v>420.33029999999997</v>
      </c>
      <c r="I34" s="82">
        <v>408.92160000000001</v>
      </c>
      <c r="J34" s="120">
        <f t="shared" si="0"/>
        <v>-11.408699999999953</v>
      </c>
      <c r="K34" s="97">
        <f t="shared" si="1"/>
        <v>-2.7142226006547598E-2</v>
      </c>
      <c r="L34" s="89">
        <v>413</v>
      </c>
      <c r="M34" s="18"/>
      <c r="N34" s="18"/>
    </row>
    <row r="35" spans="1:14" x14ac:dyDescent="0.2">
      <c r="A35" s="88" t="s">
        <v>117</v>
      </c>
      <c r="B35" s="42" t="str">
        <f>'Avg Weekday'!B35</f>
        <v/>
      </c>
      <c r="C35" s="13" t="s">
        <v>4</v>
      </c>
      <c r="D35" s="14">
        <v>5094</v>
      </c>
      <c r="E35" s="14">
        <v>5236</v>
      </c>
      <c r="F35" s="14">
        <v>5050</v>
      </c>
      <c r="G35" s="14">
        <v>4373.6153999999997</v>
      </c>
      <c r="H35" s="14">
        <v>2621.5826000000002</v>
      </c>
      <c r="I35" s="82">
        <v>2523.3334</v>
      </c>
      <c r="J35" s="120">
        <f t="shared" si="0"/>
        <v>-98.249200000000201</v>
      </c>
      <c r="K35" s="97">
        <f t="shared" si="1"/>
        <v>-3.7477056797676406E-2</v>
      </c>
      <c r="L35" s="89">
        <v>300</v>
      </c>
      <c r="M35" s="18"/>
      <c r="N35" s="18"/>
    </row>
    <row r="36" spans="1:14" x14ac:dyDescent="0.2">
      <c r="A36" s="88" t="s">
        <v>118</v>
      </c>
      <c r="B36" s="42" t="str">
        <f>'Avg Weekday'!B36</f>
        <v/>
      </c>
      <c r="C36" s="13" t="s">
        <v>4</v>
      </c>
      <c r="D36" s="14">
        <v>10226</v>
      </c>
      <c r="E36" s="14">
        <v>11725</v>
      </c>
      <c r="F36" s="14">
        <v>7791</v>
      </c>
      <c r="G36" s="14">
        <v>7478.75</v>
      </c>
      <c r="H36" s="14">
        <v>4651.2314999999999</v>
      </c>
      <c r="I36" s="82">
        <v>4469.5294999999996</v>
      </c>
      <c r="J36" s="120">
        <f t="shared" si="0"/>
        <v>-181.70200000000023</v>
      </c>
      <c r="K36" s="97">
        <f t="shared" si="1"/>
        <v>-3.9065352907074233E-2</v>
      </c>
      <c r="L36" s="89">
        <v>201</v>
      </c>
      <c r="M36" s="18"/>
      <c r="N36" s="18"/>
    </row>
    <row r="37" spans="1:14" s="6" customFormat="1" x14ac:dyDescent="0.2">
      <c r="A37" s="88" t="s">
        <v>119</v>
      </c>
      <c r="B37" s="42" t="str">
        <f>'Avg Weekday'!B37</f>
        <v/>
      </c>
      <c r="C37" s="13" t="s">
        <v>4</v>
      </c>
      <c r="D37" s="14">
        <v>1377</v>
      </c>
      <c r="E37" s="14">
        <v>1479</v>
      </c>
      <c r="F37" s="14">
        <v>2032</v>
      </c>
      <c r="G37" s="14">
        <v>2608.3077000000003</v>
      </c>
      <c r="H37" s="14">
        <v>1387.4706000000001</v>
      </c>
      <c r="I37" s="82">
        <v>1330.3333</v>
      </c>
      <c r="J37" s="120">
        <f t="shared" si="0"/>
        <v>-57.137300000000096</v>
      </c>
      <c r="K37" s="97">
        <f t="shared" si="1"/>
        <v>-4.1180908626099966E-2</v>
      </c>
      <c r="L37" s="89">
        <v>376</v>
      </c>
      <c r="M37" s="18"/>
      <c r="N37" s="18"/>
    </row>
    <row r="38" spans="1:14" s="6" customFormat="1" x14ac:dyDescent="0.2">
      <c r="A38" s="88" t="s">
        <v>120</v>
      </c>
      <c r="B38" s="42" t="str">
        <f>'Avg Weekday'!B38</f>
        <v/>
      </c>
      <c r="C38" s="13" t="s">
        <v>4</v>
      </c>
      <c r="D38" s="14">
        <v>7700</v>
      </c>
      <c r="E38" s="14">
        <v>7840</v>
      </c>
      <c r="F38" s="14">
        <v>7156</v>
      </c>
      <c r="G38" s="14">
        <v>6836.1345999999994</v>
      </c>
      <c r="H38" s="14">
        <v>3906.1809999999996</v>
      </c>
      <c r="I38" s="82">
        <v>4008.6079</v>
      </c>
      <c r="J38" s="120">
        <f t="shared" si="0"/>
        <v>102.42690000000039</v>
      </c>
      <c r="K38" s="97">
        <f t="shared" si="1"/>
        <v>2.62217495809847E-2</v>
      </c>
      <c r="L38" s="89">
        <v>220</v>
      </c>
      <c r="M38" s="18"/>
      <c r="N38" s="18"/>
    </row>
    <row r="39" spans="1:14" x14ac:dyDescent="0.2">
      <c r="A39" s="88" t="s">
        <v>121</v>
      </c>
      <c r="B39" s="42" t="str">
        <f>'Avg Weekday'!B39</f>
        <v/>
      </c>
      <c r="C39" s="13" t="s">
        <v>4</v>
      </c>
      <c r="D39" s="14">
        <v>14781</v>
      </c>
      <c r="E39" s="14">
        <v>13431</v>
      </c>
      <c r="F39" s="14">
        <v>12386</v>
      </c>
      <c r="G39" s="14">
        <v>11506.519199999999</v>
      </c>
      <c r="H39" s="14">
        <v>6167.7188000000006</v>
      </c>
      <c r="I39" s="82">
        <v>7255.2157000000007</v>
      </c>
      <c r="J39" s="120">
        <f t="shared" si="0"/>
        <v>1087.4969000000001</v>
      </c>
      <c r="K39" s="97">
        <f t="shared" si="1"/>
        <v>0.17632076546680436</v>
      </c>
      <c r="L39" s="89">
        <v>119</v>
      </c>
      <c r="M39" s="18"/>
      <c r="N39" s="18"/>
    </row>
    <row r="40" spans="1:14" x14ac:dyDescent="0.2">
      <c r="A40" s="88" t="s">
        <v>122</v>
      </c>
      <c r="B40" s="42" t="str">
        <f>'Avg Weekday'!B40</f>
        <v/>
      </c>
      <c r="C40" s="13" t="s">
        <v>4</v>
      </c>
      <c r="D40" s="14">
        <v>14201</v>
      </c>
      <c r="E40" s="14">
        <v>14314</v>
      </c>
      <c r="F40" s="14">
        <v>12938</v>
      </c>
      <c r="G40" s="14">
        <v>13250.0193</v>
      </c>
      <c r="H40" s="14">
        <v>6275.9291000000003</v>
      </c>
      <c r="I40" s="82">
        <v>6913.0784999999996</v>
      </c>
      <c r="J40" s="120">
        <f t="shared" si="0"/>
        <v>637.14939999999933</v>
      </c>
      <c r="K40" s="97">
        <f t="shared" si="1"/>
        <v>0.10152272115374907</v>
      </c>
      <c r="L40" s="89">
        <v>125</v>
      </c>
      <c r="M40" s="18"/>
      <c r="N40" s="18"/>
    </row>
    <row r="41" spans="1:14" x14ac:dyDescent="0.2">
      <c r="A41" s="88" t="s">
        <v>123</v>
      </c>
      <c r="B41" s="42" t="str">
        <f>'Avg Weekday'!B41</f>
        <v/>
      </c>
      <c r="C41" s="13" t="s">
        <v>4</v>
      </c>
      <c r="D41" s="14">
        <v>5434</v>
      </c>
      <c r="E41" s="14">
        <v>5291</v>
      </c>
      <c r="F41" s="14">
        <v>4020</v>
      </c>
      <c r="G41" s="14">
        <v>4413.75</v>
      </c>
      <c r="H41" s="14">
        <v>2137.328</v>
      </c>
      <c r="I41" s="82">
        <v>2465.2745</v>
      </c>
      <c r="J41" s="120">
        <f t="shared" si="0"/>
        <v>327.94650000000001</v>
      </c>
      <c r="K41" s="97">
        <f t="shared" si="1"/>
        <v>0.15343760995036795</v>
      </c>
      <c r="L41" s="89">
        <v>306</v>
      </c>
      <c r="M41" s="18"/>
      <c r="N41" s="18"/>
    </row>
    <row r="42" spans="1:14" x14ac:dyDescent="0.2">
      <c r="A42" s="88" t="s">
        <v>124</v>
      </c>
      <c r="B42" s="42" t="str">
        <f>'Avg Weekday'!B42</f>
        <v/>
      </c>
      <c r="C42" s="13" t="s">
        <v>4</v>
      </c>
      <c r="D42" s="14">
        <v>9261</v>
      </c>
      <c r="E42" s="14">
        <v>8954</v>
      </c>
      <c r="F42" s="14">
        <v>7950</v>
      </c>
      <c r="G42" s="14">
        <v>8917.5961000000007</v>
      </c>
      <c r="H42" s="14">
        <v>3384.0240999999996</v>
      </c>
      <c r="I42" s="82">
        <v>4036.3528999999999</v>
      </c>
      <c r="J42" s="120">
        <f t="shared" si="0"/>
        <v>652.32880000000023</v>
      </c>
      <c r="K42" s="97">
        <f t="shared" si="1"/>
        <v>0.19276718508003543</v>
      </c>
      <c r="L42" s="89">
        <v>217</v>
      </c>
      <c r="M42" s="18"/>
      <c r="N42" s="18"/>
    </row>
    <row r="43" spans="1:14" x14ac:dyDescent="0.2">
      <c r="A43" s="88" t="s">
        <v>125</v>
      </c>
      <c r="B43" s="42">
        <f>'Avg Weekday'!B43</f>
        <v>5</v>
      </c>
      <c r="C43" s="13" t="s">
        <v>4</v>
      </c>
      <c r="D43" s="14">
        <v>2079</v>
      </c>
      <c r="E43" s="14">
        <v>2167</v>
      </c>
      <c r="F43" s="14">
        <v>2814</v>
      </c>
      <c r="G43" s="14">
        <v>2846.4038</v>
      </c>
      <c r="H43" s="14">
        <v>1258.7538</v>
      </c>
      <c r="I43" s="82">
        <v>1840.7842999999998</v>
      </c>
      <c r="J43" s="120">
        <f t="shared" si="0"/>
        <v>582.03049999999985</v>
      </c>
      <c r="K43" s="97">
        <f t="shared" si="1"/>
        <v>0.46238629031348294</v>
      </c>
      <c r="L43" s="89">
        <v>341</v>
      </c>
      <c r="M43" s="18"/>
      <c r="N43" s="18"/>
    </row>
    <row r="44" spans="1:14" x14ac:dyDescent="0.2">
      <c r="A44" s="88" t="s">
        <v>126</v>
      </c>
      <c r="B44" s="42" t="str">
        <f>'Avg Weekday'!B44</f>
        <v/>
      </c>
      <c r="C44" s="13" t="s">
        <v>4</v>
      </c>
      <c r="D44" s="14">
        <v>10136</v>
      </c>
      <c r="E44" s="14">
        <v>9903</v>
      </c>
      <c r="F44" s="14">
        <v>10189</v>
      </c>
      <c r="G44" s="14">
        <v>9130.9615000000013</v>
      </c>
      <c r="H44" s="14">
        <v>5205.9016000000001</v>
      </c>
      <c r="I44" s="82">
        <v>5339.5490000000009</v>
      </c>
      <c r="J44" s="120">
        <f t="shared" si="0"/>
        <v>133.64740000000074</v>
      </c>
      <c r="K44" s="97">
        <f t="shared" si="1"/>
        <v>2.567228700596276E-2</v>
      </c>
      <c r="L44" s="89">
        <v>178</v>
      </c>
      <c r="M44" s="18"/>
      <c r="N44" s="18"/>
    </row>
    <row r="45" spans="1:14" x14ac:dyDescent="0.2">
      <c r="A45" s="88" t="s">
        <v>127</v>
      </c>
      <c r="B45" s="42" t="str">
        <f>'Avg Weekday'!B45</f>
        <v/>
      </c>
      <c r="C45" s="13" t="s">
        <v>4</v>
      </c>
      <c r="D45" s="14">
        <v>3435</v>
      </c>
      <c r="E45" s="14">
        <v>3431</v>
      </c>
      <c r="F45" s="14">
        <v>2666</v>
      </c>
      <c r="G45" s="14">
        <v>3024.8462</v>
      </c>
      <c r="H45" s="14">
        <v>1517.8027999999999</v>
      </c>
      <c r="I45" s="82">
        <v>1848.5687</v>
      </c>
      <c r="J45" s="120">
        <f t="shared" si="0"/>
        <v>330.7659000000001</v>
      </c>
      <c r="K45" s="97">
        <f t="shared" si="1"/>
        <v>0.21792415984474406</v>
      </c>
      <c r="L45" s="89">
        <v>339</v>
      </c>
      <c r="M45" s="18"/>
      <c r="N45" s="18"/>
    </row>
    <row r="46" spans="1:14" x14ac:dyDescent="0.2">
      <c r="A46" s="88" t="s">
        <v>128</v>
      </c>
      <c r="B46" s="42" t="str">
        <f>'Avg Weekday'!B46</f>
        <v/>
      </c>
      <c r="C46" s="13" t="s">
        <v>4</v>
      </c>
      <c r="D46" s="14">
        <v>6071</v>
      </c>
      <c r="E46" s="14">
        <v>6011</v>
      </c>
      <c r="F46" s="14">
        <v>4553</v>
      </c>
      <c r="G46" s="14">
        <v>4900.4616000000005</v>
      </c>
      <c r="H46" s="14">
        <v>2389.9600999999998</v>
      </c>
      <c r="I46" s="82">
        <v>2761.1372999999999</v>
      </c>
      <c r="J46" s="120">
        <f t="shared" si="0"/>
        <v>371.17720000000008</v>
      </c>
      <c r="K46" s="97">
        <f t="shared" si="1"/>
        <v>0.15530686056223286</v>
      </c>
      <c r="L46" s="89">
        <v>285</v>
      </c>
      <c r="M46" s="18"/>
      <c r="N46" s="18"/>
    </row>
    <row r="47" spans="1:14" x14ac:dyDescent="0.2">
      <c r="A47" s="88" t="s">
        <v>129</v>
      </c>
      <c r="B47" s="2"/>
      <c r="C47" s="13" t="s">
        <v>4</v>
      </c>
      <c r="D47" s="14">
        <v>10531</v>
      </c>
      <c r="E47" s="14">
        <v>9858</v>
      </c>
      <c r="F47" s="14">
        <v>9045</v>
      </c>
      <c r="G47" s="14">
        <v>8807.9616000000005</v>
      </c>
      <c r="H47" s="14">
        <v>4779.2183000000005</v>
      </c>
      <c r="I47" s="82">
        <v>5392.098</v>
      </c>
      <c r="J47" s="120">
        <f t="shared" si="0"/>
        <v>612.8796999999995</v>
      </c>
      <c r="K47" s="97">
        <f t="shared" si="1"/>
        <v>0.12823848201284285</v>
      </c>
      <c r="L47" s="89">
        <v>175</v>
      </c>
      <c r="M47" s="18"/>
      <c r="N47" s="18"/>
    </row>
    <row r="48" spans="1:14" x14ac:dyDescent="0.2">
      <c r="A48" s="88" t="s">
        <v>130</v>
      </c>
      <c r="B48" s="42" t="str">
        <f>'Avg Weekday'!B48</f>
        <v/>
      </c>
      <c r="C48" s="13" t="s">
        <v>4</v>
      </c>
      <c r="D48" s="14">
        <v>8903</v>
      </c>
      <c r="E48" s="14">
        <v>9086</v>
      </c>
      <c r="F48" s="14">
        <v>8380</v>
      </c>
      <c r="G48" s="14">
        <v>8402.3269</v>
      </c>
      <c r="H48" s="14">
        <v>4156.4461000000001</v>
      </c>
      <c r="I48" s="82">
        <v>4257.2156999999997</v>
      </c>
      <c r="J48" s="120">
        <f t="shared" si="0"/>
        <v>100.76959999999963</v>
      </c>
      <c r="K48" s="97">
        <f t="shared" si="1"/>
        <v>2.4244173405737084E-2</v>
      </c>
      <c r="L48" s="89">
        <v>207</v>
      </c>
      <c r="M48" s="18"/>
      <c r="N48" s="18"/>
    </row>
    <row r="49" spans="1:14" x14ac:dyDescent="0.2">
      <c r="A49" s="88" t="s">
        <v>131</v>
      </c>
      <c r="B49" s="42">
        <f>'Avg Weekday'!B49</f>
        <v>6</v>
      </c>
      <c r="C49" s="13" t="s">
        <v>4</v>
      </c>
      <c r="D49" s="14">
        <v>3365</v>
      </c>
      <c r="E49" s="14">
        <v>3487</v>
      </c>
      <c r="F49" s="14">
        <v>3239</v>
      </c>
      <c r="G49" s="14">
        <v>2611.8460999999998</v>
      </c>
      <c r="H49" s="14">
        <v>1192.3081</v>
      </c>
      <c r="I49" s="82">
        <v>1526.9216000000001</v>
      </c>
      <c r="J49" s="120">
        <f t="shared" si="0"/>
        <v>334.61350000000016</v>
      </c>
      <c r="K49" s="97">
        <f t="shared" si="1"/>
        <v>0.28064348468319572</v>
      </c>
      <c r="L49" s="89">
        <v>366</v>
      </c>
      <c r="M49" s="18"/>
      <c r="N49" s="18"/>
    </row>
    <row r="50" spans="1:14" x14ac:dyDescent="0.2">
      <c r="A50" s="88" t="s">
        <v>132</v>
      </c>
      <c r="B50" s="42" t="str">
        <f>'Avg Weekday'!B50</f>
        <v/>
      </c>
      <c r="C50" s="13" t="s">
        <v>4</v>
      </c>
      <c r="D50" s="14">
        <v>1315</v>
      </c>
      <c r="E50" s="14">
        <v>1403</v>
      </c>
      <c r="F50" s="14">
        <v>1415</v>
      </c>
      <c r="G50" s="14">
        <v>1349.75</v>
      </c>
      <c r="H50" s="14">
        <v>633.19049999999993</v>
      </c>
      <c r="I50" s="82">
        <v>691.50980000000004</v>
      </c>
      <c r="J50" s="120">
        <f t="shared" si="0"/>
        <v>58.319300000000112</v>
      </c>
      <c r="K50" s="97">
        <f t="shared" si="1"/>
        <v>9.2103877111232899E-2</v>
      </c>
      <c r="L50" s="89">
        <v>405</v>
      </c>
      <c r="M50" s="18"/>
      <c r="N50" s="18"/>
    </row>
    <row r="51" spans="1:14" x14ac:dyDescent="0.2">
      <c r="A51" s="88" t="s">
        <v>133</v>
      </c>
      <c r="B51" s="42" t="str">
        <f>'Avg Weekday'!B51</f>
        <v/>
      </c>
      <c r="C51" s="13" t="s">
        <v>4</v>
      </c>
      <c r="D51" s="14">
        <v>779</v>
      </c>
      <c r="E51" s="14">
        <v>802</v>
      </c>
      <c r="F51" s="14">
        <v>955</v>
      </c>
      <c r="G51" s="14">
        <v>1265.6346000000001</v>
      </c>
      <c r="H51" s="14">
        <v>654.7632000000001</v>
      </c>
      <c r="I51" s="82">
        <v>770.66669999999999</v>
      </c>
      <c r="J51" s="120">
        <f t="shared" si="0"/>
        <v>115.90349999999989</v>
      </c>
      <c r="K51" s="97">
        <f t="shared" si="1"/>
        <v>0.1770159043758108</v>
      </c>
      <c r="L51" s="89">
        <v>399</v>
      </c>
      <c r="M51" s="18"/>
      <c r="N51" s="18"/>
    </row>
    <row r="52" spans="1:14" x14ac:dyDescent="0.2">
      <c r="A52" s="88" t="s">
        <v>134</v>
      </c>
      <c r="B52" s="42" t="str">
        <f>'Avg Weekday'!B52</f>
        <v/>
      </c>
      <c r="C52" s="13" t="s">
        <v>4</v>
      </c>
      <c r="D52" s="14">
        <v>7520</v>
      </c>
      <c r="E52" s="14">
        <v>7540</v>
      </c>
      <c r="F52" s="14">
        <v>6748</v>
      </c>
      <c r="G52" s="14">
        <v>6498.9807999999994</v>
      </c>
      <c r="H52" s="14">
        <v>3435.7857999999997</v>
      </c>
      <c r="I52" s="82">
        <v>3638.2156999999997</v>
      </c>
      <c r="J52" s="120">
        <f t="shared" si="0"/>
        <v>202.42990000000009</v>
      </c>
      <c r="K52" s="97">
        <f t="shared" si="1"/>
        <v>5.8918079235323724E-2</v>
      </c>
      <c r="L52" s="89">
        <v>240</v>
      </c>
      <c r="M52" s="18"/>
      <c r="N52" s="18"/>
    </row>
    <row r="53" spans="1:14" x14ac:dyDescent="0.2">
      <c r="A53" s="88" t="s">
        <v>135</v>
      </c>
      <c r="B53" s="42" t="str">
        <f>'Avg Weekday'!B53</f>
        <v/>
      </c>
      <c r="C53" s="13" t="s">
        <v>4</v>
      </c>
      <c r="D53" s="14">
        <v>9256</v>
      </c>
      <c r="E53" s="14">
        <v>8527</v>
      </c>
      <c r="F53" s="14">
        <v>8164</v>
      </c>
      <c r="G53" s="14">
        <v>7992.6538999999993</v>
      </c>
      <c r="H53" s="14">
        <v>4246.3789999999999</v>
      </c>
      <c r="I53" s="82">
        <v>4720.2548999999999</v>
      </c>
      <c r="J53" s="120">
        <f t="shared" si="0"/>
        <v>473.8759</v>
      </c>
      <c r="K53" s="97">
        <f t="shared" si="1"/>
        <v>0.1115952909525975</v>
      </c>
      <c r="L53" s="89">
        <v>192</v>
      </c>
      <c r="M53" s="18"/>
      <c r="N53" s="18"/>
    </row>
    <row r="54" spans="1:14" s="6" customFormat="1" x14ac:dyDescent="0.2">
      <c r="A54" s="88" t="s">
        <v>136</v>
      </c>
      <c r="B54" s="42" t="str">
        <f>'Avg Weekday'!B54</f>
        <v/>
      </c>
      <c r="C54" s="13" t="s">
        <v>4</v>
      </c>
      <c r="D54" s="14">
        <v>6435</v>
      </c>
      <c r="E54" s="14">
        <v>5612</v>
      </c>
      <c r="F54" s="14">
        <v>5360</v>
      </c>
      <c r="G54" s="14">
        <v>5040.0769</v>
      </c>
      <c r="H54" s="14">
        <v>2760.4215999999997</v>
      </c>
      <c r="I54" s="82">
        <v>3095.0196000000001</v>
      </c>
      <c r="J54" s="120">
        <f t="shared" si="0"/>
        <v>334.59800000000041</v>
      </c>
      <c r="K54" s="97">
        <f t="shared" si="1"/>
        <v>0.121212643749781</v>
      </c>
      <c r="L54" s="89">
        <v>269</v>
      </c>
      <c r="M54" s="18"/>
      <c r="N54" s="18"/>
    </row>
    <row r="55" spans="1:14" x14ac:dyDescent="0.2">
      <c r="A55" s="88" t="s">
        <v>137</v>
      </c>
      <c r="B55" s="42" t="str">
        <f>'Avg Weekday'!B55</f>
        <v/>
      </c>
      <c r="C55" s="13" t="s">
        <v>4</v>
      </c>
      <c r="D55" s="14">
        <v>3188</v>
      </c>
      <c r="E55" s="14">
        <v>2933</v>
      </c>
      <c r="F55" s="14">
        <v>2923</v>
      </c>
      <c r="G55" s="14">
        <v>2593</v>
      </c>
      <c r="H55" s="14">
        <v>1319.4079999999999</v>
      </c>
      <c r="I55" s="82">
        <v>1689.2548999999999</v>
      </c>
      <c r="J55" s="120">
        <f t="shared" si="0"/>
        <v>369.84690000000001</v>
      </c>
      <c r="K55" s="97">
        <f t="shared" si="1"/>
        <v>0.28031276148090661</v>
      </c>
      <c r="L55" s="89">
        <v>352</v>
      </c>
      <c r="M55" s="18"/>
      <c r="N55" s="18"/>
    </row>
    <row r="56" spans="1:14" x14ac:dyDescent="0.2">
      <c r="A56" s="88" t="s">
        <v>138</v>
      </c>
      <c r="B56" s="42" t="str">
        <f>'Avg Weekday'!B56</f>
        <v/>
      </c>
      <c r="C56" s="13" t="s">
        <v>4</v>
      </c>
      <c r="D56" s="14">
        <v>9797</v>
      </c>
      <c r="E56" s="14">
        <v>9127</v>
      </c>
      <c r="F56" s="14">
        <v>8534</v>
      </c>
      <c r="G56" s="14">
        <v>8474.2114999999994</v>
      </c>
      <c r="H56" s="14">
        <v>4500.4781000000003</v>
      </c>
      <c r="I56" s="82">
        <v>4367.2744999999995</v>
      </c>
      <c r="J56" s="120">
        <f t="shared" si="0"/>
        <v>-133.20360000000073</v>
      </c>
      <c r="K56" s="97">
        <f t="shared" si="1"/>
        <v>-2.9597655413543891E-2</v>
      </c>
      <c r="L56" s="89">
        <v>204</v>
      </c>
      <c r="M56" s="18"/>
      <c r="N56" s="18"/>
    </row>
    <row r="57" spans="1:14" s="6" customFormat="1" x14ac:dyDescent="0.2">
      <c r="A57" s="88" t="s">
        <v>139</v>
      </c>
      <c r="B57" s="42" t="str">
        <f>'Avg Weekday'!B57</f>
        <v/>
      </c>
      <c r="C57" s="13" t="s">
        <v>4</v>
      </c>
      <c r="D57" s="14">
        <v>17932</v>
      </c>
      <c r="E57" s="14">
        <v>17051</v>
      </c>
      <c r="F57" s="14">
        <v>15597</v>
      </c>
      <c r="G57" s="14">
        <v>14771.461599999999</v>
      </c>
      <c r="H57" s="14">
        <v>7443.6014000000005</v>
      </c>
      <c r="I57" s="82">
        <v>8102.6471000000001</v>
      </c>
      <c r="J57" s="120">
        <f t="shared" si="0"/>
        <v>659.04569999999967</v>
      </c>
      <c r="K57" s="97">
        <f t="shared" si="1"/>
        <v>8.8538553394328673E-2</v>
      </c>
      <c r="L57" s="89">
        <v>99</v>
      </c>
      <c r="M57" s="18"/>
      <c r="N57" s="18"/>
    </row>
    <row r="58" spans="1:14" x14ac:dyDescent="0.2">
      <c r="A58" s="88" t="s">
        <v>140</v>
      </c>
      <c r="B58" s="42" t="str">
        <f>'Avg Weekday'!B58</f>
        <v/>
      </c>
      <c r="C58" s="13" t="s">
        <v>4</v>
      </c>
      <c r="D58" s="14">
        <v>6733</v>
      </c>
      <c r="E58" s="14">
        <v>6991</v>
      </c>
      <c r="F58" s="14">
        <v>6675</v>
      </c>
      <c r="G58" s="14">
        <v>6353.4422999999997</v>
      </c>
      <c r="H58" s="14">
        <v>2937.3240000000001</v>
      </c>
      <c r="I58" s="82">
        <v>3164.9607999999998</v>
      </c>
      <c r="J58" s="120">
        <f t="shared" si="0"/>
        <v>227.63679999999977</v>
      </c>
      <c r="K58" s="97">
        <f t="shared" si="1"/>
        <v>7.7498022009148376E-2</v>
      </c>
      <c r="L58" s="89">
        <v>266</v>
      </c>
      <c r="M58" s="18"/>
      <c r="N58" s="18"/>
    </row>
    <row r="59" spans="1:14" x14ac:dyDescent="0.2">
      <c r="A59" s="88" t="s">
        <v>141</v>
      </c>
      <c r="B59" s="42" t="str">
        <f>'Avg Weekday'!B59</f>
        <v/>
      </c>
      <c r="C59" s="13" t="s">
        <v>4</v>
      </c>
      <c r="D59" s="14">
        <v>10022</v>
      </c>
      <c r="E59" s="14">
        <v>9452</v>
      </c>
      <c r="F59" s="14">
        <v>8836</v>
      </c>
      <c r="G59" s="14">
        <v>9100.6538999999993</v>
      </c>
      <c r="H59" s="14">
        <v>4005.2542000000003</v>
      </c>
      <c r="I59" s="82">
        <v>5306.4705999999996</v>
      </c>
      <c r="J59" s="120">
        <f t="shared" si="0"/>
        <v>1301.2163999999993</v>
      </c>
      <c r="K59" s="97">
        <f t="shared" si="1"/>
        <v>0.32487735734725631</v>
      </c>
      <c r="L59" s="89">
        <v>180</v>
      </c>
      <c r="M59" s="18"/>
      <c r="N59" s="18"/>
    </row>
    <row r="60" spans="1:14" x14ac:dyDescent="0.2">
      <c r="A60" s="88" t="s">
        <v>142</v>
      </c>
      <c r="B60" s="42" t="str">
        <f>'Avg Weekday'!B60</f>
        <v/>
      </c>
      <c r="C60" s="13" t="s">
        <v>4</v>
      </c>
      <c r="D60" s="14">
        <v>858</v>
      </c>
      <c r="E60" s="14">
        <v>866</v>
      </c>
      <c r="F60" s="14">
        <v>1084</v>
      </c>
      <c r="G60" s="14">
        <v>1369.1345999999999</v>
      </c>
      <c r="H60" s="14">
        <v>712.06330000000003</v>
      </c>
      <c r="I60" s="82">
        <v>779.94119999999998</v>
      </c>
      <c r="J60" s="120">
        <f t="shared" si="0"/>
        <v>67.877899999999954</v>
      </c>
      <c r="K60" s="97">
        <f t="shared" si="1"/>
        <v>9.5325654334382851E-2</v>
      </c>
      <c r="L60" s="89">
        <v>398</v>
      </c>
      <c r="M60" s="18"/>
      <c r="N60" s="18"/>
    </row>
    <row r="61" spans="1:14" x14ac:dyDescent="0.2">
      <c r="A61" s="88" t="s">
        <v>143</v>
      </c>
      <c r="B61" s="42" t="str">
        <f>'Avg Weekday'!B61</f>
        <v/>
      </c>
      <c r="C61" s="13" t="s">
        <v>4</v>
      </c>
      <c r="D61" s="14">
        <v>8587</v>
      </c>
      <c r="E61" s="14">
        <v>8324</v>
      </c>
      <c r="F61" s="14">
        <v>6381</v>
      </c>
      <c r="G61" s="14">
        <v>6972.6731</v>
      </c>
      <c r="H61" s="14">
        <v>3408.2069999999999</v>
      </c>
      <c r="I61" s="82">
        <v>3728.3334</v>
      </c>
      <c r="J61" s="120">
        <f t="shared" si="0"/>
        <v>320.1264000000001</v>
      </c>
      <c r="K61" s="97">
        <f t="shared" si="1"/>
        <v>9.392809767716577E-2</v>
      </c>
      <c r="L61" s="89">
        <v>234</v>
      </c>
      <c r="M61" s="18"/>
      <c r="N61" s="18"/>
    </row>
    <row r="62" spans="1:14" x14ac:dyDescent="0.2">
      <c r="A62" s="88" t="s">
        <v>144</v>
      </c>
      <c r="B62" s="42" t="str">
        <f>'Avg Weekday'!B62</f>
        <v/>
      </c>
      <c r="C62" s="13" t="s">
        <v>4</v>
      </c>
      <c r="D62" s="14">
        <v>10504</v>
      </c>
      <c r="E62" s="14">
        <v>10334</v>
      </c>
      <c r="F62" s="14">
        <v>7792</v>
      </c>
      <c r="G62" s="14">
        <v>9163.5192000000006</v>
      </c>
      <c r="H62" s="14">
        <v>4155.9184999999998</v>
      </c>
      <c r="I62" s="82">
        <v>4915.7058999999999</v>
      </c>
      <c r="J62" s="120">
        <f t="shared" si="0"/>
        <v>759.78740000000016</v>
      </c>
      <c r="K62" s="97">
        <f t="shared" si="1"/>
        <v>0.18282057263634988</v>
      </c>
      <c r="L62" s="89">
        <v>186</v>
      </c>
      <c r="M62" s="18"/>
      <c r="N62" s="18"/>
    </row>
    <row r="63" spans="1:14" x14ac:dyDescent="0.2">
      <c r="A63" s="88" t="s">
        <v>517</v>
      </c>
      <c r="B63" s="42" t="str">
        <f>'Avg Weekday'!B63</f>
        <v/>
      </c>
      <c r="C63" s="13" t="s">
        <v>4</v>
      </c>
      <c r="D63" s="14">
        <v>4776</v>
      </c>
      <c r="E63" s="14">
        <v>4898</v>
      </c>
      <c r="F63" s="14">
        <v>4482</v>
      </c>
      <c r="G63" s="14">
        <v>4364.7885000000006</v>
      </c>
      <c r="H63" s="14">
        <v>2359.0517</v>
      </c>
      <c r="I63" s="82">
        <v>2470.2353000000003</v>
      </c>
      <c r="J63" s="120">
        <f t="shared" si="0"/>
        <v>111.1836000000003</v>
      </c>
      <c r="K63" s="97">
        <f t="shared" si="1"/>
        <v>4.7130633042082246E-2</v>
      </c>
      <c r="L63" s="89">
        <v>304</v>
      </c>
      <c r="M63" s="18"/>
      <c r="N63" s="18"/>
    </row>
    <row r="64" spans="1:14" x14ac:dyDescent="0.2">
      <c r="A64" s="88" t="s">
        <v>145</v>
      </c>
      <c r="B64" s="42" t="str">
        <f>'Avg Weekday'!B64</f>
        <v/>
      </c>
      <c r="C64" s="13" t="s">
        <v>4</v>
      </c>
      <c r="D64" s="14">
        <v>10921</v>
      </c>
      <c r="E64" s="14">
        <v>10962</v>
      </c>
      <c r="F64" s="14">
        <v>10951</v>
      </c>
      <c r="G64" s="14">
        <v>10313.634699999999</v>
      </c>
      <c r="H64" s="14">
        <v>4932.2737999999999</v>
      </c>
      <c r="I64" s="82">
        <v>5227.2548999999999</v>
      </c>
      <c r="J64" s="120">
        <f t="shared" si="0"/>
        <v>294.98109999999997</v>
      </c>
      <c r="K64" s="97">
        <f t="shared" si="1"/>
        <v>5.9806310833757842E-2</v>
      </c>
      <c r="L64" s="89">
        <v>181</v>
      </c>
      <c r="M64" s="18"/>
      <c r="N64" s="18"/>
    </row>
    <row r="65" spans="1:14" x14ac:dyDescent="0.2">
      <c r="A65" s="88" t="s">
        <v>146</v>
      </c>
      <c r="B65" s="42" t="str">
        <f>'Avg Weekday'!B65</f>
        <v/>
      </c>
      <c r="C65" s="13" t="s">
        <v>4</v>
      </c>
      <c r="D65" s="14">
        <v>7317</v>
      </c>
      <c r="E65" s="14">
        <v>6865</v>
      </c>
      <c r="F65" s="14">
        <v>6728</v>
      </c>
      <c r="G65" s="14">
        <v>5893.9615000000003</v>
      </c>
      <c r="H65" s="14">
        <v>2888.5887000000002</v>
      </c>
      <c r="I65" s="82">
        <v>3213.4117999999999</v>
      </c>
      <c r="J65" s="120">
        <f t="shared" si="0"/>
        <v>324.82309999999961</v>
      </c>
      <c r="K65" s="97">
        <f t="shared" si="1"/>
        <v>0.11245045028390493</v>
      </c>
      <c r="L65" s="89">
        <v>264</v>
      </c>
      <c r="M65" s="18"/>
      <c r="N65" s="18"/>
    </row>
    <row r="66" spans="1:14" s="6" customFormat="1" x14ac:dyDescent="0.2">
      <c r="A66" s="88" t="s">
        <v>147</v>
      </c>
      <c r="B66" s="42" t="str">
        <f>'Avg Weekday'!B66</f>
        <v/>
      </c>
      <c r="C66" s="13" t="s">
        <v>4</v>
      </c>
      <c r="D66" s="14">
        <v>6069</v>
      </c>
      <c r="E66" s="14">
        <v>5027</v>
      </c>
      <c r="F66" s="14">
        <v>4954</v>
      </c>
      <c r="G66" s="14">
        <v>4533.5383999999995</v>
      </c>
      <c r="H66" s="14">
        <v>2324.7314999999999</v>
      </c>
      <c r="I66" s="82">
        <v>2856.6469999999999</v>
      </c>
      <c r="J66" s="120">
        <f t="shared" si="0"/>
        <v>531.91550000000007</v>
      </c>
      <c r="K66" s="97">
        <f t="shared" si="1"/>
        <v>0.22880728376588871</v>
      </c>
      <c r="L66" s="89">
        <v>280</v>
      </c>
      <c r="M66" s="18"/>
      <c r="N66" s="18"/>
    </row>
    <row r="67" spans="1:14" x14ac:dyDescent="0.2">
      <c r="A67" s="88" t="s">
        <v>148</v>
      </c>
      <c r="B67" s="42" t="str">
        <f>'Avg Weekday'!B67</f>
        <v/>
      </c>
      <c r="C67" s="13" t="s">
        <v>4</v>
      </c>
      <c r="D67" s="14">
        <v>8447</v>
      </c>
      <c r="E67" s="14">
        <v>8074</v>
      </c>
      <c r="F67" s="14">
        <v>6283</v>
      </c>
      <c r="G67" s="14">
        <v>7096.8460999999998</v>
      </c>
      <c r="H67" s="14">
        <v>3226.5807</v>
      </c>
      <c r="I67" s="82">
        <v>3824.9804000000004</v>
      </c>
      <c r="J67" s="120">
        <f t="shared" si="0"/>
        <v>598.39970000000039</v>
      </c>
      <c r="K67" s="97">
        <f t="shared" si="1"/>
        <v>0.18545939359272817</v>
      </c>
      <c r="L67" s="89">
        <v>227</v>
      </c>
      <c r="M67" s="18"/>
      <c r="N67" s="18"/>
    </row>
    <row r="68" spans="1:14" x14ac:dyDescent="0.2">
      <c r="A68" s="88" t="s">
        <v>149</v>
      </c>
      <c r="B68" s="42" t="str">
        <f>'Avg Weekday'!B68</f>
        <v/>
      </c>
      <c r="C68" s="13" t="s">
        <v>4</v>
      </c>
      <c r="D68" s="14">
        <v>4784</v>
      </c>
      <c r="E68" s="14">
        <v>4999</v>
      </c>
      <c r="F68" s="14">
        <v>4903</v>
      </c>
      <c r="G68" s="14">
        <v>4435.2308000000003</v>
      </c>
      <c r="H68" s="14">
        <v>2296.1813999999999</v>
      </c>
      <c r="I68" s="82">
        <v>2352.1961000000001</v>
      </c>
      <c r="J68" s="120">
        <f t="shared" si="0"/>
        <v>56.014700000000175</v>
      </c>
      <c r="K68" s="97">
        <f t="shared" si="1"/>
        <v>2.4394718988665347E-2</v>
      </c>
      <c r="L68" s="89">
        <v>310</v>
      </c>
      <c r="M68" s="18"/>
      <c r="N68" s="18"/>
    </row>
    <row r="69" spans="1:14" s="6" customFormat="1" x14ac:dyDescent="0.2">
      <c r="A69" s="88" t="s">
        <v>150</v>
      </c>
      <c r="B69" s="42" t="str">
        <f>'Avg Weekday'!B69</f>
        <v/>
      </c>
      <c r="C69" s="13" t="s">
        <v>4</v>
      </c>
      <c r="D69" s="14">
        <v>1913</v>
      </c>
      <c r="E69" s="14">
        <v>2035</v>
      </c>
      <c r="F69" s="14">
        <v>2013</v>
      </c>
      <c r="G69" s="14">
        <v>1850.2307999999998</v>
      </c>
      <c r="H69" s="14">
        <v>1061.451</v>
      </c>
      <c r="I69" s="82">
        <v>1034.9411</v>
      </c>
      <c r="J69" s="120">
        <f t="shared" ref="J69:J71" si="2">I69-H69</f>
        <v>-26.509900000000016</v>
      </c>
      <c r="K69" s="97">
        <f t="shared" ref="K69:K71" si="3">J69/H69</f>
        <v>-2.4975151938243043E-2</v>
      </c>
      <c r="L69" s="89">
        <v>391</v>
      </c>
      <c r="M69" s="18"/>
      <c r="N69" s="18"/>
    </row>
    <row r="70" spans="1:14" x14ac:dyDescent="0.2">
      <c r="A70" s="88" t="s">
        <v>151</v>
      </c>
      <c r="B70" s="42" t="str">
        <f>'Avg Weekday'!B70</f>
        <v/>
      </c>
      <c r="C70" s="13" t="s">
        <v>4</v>
      </c>
      <c r="D70" s="14">
        <v>8010</v>
      </c>
      <c r="E70" s="14">
        <v>7271</v>
      </c>
      <c r="F70" s="14">
        <v>7251</v>
      </c>
      <c r="G70" s="14">
        <v>7255.3461000000007</v>
      </c>
      <c r="H70" s="14">
        <v>3190.0374000000002</v>
      </c>
      <c r="I70" s="82">
        <v>3892.0783999999999</v>
      </c>
      <c r="J70" s="120">
        <f t="shared" si="2"/>
        <v>702.04099999999971</v>
      </c>
      <c r="K70" s="97">
        <f t="shared" si="3"/>
        <v>0.22007296842350491</v>
      </c>
      <c r="L70" s="89">
        <v>224</v>
      </c>
      <c r="M70" s="18"/>
      <c r="N70" s="18"/>
    </row>
    <row r="71" spans="1:14" s="6" customFormat="1" x14ac:dyDescent="0.2">
      <c r="A71" s="90" t="s">
        <v>152</v>
      </c>
      <c r="B71" s="94">
        <f>'Avg Weekday'!B71</f>
        <v>0</v>
      </c>
      <c r="C71" s="15" t="s">
        <v>4</v>
      </c>
      <c r="D71" s="16">
        <v>2080</v>
      </c>
      <c r="E71" s="16">
        <v>2253</v>
      </c>
      <c r="F71" s="16">
        <v>2274</v>
      </c>
      <c r="G71" s="16">
        <v>2099.75</v>
      </c>
      <c r="H71" s="16">
        <v>1044.6674</v>
      </c>
      <c r="I71" s="84">
        <v>1153.2941000000001</v>
      </c>
      <c r="J71" s="121">
        <f t="shared" si="2"/>
        <v>108.62670000000003</v>
      </c>
      <c r="K71" s="99">
        <f t="shared" si="3"/>
        <v>0.10398209037632458</v>
      </c>
      <c r="L71" s="91">
        <v>385</v>
      </c>
      <c r="M71" s="18"/>
      <c r="N71" s="18"/>
    </row>
    <row r="72" spans="1:14" s="10" customFormat="1" ht="12.75" x14ac:dyDescent="0.2">
      <c r="A72" s="102" t="s">
        <v>42</v>
      </c>
      <c r="B72" s="103"/>
      <c r="C72" s="104"/>
      <c r="D72" s="105"/>
      <c r="E72" s="105"/>
      <c r="F72" s="105"/>
      <c r="G72" s="105"/>
      <c r="H72" s="105"/>
      <c r="I72" s="105"/>
      <c r="J72" s="118"/>
      <c r="K72" s="105"/>
      <c r="L72" s="106"/>
      <c r="M72" s="5"/>
    </row>
    <row r="73" spans="1:14" s="6" customFormat="1" x14ac:dyDescent="0.2">
      <c r="A73" s="86" t="s">
        <v>153</v>
      </c>
      <c r="B73" s="42" t="str">
        <f>'Avg Weekday'!B73</f>
        <v/>
      </c>
      <c r="C73" s="11" t="s">
        <v>7</v>
      </c>
      <c r="D73" s="12">
        <v>6272</v>
      </c>
      <c r="E73" s="12">
        <v>5968</v>
      </c>
      <c r="F73" s="40">
        <v>5622</v>
      </c>
      <c r="G73" s="40">
        <v>6525.7885000000006</v>
      </c>
      <c r="H73" s="40">
        <v>2467.5622000000003</v>
      </c>
      <c r="I73" s="82">
        <v>3299.7844</v>
      </c>
      <c r="J73" s="122">
        <f>I73-H73</f>
        <v>832.2221999999997</v>
      </c>
      <c r="K73" s="97">
        <f>J73/H73</f>
        <v>0.33726493297717058</v>
      </c>
      <c r="L73" s="89">
        <v>255</v>
      </c>
      <c r="M73" s="18"/>
      <c r="N73" s="18"/>
    </row>
    <row r="74" spans="1:14" s="6" customFormat="1" x14ac:dyDescent="0.2">
      <c r="A74" s="88" t="s">
        <v>154</v>
      </c>
      <c r="B74" s="42" t="str">
        <f>'Avg Weekday'!B74</f>
        <v/>
      </c>
      <c r="C74" s="13" t="s">
        <v>7</v>
      </c>
      <c r="D74" s="14">
        <v>6681</v>
      </c>
      <c r="E74" s="14">
        <v>6807</v>
      </c>
      <c r="F74" s="41">
        <v>6328</v>
      </c>
      <c r="G74" s="41">
        <v>6533.8654000000006</v>
      </c>
      <c r="H74" s="41">
        <v>2888.8356000000003</v>
      </c>
      <c r="I74" s="82">
        <v>3309.2746000000002</v>
      </c>
      <c r="J74" s="123">
        <f t="shared" ref="J74:J81" si="4">I74-H74</f>
        <v>420.43899999999985</v>
      </c>
      <c r="K74" s="97">
        <f t="shared" ref="K74:K137" si="5">J74/H74</f>
        <v>0.14553926156268629</v>
      </c>
      <c r="L74" s="89">
        <v>253</v>
      </c>
      <c r="M74" s="44"/>
      <c r="N74" s="18"/>
    </row>
    <row r="75" spans="1:14" x14ac:dyDescent="0.2">
      <c r="A75" s="88" t="s">
        <v>155</v>
      </c>
      <c r="B75" s="42" t="str">
        <f>'Avg Weekday'!B75</f>
        <v/>
      </c>
      <c r="C75" s="13" t="s">
        <v>7</v>
      </c>
      <c r="D75" s="14">
        <v>3787</v>
      </c>
      <c r="E75" s="14">
        <v>3271</v>
      </c>
      <c r="F75" s="41">
        <v>2807</v>
      </c>
      <c r="G75" s="41">
        <v>3280.1154000000001</v>
      </c>
      <c r="H75" s="41">
        <v>967.6463</v>
      </c>
      <c r="I75" s="82">
        <v>704.05880000000002</v>
      </c>
      <c r="J75" s="123">
        <f t="shared" si="4"/>
        <v>-263.58749999999998</v>
      </c>
      <c r="K75" s="97">
        <f t="shared" si="5"/>
        <v>-0.27240066954216635</v>
      </c>
      <c r="L75" s="89">
        <v>404</v>
      </c>
      <c r="M75" s="18"/>
      <c r="N75" s="18"/>
    </row>
    <row r="76" spans="1:14" x14ac:dyDescent="0.2">
      <c r="A76" s="88" t="s">
        <v>156</v>
      </c>
      <c r="B76" s="42">
        <f>'Avg Weekday'!B76</f>
        <v>7</v>
      </c>
      <c r="C76" s="13" t="s">
        <v>7</v>
      </c>
      <c r="D76" s="14">
        <v>2602</v>
      </c>
      <c r="E76" s="14">
        <v>3695</v>
      </c>
      <c r="F76" s="41">
        <v>3516</v>
      </c>
      <c r="G76" s="41">
        <v>4401.6152999999995</v>
      </c>
      <c r="H76" s="41">
        <v>2588.6032999999998</v>
      </c>
      <c r="I76" s="82">
        <v>3679.1568000000002</v>
      </c>
      <c r="J76" s="123">
        <f t="shared" si="4"/>
        <v>1090.5535000000004</v>
      </c>
      <c r="K76" s="97">
        <f t="shared" si="5"/>
        <v>0.42129031512862575</v>
      </c>
      <c r="L76" s="89">
        <v>238</v>
      </c>
      <c r="M76" s="18"/>
      <c r="N76" s="18"/>
    </row>
    <row r="77" spans="1:14" x14ac:dyDescent="0.2">
      <c r="A77" s="88" t="s">
        <v>157</v>
      </c>
      <c r="B77" s="42" t="str">
        <f>'Avg Weekday'!B77</f>
        <v/>
      </c>
      <c r="C77" s="13" t="s">
        <v>7</v>
      </c>
      <c r="D77" s="14">
        <v>5656</v>
      </c>
      <c r="E77" s="14">
        <v>5584</v>
      </c>
      <c r="F77" s="41">
        <v>5191</v>
      </c>
      <c r="G77" s="41">
        <v>5374</v>
      </c>
      <c r="H77" s="41">
        <v>2470.0056</v>
      </c>
      <c r="I77" s="82">
        <v>2794.0981000000002</v>
      </c>
      <c r="J77" s="123">
        <f t="shared" si="4"/>
        <v>324.0925000000002</v>
      </c>
      <c r="K77" s="97">
        <f t="shared" si="5"/>
        <v>0.13121124097856304</v>
      </c>
      <c r="L77" s="89">
        <v>281</v>
      </c>
      <c r="M77" s="18"/>
      <c r="N77" s="18"/>
    </row>
    <row r="78" spans="1:14" x14ac:dyDescent="0.2">
      <c r="A78" s="88" t="s">
        <v>158</v>
      </c>
      <c r="B78" s="42">
        <f>'Avg Weekday'!B78</f>
        <v>8</v>
      </c>
      <c r="C78" s="13" t="s">
        <v>7</v>
      </c>
      <c r="D78" s="14">
        <v>1176</v>
      </c>
      <c r="E78" s="14">
        <v>2194</v>
      </c>
      <c r="F78" s="41">
        <v>3286</v>
      </c>
      <c r="G78" s="41">
        <v>3669.3462</v>
      </c>
      <c r="H78" s="41">
        <v>1617.9238</v>
      </c>
      <c r="I78" s="82">
        <v>2197.5882999999999</v>
      </c>
      <c r="J78" s="123">
        <f t="shared" si="4"/>
        <v>579.66449999999986</v>
      </c>
      <c r="K78" s="97">
        <f t="shared" si="5"/>
        <v>0.35827676185986007</v>
      </c>
      <c r="L78" s="89">
        <v>322</v>
      </c>
      <c r="M78" s="18"/>
      <c r="N78" s="18"/>
    </row>
    <row r="79" spans="1:14" x14ac:dyDescent="0.2">
      <c r="A79" s="88" t="s">
        <v>159</v>
      </c>
      <c r="B79" s="42" t="str">
        <f>'Avg Weekday'!B79</f>
        <v/>
      </c>
      <c r="C79" s="13" t="s">
        <v>7</v>
      </c>
      <c r="D79" s="14">
        <v>6064</v>
      </c>
      <c r="E79" s="14">
        <v>5798</v>
      </c>
      <c r="F79" s="41">
        <v>5078</v>
      </c>
      <c r="G79" s="41">
        <v>4853.9807999999994</v>
      </c>
      <c r="H79" s="41">
        <v>2052.1489000000001</v>
      </c>
      <c r="I79" s="82">
        <v>2270.9412000000002</v>
      </c>
      <c r="J79" s="123">
        <f t="shared" si="4"/>
        <v>218.79230000000007</v>
      </c>
      <c r="K79" s="97">
        <f t="shared" si="5"/>
        <v>0.1066161914469267</v>
      </c>
      <c r="L79" s="89">
        <v>317</v>
      </c>
      <c r="M79" s="18"/>
      <c r="N79" s="18"/>
    </row>
    <row r="80" spans="1:14" x14ac:dyDescent="0.2">
      <c r="A80" s="88" t="s">
        <v>160</v>
      </c>
      <c r="B80" s="42" t="str">
        <f>'Avg Weekday'!B80</f>
        <v/>
      </c>
      <c r="C80" s="13" t="s">
        <v>7</v>
      </c>
      <c r="D80" s="14">
        <v>4071</v>
      </c>
      <c r="E80" s="14">
        <v>4012</v>
      </c>
      <c r="F80" s="41">
        <v>3555</v>
      </c>
      <c r="G80" s="41">
        <v>3703.3076999999998</v>
      </c>
      <c r="H80" s="41">
        <v>1635.0027</v>
      </c>
      <c r="I80" s="82">
        <v>2375.7255</v>
      </c>
      <c r="J80" s="123">
        <f t="shared" si="4"/>
        <v>740.72280000000001</v>
      </c>
      <c r="K80" s="97">
        <f t="shared" si="5"/>
        <v>0.45304071974927013</v>
      </c>
      <c r="L80" s="89">
        <v>309</v>
      </c>
      <c r="M80" s="18"/>
      <c r="N80" s="18"/>
    </row>
    <row r="81" spans="1:14" s="6" customFormat="1" x14ac:dyDescent="0.2">
      <c r="A81" s="88" t="s">
        <v>161</v>
      </c>
      <c r="B81" s="42" t="str">
        <f>'Avg Weekday'!B81</f>
        <v/>
      </c>
      <c r="C81" s="13" t="s">
        <v>7</v>
      </c>
      <c r="D81" s="14">
        <v>16191</v>
      </c>
      <c r="E81" s="14">
        <v>18871</v>
      </c>
      <c r="F81" s="41">
        <v>15943</v>
      </c>
      <c r="G81" s="41">
        <v>15916.692299999999</v>
      </c>
      <c r="H81" s="41">
        <v>7095.6338999999998</v>
      </c>
      <c r="I81" s="82">
        <v>9213.0391999999993</v>
      </c>
      <c r="J81" s="123">
        <f t="shared" si="4"/>
        <v>2117.4052999999994</v>
      </c>
      <c r="K81" s="97">
        <f t="shared" si="5"/>
        <v>0.29840960368600744</v>
      </c>
      <c r="L81" s="89">
        <v>80</v>
      </c>
      <c r="M81" s="18"/>
      <c r="N81" s="18"/>
    </row>
    <row r="82" spans="1:14" x14ac:dyDescent="0.2">
      <c r="A82" s="88" t="s">
        <v>162</v>
      </c>
      <c r="B82" s="42" t="str">
        <f>'Avg Weekday'!B82</f>
        <v/>
      </c>
      <c r="C82" s="13" t="s">
        <v>7</v>
      </c>
      <c r="D82" s="14">
        <v>14654</v>
      </c>
      <c r="E82" s="14">
        <v>14351</v>
      </c>
      <c r="F82" s="41">
        <v>13111</v>
      </c>
      <c r="G82" s="41">
        <v>13444.1731</v>
      </c>
      <c r="H82" s="41">
        <v>5627.5252999999993</v>
      </c>
      <c r="I82" s="82">
        <v>7640.4117999999999</v>
      </c>
      <c r="J82" s="123">
        <f>I82-H82</f>
        <v>2012.8865000000005</v>
      </c>
      <c r="K82" s="97">
        <f t="shared" si="5"/>
        <v>0.35768590858223254</v>
      </c>
      <c r="L82" s="89">
        <v>108</v>
      </c>
      <c r="M82" s="18"/>
      <c r="N82" s="18"/>
    </row>
    <row r="83" spans="1:14" x14ac:dyDescent="0.2">
      <c r="A83" s="88" t="s">
        <v>163</v>
      </c>
      <c r="B83" s="42" t="str">
        <f>'Avg Weekday'!B83</f>
        <v/>
      </c>
      <c r="C83" s="13" t="s">
        <v>7</v>
      </c>
      <c r="D83" s="14">
        <v>7805</v>
      </c>
      <c r="E83" s="14">
        <v>7054</v>
      </c>
      <c r="F83" s="41">
        <v>7643</v>
      </c>
      <c r="G83" s="41">
        <v>8908.0385000000006</v>
      </c>
      <c r="H83" s="41">
        <v>3972.9367000000002</v>
      </c>
      <c r="I83" s="82">
        <v>5401.098</v>
      </c>
      <c r="J83" s="123">
        <f t="shared" ref="J83:J146" si="6">I83-H83</f>
        <v>1428.1612999999998</v>
      </c>
      <c r="K83" s="97">
        <f t="shared" si="5"/>
        <v>0.35947245270733857</v>
      </c>
      <c r="L83" s="89">
        <v>174</v>
      </c>
      <c r="M83" s="18"/>
      <c r="N83" s="18"/>
    </row>
    <row r="84" spans="1:14" s="6" customFormat="1" x14ac:dyDescent="0.2">
      <c r="A84" s="88" t="s">
        <v>164</v>
      </c>
      <c r="B84" s="42" t="str">
        <f>'Avg Weekday'!B84</f>
        <v/>
      </c>
      <c r="C84" s="13" t="s">
        <v>7</v>
      </c>
      <c r="D84" s="14">
        <v>2902</v>
      </c>
      <c r="E84" s="14">
        <v>2934</v>
      </c>
      <c r="F84" s="41">
        <v>2733</v>
      </c>
      <c r="G84" s="41">
        <v>2686.3076999999998</v>
      </c>
      <c r="H84" s="41">
        <v>1418.5965000000001</v>
      </c>
      <c r="I84" s="82">
        <v>1630.5293999999999</v>
      </c>
      <c r="J84" s="123">
        <f t="shared" si="6"/>
        <v>211.93289999999979</v>
      </c>
      <c r="K84" s="97">
        <f t="shared" si="5"/>
        <v>0.14939618136658295</v>
      </c>
      <c r="L84" s="89">
        <v>355</v>
      </c>
      <c r="M84" s="18"/>
      <c r="N84" s="18"/>
    </row>
    <row r="85" spans="1:14" x14ac:dyDescent="0.2">
      <c r="A85" s="88" t="s">
        <v>165</v>
      </c>
      <c r="B85" s="42">
        <f>'Avg Weekday'!B85</f>
        <v>9</v>
      </c>
      <c r="C85" s="13" t="s">
        <v>7</v>
      </c>
      <c r="D85" s="14">
        <v>8148</v>
      </c>
      <c r="E85" s="14">
        <v>4009</v>
      </c>
      <c r="F85" s="41">
        <v>8258</v>
      </c>
      <c r="G85" s="41">
        <v>10116.9231</v>
      </c>
      <c r="H85" s="41">
        <v>4937.2525999999998</v>
      </c>
      <c r="I85" s="82">
        <v>6140.0393000000004</v>
      </c>
      <c r="J85" s="123">
        <f t="shared" si="6"/>
        <v>1202.7867000000006</v>
      </c>
      <c r="K85" s="97">
        <f t="shared" si="5"/>
        <v>0.24361457625238794</v>
      </c>
      <c r="L85" s="89">
        <v>149</v>
      </c>
      <c r="M85" s="18"/>
      <c r="N85" s="18"/>
    </row>
    <row r="86" spans="1:14" x14ac:dyDescent="0.2">
      <c r="A86" s="88" t="s">
        <v>166</v>
      </c>
      <c r="B86" s="42" t="str">
        <f>'Avg Weekday'!B86</f>
        <v/>
      </c>
      <c r="C86" s="13" t="s">
        <v>7</v>
      </c>
      <c r="D86" s="14">
        <v>1758</v>
      </c>
      <c r="E86" s="14">
        <v>1729</v>
      </c>
      <c r="F86" s="41">
        <v>1681</v>
      </c>
      <c r="G86" s="41">
        <v>1633.9038</v>
      </c>
      <c r="H86" s="41">
        <v>857.57390000000009</v>
      </c>
      <c r="I86" s="82">
        <v>969.80389999999989</v>
      </c>
      <c r="J86" s="123">
        <f t="shared" si="6"/>
        <v>112.22999999999979</v>
      </c>
      <c r="K86" s="97">
        <f t="shared" si="5"/>
        <v>0.13086918806647424</v>
      </c>
      <c r="L86" s="89">
        <v>395</v>
      </c>
      <c r="M86" s="18"/>
      <c r="N86" s="18"/>
    </row>
    <row r="87" spans="1:14" x14ac:dyDescent="0.2">
      <c r="A87" s="88" t="s">
        <v>167</v>
      </c>
      <c r="B87" s="42" t="str">
        <f>'Avg Weekday'!B87</f>
        <v/>
      </c>
      <c r="C87" s="13" t="s">
        <v>7</v>
      </c>
      <c r="D87" s="14">
        <v>14917</v>
      </c>
      <c r="E87" s="14">
        <v>19650</v>
      </c>
      <c r="F87" s="41">
        <v>15980</v>
      </c>
      <c r="G87" s="41">
        <v>14830.442300000001</v>
      </c>
      <c r="H87" s="41">
        <v>5671.1007</v>
      </c>
      <c r="I87" s="82">
        <v>7751.549</v>
      </c>
      <c r="J87" s="123">
        <f t="shared" si="6"/>
        <v>2080.4483</v>
      </c>
      <c r="K87" s="97">
        <f t="shared" si="5"/>
        <v>0.36685088310986969</v>
      </c>
      <c r="L87" s="89">
        <v>105</v>
      </c>
      <c r="M87" s="18"/>
      <c r="N87" s="18"/>
    </row>
    <row r="88" spans="1:14" x14ac:dyDescent="0.2">
      <c r="A88" s="88" t="s">
        <v>168</v>
      </c>
      <c r="B88" s="42" t="str">
        <f>'Avg Weekday'!B88</f>
        <v/>
      </c>
      <c r="C88" s="13" t="s">
        <v>7</v>
      </c>
      <c r="D88" s="14">
        <v>8581</v>
      </c>
      <c r="E88" s="14">
        <v>11619</v>
      </c>
      <c r="F88" s="41">
        <v>9720</v>
      </c>
      <c r="G88" s="41">
        <v>9334.8077000000012</v>
      </c>
      <c r="H88" s="41">
        <v>3048.6885000000002</v>
      </c>
      <c r="I88" s="82">
        <v>5609.3333000000002</v>
      </c>
      <c r="J88" s="123">
        <f t="shared" si="6"/>
        <v>2560.6448</v>
      </c>
      <c r="K88" s="97">
        <f t="shared" si="5"/>
        <v>0.83991683637078696</v>
      </c>
      <c r="L88" s="89">
        <v>166</v>
      </c>
      <c r="M88" s="18"/>
      <c r="N88" s="18"/>
    </row>
    <row r="89" spans="1:14" x14ac:dyDescent="0.2">
      <c r="A89" s="88" t="s">
        <v>169</v>
      </c>
      <c r="B89" s="42" t="str">
        <f>'Avg Weekday'!B89</f>
        <v/>
      </c>
      <c r="C89" s="13" t="s">
        <v>7</v>
      </c>
      <c r="D89" s="14">
        <v>12325</v>
      </c>
      <c r="E89" s="14">
        <v>11570</v>
      </c>
      <c r="F89" s="41">
        <v>11300</v>
      </c>
      <c r="G89" s="41">
        <v>12066.865399999999</v>
      </c>
      <c r="H89" s="41">
        <v>4295.6715999999997</v>
      </c>
      <c r="I89" s="82">
        <v>5875.3724999999995</v>
      </c>
      <c r="J89" s="123">
        <f t="shared" si="6"/>
        <v>1579.7008999999998</v>
      </c>
      <c r="K89" s="97">
        <f t="shared" si="5"/>
        <v>0.36774247360994727</v>
      </c>
      <c r="L89" s="89">
        <v>162</v>
      </c>
      <c r="M89" s="18"/>
      <c r="N89" s="18"/>
    </row>
    <row r="90" spans="1:14" x14ac:dyDescent="0.2">
      <c r="A90" s="88" t="s">
        <v>170</v>
      </c>
      <c r="B90" s="42" t="str">
        <f>'Avg Weekday'!B90</f>
        <v/>
      </c>
      <c r="C90" s="13" t="s">
        <v>7</v>
      </c>
      <c r="D90" s="14">
        <v>6732</v>
      </c>
      <c r="E90" s="14">
        <v>6434</v>
      </c>
      <c r="F90" s="41">
        <v>5811</v>
      </c>
      <c r="G90" s="41">
        <v>5866.25</v>
      </c>
      <c r="H90" s="41">
        <v>2496.7677999999996</v>
      </c>
      <c r="I90" s="82">
        <v>2777.6666999999998</v>
      </c>
      <c r="J90" s="123">
        <f t="shared" si="6"/>
        <v>280.89890000000014</v>
      </c>
      <c r="K90" s="97">
        <f t="shared" si="5"/>
        <v>0.11250501548441957</v>
      </c>
      <c r="L90" s="89">
        <v>282</v>
      </c>
      <c r="M90" s="18"/>
      <c r="N90" s="18"/>
    </row>
    <row r="91" spans="1:14" x14ac:dyDescent="0.2">
      <c r="A91" s="88" t="s">
        <v>171</v>
      </c>
      <c r="B91" s="42" t="str">
        <f>'Avg Weekday'!B91</f>
        <v/>
      </c>
      <c r="C91" s="13" t="s">
        <v>7</v>
      </c>
      <c r="D91" s="14">
        <v>5247</v>
      </c>
      <c r="E91" s="14">
        <v>4881</v>
      </c>
      <c r="F91" s="41">
        <v>4553</v>
      </c>
      <c r="G91" s="41">
        <v>4584.0962</v>
      </c>
      <c r="H91" s="41">
        <v>2208.6983</v>
      </c>
      <c r="I91" s="82">
        <v>2939.7451000000001</v>
      </c>
      <c r="J91" s="123">
        <f t="shared" si="6"/>
        <v>731.04680000000008</v>
      </c>
      <c r="K91" s="97">
        <f t="shared" si="5"/>
        <v>0.3309853591140085</v>
      </c>
      <c r="L91" s="89">
        <v>277</v>
      </c>
      <c r="M91" s="18"/>
      <c r="N91" s="18"/>
    </row>
    <row r="92" spans="1:14" x14ac:dyDescent="0.2">
      <c r="A92" s="88" t="s">
        <v>172</v>
      </c>
      <c r="B92" s="42" t="str">
        <f>'Avg Weekday'!B92</f>
        <v/>
      </c>
      <c r="C92" s="13" t="s">
        <v>7</v>
      </c>
      <c r="D92" s="14">
        <v>6494</v>
      </c>
      <c r="E92" s="14">
        <v>6630</v>
      </c>
      <c r="F92" s="41">
        <v>5956</v>
      </c>
      <c r="G92" s="41">
        <v>6180.1538</v>
      </c>
      <c r="H92" s="41">
        <v>2701.3786</v>
      </c>
      <c r="I92" s="82">
        <v>3220.1176</v>
      </c>
      <c r="J92" s="123">
        <f t="shared" si="6"/>
        <v>518.73900000000003</v>
      </c>
      <c r="K92" s="97">
        <f t="shared" si="5"/>
        <v>0.19202750773253333</v>
      </c>
      <c r="L92" s="89">
        <v>262</v>
      </c>
      <c r="M92" s="18"/>
      <c r="N92" s="18"/>
    </row>
    <row r="93" spans="1:14" x14ac:dyDescent="0.2">
      <c r="A93" s="88" t="s">
        <v>173</v>
      </c>
      <c r="B93" s="42" t="str">
        <f>'Avg Weekday'!B93</f>
        <v/>
      </c>
      <c r="C93" s="13" t="s">
        <v>7</v>
      </c>
      <c r="D93" s="14">
        <v>17252</v>
      </c>
      <c r="E93" s="14">
        <v>16278</v>
      </c>
      <c r="F93" s="41">
        <v>14040</v>
      </c>
      <c r="G93" s="41">
        <v>15213.211500000001</v>
      </c>
      <c r="H93" s="41">
        <v>5855.9316999999992</v>
      </c>
      <c r="I93" s="82">
        <v>7461.9607999999998</v>
      </c>
      <c r="J93" s="123">
        <f t="shared" si="6"/>
        <v>1606.0291000000007</v>
      </c>
      <c r="K93" s="97">
        <f t="shared" si="5"/>
        <v>0.2742568018680957</v>
      </c>
      <c r="L93" s="89">
        <v>110</v>
      </c>
      <c r="M93" s="18"/>
      <c r="N93" s="18"/>
    </row>
    <row r="94" spans="1:14" x14ac:dyDescent="0.2">
      <c r="A94" s="88" t="s">
        <v>524</v>
      </c>
      <c r="B94" s="42">
        <f>'Avg Weekday'!B94</f>
        <v>10</v>
      </c>
      <c r="C94" s="13" t="s">
        <v>7</v>
      </c>
      <c r="D94" s="14">
        <v>1578</v>
      </c>
      <c r="E94" s="14">
        <v>1900</v>
      </c>
      <c r="F94" s="41">
        <v>2165</v>
      </c>
      <c r="G94" s="41">
        <v>2580.4615999999996</v>
      </c>
      <c r="H94" s="41">
        <v>1550.6199000000001</v>
      </c>
      <c r="I94" s="82">
        <v>1968</v>
      </c>
      <c r="J94" s="123">
        <f t="shared" si="6"/>
        <v>417.38009999999986</v>
      </c>
      <c r="K94" s="97">
        <f t="shared" si="5"/>
        <v>0.26916983330344196</v>
      </c>
      <c r="L94" s="89">
        <v>334</v>
      </c>
      <c r="M94" s="18"/>
      <c r="N94" s="18"/>
    </row>
    <row r="95" spans="1:14" x14ac:dyDescent="0.2">
      <c r="A95" s="88" t="s">
        <v>523</v>
      </c>
      <c r="B95" s="42" t="str">
        <f>'Avg Weekday'!B95</f>
        <v/>
      </c>
      <c r="C95" s="13" t="s">
        <v>7</v>
      </c>
      <c r="D95" s="14">
        <v>12263</v>
      </c>
      <c r="E95" s="14">
        <v>9662</v>
      </c>
      <c r="F95" s="41">
        <v>10657</v>
      </c>
      <c r="G95" s="41">
        <v>10441.365400000001</v>
      </c>
      <c r="H95" s="41">
        <v>5215.2692000000006</v>
      </c>
      <c r="I95" s="82">
        <v>6524.2548999999999</v>
      </c>
      <c r="J95" s="123">
        <f t="shared" si="6"/>
        <v>1308.9856999999993</v>
      </c>
      <c r="K95" s="97">
        <f t="shared" si="5"/>
        <v>0.25099101308135718</v>
      </c>
      <c r="L95" s="89">
        <v>135</v>
      </c>
      <c r="M95" s="18"/>
      <c r="N95" s="18"/>
    </row>
    <row r="96" spans="1:14" s="6" customFormat="1" x14ac:dyDescent="0.2">
      <c r="A96" s="88" t="s">
        <v>175</v>
      </c>
      <c r="B96" s="42" t="str">
        <f>'Avg Weekday'!B96</f>
        <v/>
      </c>
      <c r="C96" s="13" t="s">
        <v>7</v>
      </c>
      <c r="D96" s="14">
        <v>6541</v>
      </c>
      <c r="E96" s="14">
        <v>6297</v>
      </c>
      <c r="F96" s="41">
        <v>5560</v>
      </c>
      <c r="G96" s="41">
        <v>6029.0576999999994</v>
      </c>
      <c r="H96" s="41">
        <v>2938.8903</v>
      </c>
      <c r="I96" s="82">
        <v>3374.7255</v>
      </c>
      <c r="J96" s="123">
        <f t="shared" si="6"/>
        <v>435.83519999999999</v>
      </c>
      <c r="K96" s="97">
        <f t="shared" si="5"/>
        <v>0.14829924070320011</v>
      </c>
      <c r="L96" s="89">
        <v>252</v>
      </c>
      <c r="M96" s="18"/>
      <c r="N96" s="18"/>
    </row>
    <row r="97" spans="1:14" x14ac:dyDescent="0.2">
      <c r="A97" s="88" t="s">
        <v>176</v>
      </c>
      <c r="B97" s="42" t="str">
        <f>'Avg Weekday'!B97</f>
        <v/>
      </c>
      <c r="C97" s="13" t="s">
        <v>7</v>
      </c>
      <c r="D97" s="14">
        <v>3206</v>
      </c>
      <c r="E97" s="14">
        <v>2540</v>
      </c>
      <c r="F97" s="41">
        <v>1930</v>
      </c>
      <c r="G97" s="41">
        <v>1768.4423000000002</v>
      </c>
      <c r="H97" s="41">
        <v>1154.8996999999999</v>
      </c>
      <c r="I97" s="82">
        <v>1187.7255</v>
      </c>
      <c r="J97" s="123">
        <f t="shared" si="6"/>
        <v>32.825800000000072</v>
      </c>
      <c r="K97" s="97">
        <f t="shared" si="5"/>
        <v>2.8423074315457934E-2</v>
      </c>
      <c r="L97" s="89">
        <v>382</v>
      </c>
      <c r="M97" s="18"/>
      <c r="N97" s="18"/>
    </row>
    <row r="98" spans="1:14" x14ac:dyDescent="0.2">
      <c r="A98" s="88" t="s">
        <v>177</v>
      </c>
      <c r="B98" s="42">
        <f>'Avg Weekday'!B98</f>
        <v>11</v>
      </c>
      <c r="C98" s="13" t="s">
        <v>7</v>
      </c>
      <c r="D98" s="14">
        <v>1179</v>
      </c>
      <c r="E98" s="14">
        <v>1728</v>
      </c>
      <c r="F98" s="41">
        <v>1647</v>
      </c>
      <c r="G98" s="41">
        <v>1164.9039</v>
      </c>
      <c r="H98" s="41">
        <v>566.86879999999996</v>
      </c>
      <c r="I98" s="82">
        <v>673.17650000000003</v>
      </c>
      <c r="J98" s="123">
        <f t="shared" si="6"/>
        <v>106.30770000000007</v>
      </c>
      <c r="K98" s="97">
        <f t="shared" si="5"/>
        <v>0.18753492871719182</v>
      </c>
      <c r="L98" s="89">
        <v>406</v>
      </c>
      <c r="M98" s="18"/>
      <c r="N98" s="18"/>
    </row>
    <row r="99" spans="1:14" x14ac:dyDescent="0.2">
      <c r="A99" s="88" t="s">
        <v>61</v>
      </c>
      <c r="B99" s="42" t="str">
        <f>'Avg Weekday'!B99</f>
        <v/>
      </c>
      <c r="C99" s="13" t="s">
        <v>7</v>
      </c>
      <c r="D99" s="14">
        <v>53638</v>
      </c>
      <c r="E99" s="14">
        <v>53133</v>
      </c>
      <c r="F99" s="41">
        <v>51838</v>
      </c>
      <c r="G99" s="41">
        <v>53013.3269</v>
      </c>
      <c r="H99" s="41">
        <v>22536.555399999997</v>
      </c>
      <c r="I99" s="82">
        <v>27690.647100000002</v>
      </c>
      <c r="J99" s="123">
        <f t="shared" si="6"/>
        <v>5154.0917000000045</v>
      </c>
      <c r="K99" s="97">
        <f t="shared" si="5"/>
        <v>0.22869917822490321</v>
      </c>
      <c r="L99" s="89">
        <v>16</v>
      </c>
      <c r="M99" s="18"/>
      <c r="N99" s="18"/>
    </row>
    <row r="100" spans="1:14" x14ac:dyDescent="0.2">
      <c r="A100" s="88" t="s">
        <v>178</v>
      </c>
      <c r="B100" s="42" t="str">
        <f>'Avg Weekday'!B100</f>
        <v/>
      </c>
      <c r="C100" s="13" t="s">
        <v>7</v>
      </c>
      <c r="D100" s="14">
        <v>2590</v>
      </c>
      <c r="E100" s="14">
        <v>2948</v>
      </c>
      <c r="F100" s="41">
        <v>3000</v>
      </c>
      <c r="G100" s="41">
        <v>2502.0770000000002</v>
      </c>
      <c r="H100" s="41">
        <v>1213.7093</v>
      </c>
      <c r="I100" s="82">
        <v>1523.4117000000001</v>
      </c>
      <c r="J100" s="123">
        <f t="shared" si="6"/>
        <v>309.70240000000013</v>
      </c>
      <c r="K100" s="97">
        <f t="shared" si="5"/>
        <v>0.25517016306952589</v>
      </c>
      <c r="L100" s="89">
        <v>367</v>
      </c>
      <c r="M100" s="18"/>
      <c r="N100" s="18"/>
    </row>
    <row r="101" spans="1:14" x14ac:dyDescent="0.2">
      <c r="A101" s="88" t="s">
        <v>179</v>
      </c>
      <c r="B101" s="42">
        <f>'Avg Weekday'!B101</f>
        <v>12</v>
      </c>
      <c r="C101" s="13" t="s">
        <v>7</v>
      </c>
      <c r="D101" s="14">
        <v>1529</v>
      </c>
      <c r="E101" s="14">
        <v>783</v>
      </c>
      <c r="F101" s="41">
        <v>835</v>
      </c>
      <c r="G101" s="41">
        <v>1410.9231</v>
      </c>
      <c r="H101" s="41">
        <v>463.0856</v>
      </c>
      <c r="I101" s="82">
        <v>301.15690000000001</v>
      </c>
      <c r="J101" s="123">
        <f t="shared" si="6"/>
        <v>-161.92869999999999</v>
      </c>
      <c r="K101" s="97">
        <f t="shared" si="5"/>
        <v>-0.34967336492432499</v>
      </c>
      <c r="L101" s="89">
        <v>417</v>
      </c>
      <c r="M101" s="18"/>
      <c r="N101" s="18"/>
    </row>
    <row r="102" spans="1:14" s="6" customFormat="1" x14ac:dyDescent="0.2">
      <c r="A102" s="88" t="s">
        <v>180</v>
      </c>
      <c r="B102" s="42" t="str">
        <f>'Avg Weekday'!B102</f>
        <v/>
      </c>
      <c r="C102" s="13" t="s">
        <v>7</v>
      </c>
      <c r="D102" s="14">
        <v>5524</v>
      </c>
      <c r="E102" s="14">
        <v>6327</v>
      </c>
      <c r="F102" s="41">
        <v>6098</v>
      </c>
      <c r="G102" s="41">
        <v>5260.7883999999995</v>
      </c>
      <c r="H102" s="41">
        <v>2546.6598999999997</v>
      </c>
      <c r="I102" s="82">
        <v>3525.3333000000002</v>
      </c>
      <c r="J102" s="123">
        <f t="shared" si="6"/>
        <v>978.67340000000058</v>
      </c>
      <c r="K102" s="97">
        <f t="shared" si="5"/>
        <v>0.38429685879924552</v>
      </c>
      <c r="L102" s="89">
        <v>245</v>
      </c>
      <c r="M102" s="18"/>
      <c r="N102" s="18"/>
    </row>
    <row r="103" spans="1:14" s="6" customFormat="1" x14ac:dyDescent="0.2">
      <c r="A103" s="88" t="s">
        <v>181</v>
      </c>
      <c r="B103" s="42" t="str">
        <f>'Avg Weekday'!B103</f>
        <v/>
      </c>
      <c r="C103" s="13" t="s">
        <v>7</v>
      </c>
      <c r="D103" s="14">
        <v>4246</v>
      </c>
      <c r="E103" s="14">
        <v>5091</v>
      </c>
      <c r="F103" s="41">
        <v>5064</v>
      </c>
      <c r="G103" s="41">
        <v>4401.8845999999994</v>
      </c>
      <c r="H103" s="41">
        <v>2167.6651999999999</v>
      </c>
      <c r="I103" s="82">
        <v>3122.2745</v>
      </c>
      <c r="J103" s="123">
        <f t="shared" si="6"/>
        <v>954.60930000000008</v>
      </c>
      <c r="K103" s="97">
        <f t="shared" si="5"/>
        <v>0.44038595074553033</v>
      </c>
      <c r="L103" s="89">
        <v>268</v>
      </c>
      <c r="M103" s="18"/>
      <c r="N103" s="18"/>
    </row>
    <row r="104" spans="1:14" x14ac:dyDescent="0.2">
      <c r="A104" s="88" t="s">
        <v>182</v>
      </c>
      <c r="B104" s="42">
        <f>'Avg Weekday'!B104</f>
        <v>13</v>
      </c>
      <c r="C104" s="13" t="s">
        <v>7</v>
      </c>
      <c r="D104" s="14">
        <v>2320</v>
      </c>
      <c r="E104" s="14">
        <v>1417</v>
      </c>
      <c r="F104" s="41">
        <v>1447</v>
      </c>
      <c r="G104" s="41">
        <v>2254.8653999999997</v>
      </c>
      <c r="H104" s="41">
        <v>662.32839999999999</v>
      </c>
      <c r="I104" s="82">
        <v>439.50979999999998</v>
      </c>
      <c r="J104" s="123">
        <f t="shared" si="6"/>
        <v>-222.8186</v>
      </c>
      <c r="K104" s="97">
        <f t="shared" si="5"/>
        <v>-0.33641710064070934</v>
      </c>
      <c r="L104" s="89">
        <v>410</v>
      </c>
      <c r="M104" s="18"/>
      <c r="N104" s="18"/>
    </row>
    <row r="105" spans="1:14" x14ac:dyDescent="0.2">
      <c r="A105" s="88" t="s">
        <v>183</v>
      </c>
      <c r="B105" s="42">
        <f>'Avg Weekday'!B105</f>
        <v>14</v>
      </c>
      <c r="C105" s="13" t="s">
        <v>7</v>
      </c>
      <c r="D105" s="14">
        <v>2244</v>
      </c>
      <c r="E105" s="14">
        <v>1290</v>
      </c>
      <c r="F105" s="41">
        <v>1318</v>
      </c>
      <c r="G105" s="41">
        <v>2060.4614999999999</v>
      </c>
      <c r="H105" s="41">
        <v>632.04680000000008</v>
      </c>
      <c r="I105" s="82">
        <v>432.17650000000003</v>
      </c>
      <c r="J105" s="123">
        <f t="shared" si="6"/>
        <v>-199.87030000000004</v>
      </c>
      <c r="K105" s="97">
        <f t="shared" si="5"/>
        <v>-0.31622705786976535</v>
      </c>
      <c r="L105" s="89">
        <v>411</v>
      </c>
      <c r="M105" s="18"/>
      <c r="N105" s="18"/>
    </row>
    <row r="106" spans="1:14" s="6" customFormat="1" x14ac:dyDescent="0.2">
      <c r="A106" s="88" t="s">
        <v>184</v>
      </c>
      <c r="B106" s="42">
        <f>'Avg Weekday'!B106</f>
        <v>15</v>
      </c>
      <c r="C106" s="13" t="s">
        <v>7</v>
      </c>
      <c r="D106" s="14">
        <v>2080</v>
      </c>
      <c r="E106" s="14">
        <v>875</v>
      </c>
      <c r="F106" s="41">
        <v>820</v>
      </c>
      <c r="G106" s="41">
        <v>1462.5961</v>
      </c>
      <c r="H106" s="41">
        <v>488.50979999999998</v>
      </c>
      <c r="I106" s="82">
        <v>283.98040000000003</v>
      </c>
      <c r="J106" s="123">
        <f t="shared" si="6"/>
        <v>-204.52939999999995</v>
      </c>
      <c r="K106" s="97">
        <f t="shared" si="5"/>
        <v>-0.41868023937288457</v>
      </c>
      <c r="L106" s="89">
        <v>419</v>
      </c>
      <c r="M106" s="18"/>
      <c r="N106" s="18"/>
    </row>
    <row r="107" spans="1:14" x14ac:dyDescent="0.2">
      <c r="A107" s="88" t="s">
        <v>185</v>
      </c>
      <c r="B107" s="42">
        <f>'Avg Weekday'!B107</f>
        <v>16</v>
      </c>
      <c r="C107" s="13" t="s">
        <v>7</v>
      </c>
      <c r="D107" s="14">
        <v>1795</v>
      </c>
      <c r="E107" s="14">
        <v>2803</v>
      </c>
      <c r="F107" s="41">
        <v>2954</v>
      </c>
      <c r="G107" s="41">
        <v>3931.3846000000003</v>
      </c>
      <c r="H107" s="41">
        <v>2049.3339999999998</v>
      </c>
      <c r="I107" s="82">
        <v>2755.8235</v>
      </c>
      <c r="J107" s="123">
        <f t="shared" si="6"/>
        <v>706.48950000000013</v>
      </c>
      <c r="K107" s="97">
        <f t="shared" si="5"/>
        <v>0.34474102318118971</v>
      </c>
      <c r="L107" s="89">
        <v>286</v>
      </c>
      <c r="M107" s="18"/>
      <c r="N107" s="18"/>
    </row>
    <row r="108" spans="1:14" x14ac:dyDescent="0.2">
      <c r="A108" s="88" t="s">
        <v>186</v>
      </c>
      <c r="B108" s="42" t="str">
        <f>'Avg Weekday'!B108</f>
        <v/>
      </c>
      <c r="C108" s="13" t="s">
        <v>7</v>
      </c>
      <c r="D108" s="14">
        <v>8188</v>
      </c>
      <c r="E108" s="14">
        <v>8804</v>
      </c>
      <c r="F108" s="41">
        <v>8492</v>
      </c>
      <c r="G108" s="41">
        <v>8247.5</v>
      </c>
      <c r="H108" s="41">
        <v>3464.2874000000002</v>
      </c>
      <c r="I108" s="82">
        <v>4616.9411999999993</v>
      </c>
      <c r="J108" s="123">
        <f t="shared" si="6"/>
        <v>1152.6537999999991</v>
      </c>
      <c r="K108" s="97">
        <f t="shared" si="5"/>
        <v>0.33272464634429555</v>
      </c>
      <c r="L108" s="89">
        <v>195</v>
      </c>
      <c r="M108" s="18"/>
      <c r="N108" s="18"/>
    </row>
    <row r="109" spans="1:14" x14ac:dyDescent="0.2">
      <c r="A109" s="88" t="s">
        <v>69</v>
      </c>
      <c r="B109" s="42">
        <f>'Avg Weekday'!B109</f>
        <v>17</v>
      </c>
      <c r="C109" s="13" t="s">
        <v>7</v>
      </c>
      <c r="D109" s="14">
        <v>1988</v>
      </c>
      <c r="E109" s="14">
        <v>1822</v>
      </c>
      <c r="F109" s="41">
        <v>1759</v>
      </c>
      <c r="G109" s="41">
        <v>2111.9231</v>
      </c>
      <c r="H109" s="41">
        <v>614.74440000000004</v>
      </c>
      <c r="I109" s="82">
        <v>415.62739999999997</v>
      </c>
      <c r="J109" s="123">
        <f t="shared" si="6"/>
        <v>-199.11700000000008</v>
      </c>
      <c r="K109" s="97">
        <f t="shared" si="5"/>
        <v>-0.32390209654614188</v>
      </c>
      <c r="L109" s="89">
        <v>412</v>
      </c>
      <c r="M109" s="18"/>
      <c r="N109" s="18"/>
    </row>
    <row r="110" spans="1:14" x14ac:dyDescent="0.2">
      <c r="A110" s="88" t="s">
        <v>187</v>
      </c>
      <c r="B110" s="42" t="str">
        <f>'Avg Weekday'!B110</f>
        <v/>
      </c>
      <c r="C110" s="13" t="s">
        <v>7</v>
      </c>
      <c r="D110" s="14">
        <v>2960</v>
      </c>
      <c r="E110" s="14">
        <v>2854</v>
      </c>
      <c r="F110" s="41">
        <v>2649</v>
      </c>
      <c r="G110" s="41">
        <v>2618.6538</v>
      </c>
      <c r="H110" s="41">
        <v>1195.3069999999998</v>
      </c>
      <c r="I110" s="82">
        <v>1450.2941000000001</v>
      </c>
      <c r="J110" s="123">
        <f t="shared" si="6"/>
        <v>254.98710000000028</v>
      </c>
      <c r="K110" s="97">
        <f t="shared" si="5"/>
        <v>0.21332352274352975</v>
      </c>
      <c r="L110" s="89">
        <v>370</v>
      </c>
      <c r="M110" s="18"/>
      <c r="N110" s="18"/>
    </row>
    <row r="111" spans="1:14" x14ac:dyDescent="0.2">
      <c r="A111" s="88" t="s">
        <v>188</v>
      </c>
      <c r="B111" s="42" t="str">
        <f>'Avg Weekday'!B111</f>
        <v/>
      </c>
      <c r="C111" s="13" t="s">
        <v>7</v>
      </c>
      <c r="D111" s="14">
        <v>9471</v>
      </c>
      <c r="E111" s="14">
        <v>9306</v>
      </c>
      <c r="F111" s="41">
        <v>8575</v>
      </c>
      <c r="G111" s="41">
        <v>8741.8846000000012</v>
      </c>
      <c r="H111" s="41">
        <v>3825.5392000000002</v>
      </c>
      <c r="I111" s="82">
        <v>4251.3528999999999</v>
      </c>
      <c r="J111" s="123">
        <f t="shared" si="6"/>
        <v>425.8136999999997</v>
      </c>
      <c r="K111" s="97">
        <f t="shared" si="5"/>
        <v>0.11130815232529827</v>
      </c>
      <c r="L111" s="89">
        <v>208</v>
      </c>
      <c r="M111" s="18"/>
      <c r="N111" s="18"/>
    </row>
    <row r="112" spans="1:14" x14ac:dyDescent="0.2">
      <c r="A112" s="88" t="s">
        <v>189</v>
      </c>
      <c r="B112" s="42">
        <f>'Avg Weekday'!B112</f>
        <v>18</v>
      </c>
      <c r="C112" s="13" t="s">
        <v>7</v>
      </c>
      <c r="D112" s="14">
        <v>1232</v>
      </c>
      <c r="E112" s="14">
        <v>522</v>
      </c>
      <c r="F112" s="41">
        <v>536</v>
      </c>
      <c r="G112" s="41">
        <v>1090.1345999999999</v>
      </c>
      <c r="H112" s="41">
        <v>368.5385</v>
      </c>
      <c r="I112" s="82">
        <v>197.15690000000001</v>
      </c>
      <c r="J112" s="123">
        <f t="shared" si="6"/>
        <v>-171.38159999999999</v>
      </c>
      <c r="K112" s="97">
        <f t="shared" si="5"/>
        <v>-0.46503038352845089</v>
      </c>
      <c r="L112" s="89">
        <v>422</v>
      </c>
      <c r="M112" s="18"/>
      <c r="N112" s="18"/>
    </row>
    <row r="113" spans="1:14" x14ac:dyDescent="0.2">
      <c r="A113" s="88" t="s">
        <v>190</v>
      </c>
      <c r="B113" s="42" t="str">
        <f>'Avg Weekday'!B113</f>
        <v/>
      </c>
      <c r="C113" s="13" t="s">
        <v>7</v>
      </c>
      <c r="D113" s="14">
        <v>11631</v>
      </c>
      <c r="E113" s="14">
        <v>10537</v>
      </c>
      <c r="F113" s="41">
        <v>7605</v>
      </c>
      <c r="G113" s="41">
        <v>7266.25</v>
      </c>
      <c r="H113" s="41">
        <v>3692.9642000000003</v>
      </c>
      <c r="I113" s="82">
        <v>5090.1764999999996</v>
      </c>
      <c r="J113" s="123">
        <f t="shared" si="6"/>
        <v>1397.2122999999992</v>
      </c>
      <c r="K113" s="97">
        <f t="shared" si="5"/>
        <v>0.37834439337375625</v>
      </c>
      <c r="L113" s="89">
        <v>183</v>
      </c>
      <c r="M113" s="18"/>
      <c r="N113" s="18"/>
    </row>
    <row r="114" spans="1:14" x14ac:dyDescent="0.2">
      <c r="A114" s="88" t="s">
        <v>191</v>
      </c>
      <c r="B114" s="42">
        <f>'Avg Weekday'!B114</f>
        <v>19</v>
      </c>
      <c r="C114" s="13" t="s">
        <v>7</v>
      </c>
      <c r="D114" s="14">
        <v>8719</v>
      </c>
      <c r="E114" s="14">
        <v>4005</v>
      </c>
      <c r="F114" s="41">
        <v>7072</v>
      </c>
      <c r="G114" s="41">
        <v>7294.4423000000006</v>
      </c>
      <c r="H114" s="41">
        <v>3522.6244000000002</v>
      </c>
      <c r="I114" s="82">
        <v>4609.6077999999998</v>
      </c>
      <c r="J114" s="123">
        <f t="shared" si="6"/>
        <v>1086.9833999999996</v>
      </c>
      <c r="K114" s="97">
        <f t="shared" si="5"/>
        <v>0.30857204077732486</v>
      </c>
      <c r="L114" s="89">
        <v>196</v>
      </c>
      <c r="M114" s="18"/>
      <c r="N114" s="18"/>
    </row>
    <row r="115" spans="1:14" x14ac:dyDescent="0.2">
      <c r="A115" s="88" t="s">
        <v>192</v>
      </c>
      <c r="B115" s="42" t="str">
        <f>'Avg Weekday'!B115</f>
        <v/>
      </c>
      <c r="C115" s="13" t="s">
        <v>7</v>
      </c>
      <c r="D115" s="14">
        <v>5510</v>
      </c>
      <c r="E115" s="14">
        <v>4361</v>
      </c>
      <c r="F115" s="41">
        <v>4754</v>
      </c>
      <c r="G115" s="41">
        <v>4663.2307000000001</v>
      </c>
      <c r="H115" s="41">
        <v>2214.3069</v>
      </c>
      <c r="I115" s="82">
        <v>2751</v>
      </c>
      <c r="J115" s="123">
        <f t="shared" si="6"/>
        <v>536.69309999999996</v>
      </c>
      <c r="K115" s="97">
        <f t="shared" si="5"/>
        <v>0.24237521004879672</v>
      </c>
      <c r="L115" s="89">
        <v>287</v>
      </c>
      <c r="M115" s="18"/>
      <c r="N115" s="18"/>
    </row>
    <row r="116" spans="1:14" x14ac:dyDescent="0.2">
      <c r="A116" s="88" t="s">
        <v>193</v>
      </c>
      <c r="B116" s="42" t="str">
        <f>'Avg Weekday'!B116</f>
        <v/>
      </c>
      <c r="C116" s="13" t="s">
        <v>7</v>
      </c>
      <c r="D116" s="14">
        <v>49479</v>
      </c>
      <c r="E116" s="14">
        <v>48007</v>
      </c>
      <c r="F116" s="41">
        <v>42024</v>
      </c>
      <c r="G116" s="41">
        <v>26622.615400000002</v>
      </c>
      <c r="H116" s="41">
        <v>11981.313699999999</v>
      </c>
      <c r="I116" s="82">
        <v>28815.372600000002</v>
      </c>
      <c r="J116" s="123">
        <f t="shared" si="6"/>
        <v>16834.058900000004</v>
      </c>
      <c r="K116" s="97">
        <f t="shared" si="5"/>
        <v>1.40502613665812</v>
      </c>
      <c r="L116" s="89">
        <v>15</v>
      </c>
      <c r="M116" s="18"/>
      <c r="N116" s="18"/>
    </row>
    <row r="117" spans="1:14" x14ac:dyDescent="0.2">
      <c r="A117" s="88" t="s">
        <v>194</v>
      </c>
      <c r="B117" s="42" t="str">
        <f>'Avg Weekday'!B117</f>
        <v/>
      </c>
      <c r="C117" s="13" t="s">
        <v>7</v>
      </c>
      <c r="D117" s="14">
        <v>9815</v>
      </c>
      <c r="E117" s="14">
        <v>10274</v>
      </c>
      <c r="F117" s="41">
        <v>9742</v>
      </c>
      <c r="G117" s="41">
        <v>9901.1154000000006</v>
      </c>
      <c r="H117" s="41">
        <v>4034.9823000000001</v>
      </c>
      <c r="I117" s="82">
        <v>6041.3724999999995</v>
      </c>
      <c r="J117" s="123">
        <f t="shared" si="6"/>
        <v>2006.3901999999994</v>
      </c>
      <c r="K117" s="97">
        <f t="shared" si="5"/>
        <v>0.49724882312370972</v>
      </c>
      <c r="L117" s="89">
        <v>155</v>
      </c>
      <c r="M117" s="18"/>
      <c r="N117" s="18"/>
    </row>
    <row r="118" spans="1:14" x14ac:dyDescent="0.2">
      <c r="A118" s="88" t="s">
        <v>195</v>
      </c>
      <c r="B118" s="42" t="str">
        <f>'Avg Weekday'!B118</f>
        <v/>
      </c>
      <c r="C118" s="13" t="s">
        <v>7</v>
      </c>
      <c r="D118" s="14">
        <v>4433</v>
      </c>
      <c r="E118" s="14">
        <v>3729</v>
      </c>
      <c r="F118" s="41">
        <v>3906</v>
      </c>
      <c r="G118" s="41">
        <v>4168.1154000000006</v>
      </c>
      <c r="H118" s="41">
        <v>1766.6403</v>
      </c>
      <c r="I118" s="82">
        <v>2084.3333000000002</v>
      </c>
      <c r="J118" s="123">
        <f t="shared" si="6"/>
        <v>317.69300000000021</v>
      </c>
      <c r="K118" s="97">
        <f t="shared" si="5"/>
        <v>0.17982891027675538</v>
      </c>
      <c r="L118" s="89">
        <v>332</v>
      </c>
      <c r="M118" s="18"/>
      <c r="N118" s="18"/>
    </row>
    <row r="119" spans="1:14" x14ac:dyDescent="0.2">
      <c r="A119" s="88" t="s">
        <v>196</v>
      </c>
      <c r="B119" s="42" t="str">
        <f>'Avg Weekday'!B119</f>
        <v/>
      </c>
      <c r="C119" s="13" t="s">
        <v>7</v>
      </c>
      <c r="D119" s="14">
        <v>12161</v>
      </c>
      <c r="E119" s="14">
        <v>12047</v>
      </c>
      <c r="F119" s="41">
        <v>11737</v>
      </c>
      <c r="G119" s="41">
        <v>12914.346099999999</v>
      </c>
      <c r="H119" s="41">
        <v>4596.8695000000007</v>
      </c>
      <c r="I119" s="82">
        <v>6091.9215999999997</v>
      </c>
      <c r="J119" s="123">
        <f t="shared" si="6"/>
        <v>1495.052099999999</v>
      </c>
      <c r="K119" s="97">
        <f t="shared" si="5"/>
        <v>0.32523266105335352</v>
      </c>
      <c r="L119" s="89">
        <v>151</v>
      </c>
      <c r="M119" s="18"/>
      <c r="N119" s="18"/>
    </row>
    <row r="120" spans="1:14" x14ac:dyDescent="0.2">
      <c r="A120" s="88" t="s">
        <v>197</v>
      </c>
      <c r="B120" s="42" t="str">
        <f>'Avg Weekday'!B120</f>
        <v/>
      </c>
      <c r="C120" s="13" t="s">
        <v>7</v>
      </c>
      <c r="D120" s="14">
        <v>3183</v>
      </c>
      <c r="E120" s="14">
        <v>3811</v>
      </c>
      <c r="F120" s="41">
        <v>3801</v>
      </c>
      <c r="G120" s="41">
        <v>3258.9423000000002</v>
      </c>
      <c r="H120" s="41">
        <v>1566.8865000000001</v>
      </c>
      <c r="I120" s="82">
        <v>2323.3922000000002</v>
      </c>
      <c r="J120" s="123">
        <f t="shared" si="6"/>
        <v>756.50570000000016</v>
      </c>
      <c r="K120" s="97">
        <f t="shared" si="5"/>
        <v>0.48280823148326324</v>
      </c>
      <c r="L120" s="89">
        <v>313</v>
      </c>
      <c r="M120" s="18"/>
      <c r="N120" s="18"/>
    </row>
    <row r="121" spans="1:14" x14ac:dyDescent="0.2">
      <c r="A121" s="88" t="s">
        <v>198</v>
      </c>
      <c r="B121" s="42" t="str">
        <f>'Avg Weekday'!B121</f>
        <v/>
      </c>
      <c r="C121" s="13" t="s">
        <v>7</v>
      </c>
      <c r="D121" s="14">
        <v>4376</v>
      </c>
      <c r="E121" s="14">
        <v>4268</v>
      </c>
      <c r="F121" s="41">
        <v>4081</v>
      </c>
      <c r="G121" s="41">
        <v>3531.5962</v>
      </c>
      <c r="H121" s="41">
        <v>1986.0411000000001</v>
      </c>
      <c r="I121" s="82">
        <v>2329.1961000000001</v>
      </c>
      <c r="J121" s="123">
        <f t="shared" si="6"/>
        <v>343.15499999999997</v>
      </c>
      <c r="K121" s="97">
        <f t="shared" si="5"/>
        <v>0.17278343333378143</v>
      </c>
      <c r="L121" s="89">
        <v>312</v>
      </c>
      <c r="M121" s="18"/>
      <c r="N121" s="18"/>
    </row>
    <row r="122" spans="1:14" x14ac:dyDescent="0.2">
      <c r="A122" s="88" t="s">
        <v>199</v>
      </c>
      <c r="B122" s="42" t="str">
        <f>'Avg Weekday'!B122</f>
        <v/>
      </c>
      <c r="C122" s="13" t="s">
        <v>7</v>
      </c>
      <c r="D122" s="14">
        <v>13137</v>
      </c>
      <c r="E122" s="14">
        <v>13830</v>
      </c>
      <c r="F122" s="41">
        <v>12828</v>
      </c>
      <c r="G122" s="41">
        <v>13276.442300000001</v>
      </c>
      <c r="H122" s="41">
        <v>6404.0010999999995</v>
      </c>
      <c r="I122" s="82">
        <v>7658.9019000000008</v>
      </c>
      <c r="J122" s="123">
        <f t="shared" si="6"/>
        <v>1254.9008000000013</v>
      </c>
      <c r="K122" s="97">
        <f t="shared" si="5"/>
        <v>0.19595574398011914</v>
      </c>
      <c r="L122" s="89">
        <v>107</v>
      </c>
      <c r="M122" s="18"/>
      <c r="N122" s="18"/>
    </row>
    <row r="123" spans="1:14" x14ac:dyDescent="0.2">
      <c r="A123" s="88" t="s">
        <v>200</v>
      </c>
      <c r="B123" s="42" t="str">
        <f>'Avg Weekday'!B123</f>
        <v/>
      </c>
      <c r="C123" s="13" t="s">
        <v>7</v>
      </c>
      <c r="D123" s="14">
        <v>5292</v>
      </c>
      <c r="E123" s="14">
        <v>4592</v>
      </c>
      <c r="F123" s="41">
        <v>4816</v>
      </c>
      <c r="G123" s="41">
        <v>5953.4808000000003</v>
      </c>
      <c r="H123" s="41">
        <v>2941.1073999999999</v>
      </c>
      <c r="I123" s="82">
        <v>3537.7058999999999</v>
      </c>
      <c r="J123" s="123">
        <f t="shared" si="6"/>
        <v>596.59850000000006</v>
      </c>
      <c r="K123" s="97">
        <f t="shared" si="5"/>
        <v>0.20284825368838966</v>
      </c>
      <c r="L123" s="89">
        <v>244</v>
      </c>
      <c r="M123" s="18"/>
      <c r="N123" s="18"/>
    </row>
    <row r="124" spans="1:14" x14ac:dyDescent="0.2">
      <c r="A124" s="88" t="s">
        <v>201</v>
      </c>
      <c r="B124" s="42" t="str">
        <f>'Avg Weekday'!B124</f>
        <v/>
      </c>
      <c r="C124" s="13" t="s">
        <v>7</v>
      </c>
      <c r="D124" s="14">
        <v>13638</v>
      </c>
      <c r="E124" s="14">
        <v>12960</v>
      </c>
      <c r="F124" s="41">
        <v>13505</v>
      </c>
      <c r="G124" s="41">
        <v>14130.730799999999</v>
      </c>
      <c r="H124" s="41">
        <v>5870.0347000000002</v>
      </c>
      <c r="I124" s="82">
        <v>6132.4706000000006</v>
      </c>
      <c r="J124" s="123">
        <f t="shared" si="6"/>
        <v>262.4359000000004</v>
      </c>
      <c r="K124" s="97">
        <f t="shared" si="5"/>
        <v>4.4707725492661977E-2</v>
      </c>
      <c r="L124" s="89">
        <v>150</v>
      </c>
      <c r="M124" s="18"/>
      <c r="N124" s="18"/>
    </row>
    <row r="125" spans="1:14" x14ac:dyDescent="0.2">
      <c r="A125" s="88" t="s">
        <v>202</v>
      </c>
      <c r="B125" s="42" t="str">
        <f>'Avg Weekday'!B125</f>
        <v/>
      </c>
      <c r="C125" s="13" t="s">
        <v>7</v>
      </c>
      <c r="D125" s="14">
        <v>2470</v>
      </c>
      <c r="E125" s="14">
        <v>2683</v>
      </c>
      <c r="F125" s="41">
        <v>2605</v>
      </c>
      <c r="G125" s="41">
        <v>1594.9038</v>
      </c>
      <c r="H125" s="41">
        <v>1031.8842</v>
      </c>
      <c r="I125" s="82">
        <v>1813.3136999999999</v>
      </c>
      <c r="J125" s="123">
        <f t="shared" si="6"/>
        <v>781.42949999999996</v>
      </c>
      <c r="K125" s="97">
        <f t="shared" si="5"/>
        <v>0.75728410222775</v>
      </c>
      <c r="L125" s="89">
        <v>344</v>
      </c>
      <c r="M125" s="18"/>
      <c r="N125" s="18"/>
    </row>
    <row r="126" spans="1:14" x14ac:dyDescent="0.2">
      <c r="A126" s="88" t="s">
        <v>203</v>
      </c>
      <c r="B126" s="42" t="str">
        <f>'Avg Weekday'!B126</f>
        <v/>
      </c>
      <c r="C126" s="13" t="s">
        <v>7</v>
      </c>
      <c r="D126" s="14">
        <v>9961</v>
      </c>
      <c r="E126" s="14">
        <v>11231</v>
      </c>
      <c r="F126" s="41">
        <v>10207</v>
      </c>
      <c r="G126" s="41">
        <v>8897.8077000000012</v>
      </c>
      <c r="H126" s="41">
        <v>3396.3483999999999</v>
      </c>
      <c r="I126" s="82">
        <v>2746.6666999999998</v>
      </c>
      <c r="J126" s="123">
        <f t="shared" si="6"/>
        <v>-649.68170000000009</v>
      </c>
      <c r="K126" s="97">
        <f t="shared" si="5"/>
        <v>-0.19128829657169449</v>
      </c>
      <c r="L126" s="89">
        <v>288</v>
      </c>
      <c r="M126" s="18"/>
      <c r="N126" s="18"/>
    </row>
    <row r="127" spans="1:14" s="6" customFormat="1" x14ac:dyDescent="0.2">
      <c r="A127" s="88" t="s">
        <v>204</v>
      </c>
      <c r="B127" s="42" t="str">
        <f>'Avg Weekday'!B127</f>
        <v/>
      </c>
      <c r="C127" s="13" t="s">
        <v>7</v>
      </c>
      <c r="D127" s="14">
        <v>10034</v>
      </c>
      <c r="E127" s="14">
        <v>10389</v>
      </c>
      <c r="F127" s="41">
        <v>10168</v>
      </c>
      <c r="G127" s="41">
        <v>11279.288399999999</v>
      </c>
      <c r="H127" s="41">
        <v>4046.3683000000001</v>
      </c>
      <c r="I127" s="82">
        <v>5503</v>
      </c>
      <c r="J127" s="123">
        <f t="shared" si="6"/>
        <v>1456.6316999999999</v>
      </c>
      <c r="K127" s="97">
        <f t="shared" si="5"/>
        <v>0.35998495243253065</v>
      </c>
      <c r="L127" s="89">
        <v>170</v>
      </c>
      <c r="M127" s="18"/>
      <c r="N127" s="18"/>
    </row>
    <row r="128" spans="1:14" s="6" customFormat="1" x14ac:dyDescent="0.2">
      <c r="A128" s="88" t="s">
        <v>205</v>
      </c>
      <c r="B128" s="42">
        <f>'Avg Weekday'!B128</f>
        <v>20</v>
      </c>
      <c r="C128" s="13" t="s">
        <v>7</v>
      </c>
      <c r="D128" s="14">
        <v>3080</v>
      </c>
      <c r="E128" s="14">
        <v>845</v>
      </c>
      <c r="F128" s="41">
        <v>2143</v>
      </c>
      <c r="G128" s="41">
        <v>6148.4231</v>
      </c>
      <c r="H128" s="41">
        <v>2298.6278000000002</v>
      </c>
      <c r="I128" s="82">
        <v>1861.3334</v>
      </c>
      <c r="J128" s="123">
        <f t="shared" si="6"/>
        <v>-437.29440000000022</v>
      </c>
      <c r="K128" s="97">
        <f t="shared" si="5"/>
        <v>-0.19024149973301471</v>
      </c>
      <c r="L128" s="89">
        <v>337</v>
      </c>
      <c r="M128" s="18"/>
      <c r="N128" s="18"/>
    </row>
    <row r="129" spans="1:14" s="6" customFormat="1" x14ac:dyDescent="0.2">
      <c r="A129" s="88" t="s">
        <v>206</v>
      </c>
      <c r="B129" s="42" t="str">
        <f>'Avg Weekday'!B129</f>
        <v/>
      </c>
      <c r="C129" s="13" t="s">
        <v>7</v>
      </c>
      <c r="D129" s="14">
        <v>4309</v>
      </c>
      <c r="E129" s="14">
        <v>4194</v>
      </c>
      <c r="F129" s="41">
        <v>3690</v>
      </c>
      <c r="G129" s="41">
        <v>4586.7884999999997</v>
      </c>
      <c r="H129" s="41">
        <v>2028.3922</v>
      </c>
      <c r="I129" s="82">
        <v>2104.0981000000002</v>
      </c>
      <c r="J129" s="123">
        <f t="shared" si="6"/>
        <v>75.705900000000156</v>
      </c>
      <c r="K129" s="97">
        <f t="shared" si="5"/>
        <v>3.7323107434548482E-2</v>
      </c>
      <c r="L129" s="89">
        <v>330</v>
      </c>
      <c r="M129" s="18"/>
      <c r="N129" s="18"/>
    </row>
    <row r="130" spans="1:14" s="6" customFormat="1" x14ac:dyDescent="0.2">
      <c r="A130" s="88" t="s">
        <v>207</v>
      </c>
      <c r="B130" s="42" t="str">
        <f>'Avg Weekday'!B130</f>
        <v/>
      </c>
      <c r="C130" s="13" t="s">
        <v>7</v>
      </c>
      <c r="D130" s="14">
        <v>9569</v>
      </c>
      <c r="E130" s="14">
        <v>9141</v>
      </c>
      <c r="F130" s="41">
        <v>8751</v>
      </c>
      <c r="G130" s="41">
        <v>7777.2885000000006</v>
      </c>
      <c r="H130" s="41">
        <v>4433.4853000000003</v>
      </c>
      <c r="I130" s="82">
        <v>5307.5293999999994</v>
      </c>
      <c r="J130" s="123">
        <f t="shared" si="6"/>
        <v>874.04409999999916</v>
      </c>
      <c r="K130" s="97">
        <f t="shared" si="5"/>
        <v>0.19714604670054936</v>
      </c>
      <c r="L130" s="89">
        <v>179</v>
      </c>
      <c r="M130" s="18"/>
      <c r="N130" s="18"/>
    </row>
    <row r="131" spans="1:14" x14ac:dyDescent="0.2">
      <c r="A131" s="88" t="s">
        <v>208</v>
      </c>
      <c r="B131" s="42" t="str">
        <f>'Avg Weekday'!B131</f>
        <v/>
      </c>
      <c r="C131" s="13" t="s">
        <v>7</v>
      </c>
      <c r="D131" s="14">
        <v>18017</v>
      </c>
      <c r="E131" s="14">
        <v>19961</v>
      </c>
      <c r="F131" s="41">
        <v>17461</v>
      </c>
      <c r="G131" s="41">
        <v>16907.5</v>
      </c>
      <c r="H131" s="41">
        <v>6918.6565000000001</v>
      </c>
      <c r="I131" s="82">
        <v>9492.5097999999998</v>
      </c>
      <c r="J131" s="123">
        <f t="shared" si="6"/>
        <v>2573.8532999999998</v>
      </c>
      <c r="K131" s="97">
        <f t="shared" si="5"/>
        <v>0.37201634450272242</v>
      </c>
      <c r="L131" s="89">
        <v>76</v>
      </c>
      <c r="M131" s="18"/>
      <c r="N131" s="18"/>
    </row>
    <row r="132" spans="1:14" x14ac:dyDescent="0.2">
      <c r="A132" s="88" t="s">
        <v>209</v>
      </c>
      <c r="B132" s="42">
        <f>'Avg Weekday'!B132</f>
        <v>21</v>
      </c>
      <c r="C132" s="13" t="s">
        <v>7</v>
      </c>
      <c r="D132" s="14">
        <v>13332</v>
      </c>
      <c r="E132" s="14">
        <v>12592</v>
      </c>
      <c r="F132" s="41">
        <v>12594</v>
      </c>
      <c r="G132" s="41">
        <v>12009.192300000001</v>
      </c>
      <c r="H132" s="41">
        <v>5604.8827999999994</v>
      </c>
      <c r="I132" s="82">
        <v>6077.0392000000002</v>
      </c>
      <c r="J132" s="123">
        <f t="shared" si="6"/>
        <v>472.15640000000076</v>
      </c>
      <c r="K132" s="97">
        <f t="shared" si="5"/>
        <v>8.4240191427374864E-2</v>
      </c>
      <c r="L132" s="89">
        <v>153</v>
      </c>
      <c r="M132" s="18"/>
      <c r="N132" s="18"/>
    </row>
    <row r="133" spans="1:14" x14ac:dyDescent="0.2">
      <c r="A133" s="88" t="s">
        <v>210</v>
      </c>
      <c r="B133" s="42" t="str">
        <f>'Avg Weekday'!B133</f>
        <v/>
      </c>
      <c r="C133" s="13" t="s">
        <v>7</v>
      </c>
      <c r="D133" s="14">
        <v>9083</v>
      </c>
      <c r="E133" s="14">
        <v>3708</v>
      </c>
      <c r="F133" s="41">
        <v>3851</v>
      </c>
      <c r="G133" s="41">
        <v>6562.1538999999993</v>
      </c>
      <c r="H133" s="41">
        <v>2609.1041</v>
      </c>
      <c r="I133" s="82">
        <v>3480.8823000000002</v>
      </c>
      <c r="J133" s="123">
        <f t="shared" si="6"/>
        <v>871.7782000000002</v>
      </c>
      <c r="K133" s="97">
        <f t="shared" si="5"/>
        <v>0.33412932814754315</v>
      </c>
      <c r="L133" s="89">
        <v>246</v>
      </c>
      <c r="M133" s="18"/>
      <c r="N133" s="18"/>
    </row>
    <row r="134" spans="1:14" x14ac:dyDescent="0.2">
      <c r="A134" s="88" t="s">
        <v>211</v>
      </c>
      <c r="B134" s="42" t="str">
        <f>'Avg Weekday'!B134</f>
        <v/>
      </c>
      <c r="C134" s="13" t="s">
        <v>7</v>
      </c>
      <c r="D134" s="14">
        <v>5645</v>
      </c>
      <c r="E134" s="14">
        <v>5290</v>
      </c>
      <c r="F134" s="41">
        <v>5502</v>
      </c>
      <c r="G134" s="41">
        <v>6154.8847000000005</v>
      </c>
      <c r="H134" s="41">
        <v>2510.4031</v>
      </c>
      <c r="I134" s="82">
        <v>3563.7058999999999</v>
      </c>
      <c r="J134" s="123">
        <f t="shared" si="6"/>
        <v>1053.3027999999999</v>
      </c>
      <c r="K134" s="97">
        <f t="shared" si="5"/>
        <v>0.41957516703193998</v>
      </c>
      <c r="L134" s="89">
        <v>243</v>
      </c>
      <c r="M134" s="18"/>
      <c r="N134" s="18"/>
    </row>
    <row r="135" spans="1:14" x14ac:dyDescent="0.2">
      <c r="A135" s="88" t="s">
        <v>212</v>
      </c>
      <c r="B135" s="42" t="str">
        <f>'Avg Weekday'!B135</f>
        <v/>
      </c>
      <c r="C135" s="13" t="s">
        <v>7</v>
      </c>
      <c r="D135" s="14">
        <v>3945</v>
      </c>
      <c r="E135" s="14">
        <v>3296</v>
      </c>
      <c r="F135" s="41">
        <v>2657</v>
      </c>
      <c r="G135" s="41">
        <v>2442</v>
      </c>
      <c r="H135" s="41">
        <v>1496.5996</v>
      </c>
      <c r="I135" s="82">
        <v>1512.7255</v>
      </c>
      <c r="J135" s="123">
        <f t="shared" si="6"/>
        <v>16.125900000000001</v>
      </c>
      <c r="K135" s="97">
        <f t="shared" si="5"/>
        <v>1.0775026266210415E-2</v>
      </c>
      <c r="L135" s="89">
        <v>368</v>
      </c>
      <c r="M135" s="18"/>
      <c r="N135" s="18"/>
    </row>
    <row r="136" spans="1:14" s="6" customFormat="1" x14ac:dyDescent="0.2">
      <c r="A136" s="88" t="s">
        <v>213</v>
      </c>
      <c r="B136" s="42" t="str">
        <f>'Avg Weekday'!B136</f>
        <v/>
      </c>
      <c r="C136" s="13" t="s">
        <v>7</v>
      </c>
      <c r="D136" s="14">
        <v>7119</v>
      </c>
      <c r="E136" s="14">
        <v>7224</v>
      </c>
      <c r="F136" s="41">
        <v>7035</v>
      </c>
      <c r="G136" s="41">
        <v>6036.1154000000006</v>
      </c>
      <c r="H136" s="41">
        <v>2300.0124000000001</v>
      </c>
      <c r="I136" s="82">
        <v>3474.3137999999999</v>
      </c>
      <c r="J136" s="123">
        <f t="shared" si="6"/>
        <v>1174.3013999999998</v>
      </c>
      <c r="K136" s="97">
        <f t="shared" si="5"/>
        <v>0.51056307348603847</v>
      </c>
      <c r="L136" s="89">
        <v>248</v>
      </c>
      <c r="M136" s="18"/>
      <c r="N136" s="18"/>
    </row>
    <row r="137" spans="1:14" x14ac:dyDescent="0.2">
      <c r="A137" s="88" t="s">
        <v>214</v>
      </c>
      <c r="B137" s="42" t="str">
        <f>'Avg Weekday'!B137</f>
        <v/>
      </c>
      <c r="C137" s="13" t="s">
        <v>7</v>
      </c>
      <c r="D137" s="14">
        <v>5585</v>
      </c>
      <c r="E137" s="14">
        <v>4806</v>
      </c>
      <c r="F137" s="41">
        <v>4723</v>
      </c>
      <c r="G137" s="41">
        <v>5251.8077000000003</v>
      </c>
      <c r="H137" s="41">
        <v>2054.4049999999997</v>
      </c>
      <c r="I137" s="82">
        <v>2907.7057999999997</v>
      </c>
      <c r="J137" s="123">
        <f t="shared" si="6"/>
        <v>853.30079999999998</v>
      </c>
      <c r="K137" s="97">
        <f t="shared" si="5"/>
        <v>0.41535179285486556</v>
      </c>
      <c r="L137" s="89">
        <v>279</v>
      </c>
      <c r="M137" s="18"/>
      <c r="N137" s="18"/>
    </row>
    <row r="138" spans="1:14" x14ac:dyDescent="0.2">
      <c r="A138" s="88" t="s">
        <v>215</v>
      </c>
      <c r="B138" s="42" t="str">
        <f>'Avg Weekday'!B138</f>
        <v/>
      </c>
      <c r="C138" s="13" t="s">
        <v>7</v>
      </c>
      <c r="D138" s="14">
        <v>25961</v>
      </c>
      <c r="E138" s="14">
        <v>24556</v>
      </c>
      <c r="F138" s="41">
        <v>22536</v>
      </c>
      <c r="G138" s="41">
        <v>23467.788400000001</v>
      </c>
      <c r="H138" s="41">
        <v>7643.4423000000006</v>
      </c>
      <c r="I138" s="82">
        <v>10825.5687</v>
      </c>
      <c r="J138" s="123">
        <f t="shared" si="6"/>
        <v>3182.1263999999992</v>
      </c>
      <c r="K138" s="97">
        <f t="shared" ref="K138:K160" si="7">J138/H138</f>
        <v>0.41632111228209295</v>
      </c>
      <c r="L138" s="89">
        <v>63</v>
      </c>
      <c r="M138" s="18"/>
      <c r="N138" s="18"/>
    </row>
    <row r="139" spans="1:14" x14ac:dyDescent="0.2">
      <c r="A139" s="88" t="s">
        <v>216</v>
      </c>
      <c r="B139" s="42" t="str">
        <f>'Avg Weekday'!B139</f>
        <v/>
      </c>
      <c r="C139" s="13" t="s">
        <v>7</v>
      </c>
      <c r="D139" s="14">
        <v>6666</v>
      </c>
      <c r="E139" s="14">
        <v>7610</v>
      </c>
      <c r="F139" s="41">
        <v>7263</v>
      </c>
      <c r="G139" s="41">
        <v>6337.5577000000003</v>
      </c>
      <c r="H139" s="41">
        <v>2956.4111000000003</v>
      </c>
      <c r="I139" s="82">
        <v>4248.1175999999996</v>
      </c>
      <c r="J139" s="123">
        <f t="shared" si="6"/>
        <v>1291.7064999999993</v>
      </c>
      <c r="K139" s="97">
        <f t="shared" si="7"/>
        <v>0.43691707827778054</v>
      </c>
      <c r="L139" s="89">
        <v>209</v>
      </c>
      <c r="M139" s="18"/>
      <c r="N139" s="18"/>
    </row>
    <row r="140" spans="1:14" s="6" customFormat="1" x14ac:dyDescent="0.2">
      <c r="A140" s="88" t="s">
        <v>217</v>
      </c>
      <c r="B140" s="42" t="str">
        <f>'Avg Weekday'!B140</f>
        <v/>
      </c>
      <c r="C140" s="13" t="s">
        <v>7</v>
      </c>
      <c r="D140" s="14">
        <v>25365</v>
      </c>
      <c r="E140" s="14">
        <v>25259</v>
      </c>
      <c r="F140" s="41">
        <v>24195</v>
      </c>
      <c r="G140" s="41">
        <v>22987.557700000001</v>
      </c>
      <c r="H140" s="41">
        <v>8001.1622000000007</v>
      </c>
      <c r="I140" s="82">
        <v>10776.117600000001</v>
      </c>
      <c r="J140" s="123">
        <f t="shared" si="6"/>
        <v>2774.9554000000007</v>
      </c>
      <c r="K140" s="97">
        <f t="shared" si="7"/>
        <v>0.34681904086383858</v>
      </c>
      <c r="L140" s="89">
        <v>64</v>
      </c>
      <c r="M140" s="18"/>
      <c r="N140" s="18"/>
    </row>
    <row r="141" spans="1:14" x14ac:dyDescent="0.2">
      <c r="A141" s="88" t="s">
        <v>218</v>
      </c>
      <c r="B141" s="42" t="str">
        <f>'Avg Weekday'!B141</f>
        <v/>
      </c>
      <c r="C141" s="13" t="s">
        <v>7</v>
      </c>
      <c r="D141" s="14">
        <v>5999</v>
      </c>
      <c r="E141" s="14">
        <v>6243</v>
      </c>
      <c r="F141" s="41">
        <v>5792</v>
      </c>
      <c r="G141" s="41">
        <v>4675.2885000000006</v>
      </c>
      <c r="H141" s="41">
        <v>2369.8993</v>
      </c>
      <c r="I141" s="82">
        <v>2712.0785000000001</v>
      </c>
      <c r="J141" s="123">
        <f t="shared" si="6"/>
        <v>342.17920000000004</v>
      </c>
      <c r="K141" s="97">
        <f t="shared" si="7"/>
        <v>0.14438554414527235</v>
      </c>
      <c r="L141" s="89">
        <v>290</v>
      </c>
      <c r="M141" s="18"/>
      <c r="N141" s="18"/>
    </row>
    <row r="142" spans="1:14" x14ac:dyDescent="0.2">
      <c r="A142" s="88" t="s">
        <v>219</v>
      </c>
      <c r="B142" s="42" t="str">
        <f>'Avg Weekday'!B142</f>
        <v/>
      </c>
      <c r="C142" s="13" t="s">
        <v>7</v>
      </c>
      <c r="D142" s="14">
        <v>29939</v>
      </c>
      <c r="E142" s="14">
        <v>29038</v>
      </c>
      <c r="F142" s="41">
        <v>26901</v>
      </c>
      <c r="G142" s="41">
        <v>27286.4807</v>
      </c>
      <c r="H142" s="41">
        <v>12180.8284</v>
      </c>
      <c r="I142" s="82">
        <v>13319.176500000001</v>
      </c>
      <c r="J142" s="123">
        <f t="shared" si="6"/>
        <v>1138.3481000000011</v>
      </c>
      <c r="K142" s="97">
        <f t="shared" si="7"/>
        <v>9.3454079034559018E-2</v>
      </c>
      <c r="L142" s="89">
        <v>45</v>
      </c>
      <c r="M142" s="18"/>
      <c r="N142" s="18"/>
    </row>
    <row r="143" spans="1:14" s="6" customFormat="1" x14ac:dyDescent="0.2">
      <c r="A143" s="88" t="s">
        <v>220</v>
      </c>
      <c r="B143" s="42" t="str">
        <f>'Avg Weekday'!B143</f>
        <v/>
      </c>
      <c r="C143" s="13" t="s">
        <v>7</v>
      </c>
      <c r="D143" s="14">
        <v>1447</v>
      </c>
      <c r="E143" s="14">
        <v>973</v>
      </c>
      <c r="F143" s="41">
        <v>725</v>
      </c>
      <c r="G143" s="41">
        <v>833.05769999999995</v>
      </c>
      <c r="H143" s="41">
        <v>714.45249999999999</v>
      </c>
      <c r="I143" s="82">
        <v>707.25490000000002</v>
      </c>
      <c r="J143" s="123">
        <f t="shared" si="6"/>
        <v>-7.1975999999999658</v>
      </c>
      <c r="K143" s="97">
        <f t="shared" si="7"/>
        <v>-1.0074287653832783E-2</v>
      </c>
      <c r="L143" s="89">
        <v>403</v>
      </c>
      <c r="M143" s="18"/>
      <c r="N143" s="18"/>
    </row>
    <row r="144" spans="1:14" x14ac:dyDescent="0.2">
      <c r="A144" s="88" t="s">
        <v>221</v>
      </c>
      <c r="B144" s="42" t="str">
        <f>'Avg Weekday'!B144</f>
        <v/>
      </c>
      <c r="C144" s="13" t="s">
        <v>7</v>
      </c>
      <c r="D144" s="14">
        <v>15729</v>
      </c>
      <c r="E144" s="14">
        <v>21434</v>
      </c>
      <c r="F144" s="41">
        <v>21357</v>
      </c>
      <c r="G144" s="41">
        <v>20428.615400000002</v>
      </c>
      <c r="H144" s="41">
        <v>7819.6183000000001</v>
      </c>
      <c r="I144" s="82">
        <v>11173.431399999999</v>
      </c>
      <c r="J144" s="123">
        <f t="shared" si="6"/>
        <v>3353.8130999999994</v>
      </c>
      <c r="K144" s="97">
        <f t="shared" si="7"/>
        <v>0.42889729029356832</v>
      </c>
      <c r="L144" s="89">
        <v>59</v>
      </c>
      <c r="M144" s="18"/>
      <c r="N144" s="18"/>
    </row>
    <row r="145" spans="1:14" s="6" customFormat="1" x14ac:dyDescent="0.2">
      <c r="A145" s="88" t="s">
        <v>222</v>
      </c>
      <c r="B145" s="42" t="str">
        <f>'Avg Weekday'!B145</f>
        <v/>
      </c>
      <c r="C145" s="13" t="s">
        <v>7</v>
      </c>
      <c r="D145" s="14">
        <v>16098</v>
      </c>
      <c r="E145" s="14">
        <v>15805</v>
      </c>
      <c r="F145" s="41">
        <v>14323</v>
      </c>
      <c r="G145" s="41">
        <v>7984.5962</v>
      </c>
      <c r="H145" s="41">
        <v>4792.8491999999997</v>
      </c>
      <c r="I145" s="82">
        <v>9157.7842999999993</v>
      </c>
      <c r="J145" s="123">
        <f t="shared" si="6"/>
        <v>4364.9350999999997</v>
      </c>
      <c r="K145" s="97">
        <f t="shared" si="7"/>
        <v>0.91071822163735094</v>
      </c>
      <c r="L145" s="89">
        <v>82</v>
      </c>
      <c r="M145" s="18"/>
      <c r="N145" s="18"/>
    </row>
    <row r="146" spans="1:14" x14ac:dyDescent="0.2">
      <c r="A146" s="88" t="s">
        <v>223</v>
      </c>
      <c r="B146" s="42">
        <f>'Avg Weekday'!B146</f>
        <v>22</v>
      </c>
      <c r="C146" s="13" t="s">
        <v>7</v>
      </c>
      <c r="D146" s="14">
        <v>2789</v>
      </c>
      <c r="E146" s="14">
        <v>2851</v>
      </c>
      <c r="F146" s="41">
        <v>2765</v>
      </c>
      <c r="G146" s="41">
        <v>3127.6731</v>
      </c>
      <c r="H146" s="41">
        <v>899.71749999999997</v>
      </c>
      <c r="I146" s="82">
        <v>764.64710000000002</v>
      </c>
      <c r="J146" s="123">
        <f t="shared" si="6"/>
        <v>-135.07039999999995</v>
      </c>
      <c r="K146" s="97">
        <f t="shared" si="7"/>
        <v>-0.15012534489992688</v>
      </c>
      <c r="L146" s="89">
        <v>400</v>
      </c>
      <c r="M146" s="18"/>
      <c r="N146" s="18"/>
    </row>
    <row r="147" spans="1:14" x14ac:dyDescent="0.2">
      <c r="A147" s="88" t="s">
        <v>224</v>
      </c>
      <c r="B147" s="42" t="str">
        <f>'Avg Weekday'!B147</f>
        <v/>
      </c>
      <c r="C147" s="13" t="s">
        <v>7</v>
      </c>
      <c r="D147" s="14">
        <v>2961</v>
      </c>
      <c r="E147" s="14">
        <v>3393</v>
      </c>
      <c r="F147" s="41">
        <v>3151</v>
      </c>
      <c r="G147" s="41">
        <v>2636.1922999999997</v>
      </c>
      <c r="H147" s="41">
        <v>1212.5300999999999</v>
      </c>
      <c r="I147" s="82">
        <v>1140.3334</v>
      </c>
      <c r="J147" s="123">
        <f t="shared" ref="J147:J160" si="8">I147-H147</f>
        <v>-72.196699999999964</v>
      </c>
      <c r="K147" s="97">
        <f t="shared" si="7"/>
        <v>-5.9542191983522688E-2</v>
      </c>
      <c r="L147" s="89">
        <v>388</v>
      </c>
      <c r="M147" s="18"/>
      <c r="N147" s="18"/>
    </row>
    <row r="148" spans="1:14" x14ac:dyDescent="0.2">
      <c r="A148" s="88" t="s">
        <v>225</v>
      </c>
      <c r="B148" s="42" t="str">
        <f>'Avg Weekday'!B148</f>
        <v/>
      </c>
      <c r="C148" s="13" t="s">
        <v>7</v>
      </c>
      <c r="D148" s="14">
        <v>7107</v>
      </c>
      <c r="E148" s="14">
        <v>6810</v>
      </c>
      <c r="F148" s="41">
        <v>6813</v>
      </c>
      <c r="G148" s="41">
        <v>5822.5385000000006</v>
      </c>
      <c r="H148" s="41">
        <v>2053.1017999999999</v>
      </c>
      <c r="I148" s="82">
        <v>3479.0392000000002</v>
      </c>
      <c r="J148" s="123">
        <f t="shared" si="8"/>
        <v>1425.9374000000003</v>
      </c>
      <c r="K148" s="97">
        <f t="shared" si="7"/>
        <v>0.6945283473035776</v>
      </c>
      <c r="L148" s="89">
        <v>247</v>
      </c>
      <c r="M148" s="18"/>
      <c r="N148" s="18"/>
    </row>
    <row r="149" spans="1:14" x14ac:dyDescent="0.2">
      <c r="A149" s="88" t="s">
        <v>226</v>
      </c>
      <c r="B149" s="42" t="str">
        <f>'Avg Weekday'!B149</f>
        <v/>
      </c>
      <c r="C149" s="13" t="s">
        <v>7</v>
      </c>
      <c r="D149" s="14">
        <v>12563</v>
      </c>
      <c r="E149" s="14">
        <v>12594</v>
      </c>
      <c r="F149" s="41">
        <v>10629</v>
      </c>
      <c r="G149" s="41">
        <v>12250.288499999999</v>
      </c>
      <c r="H149" s="41">
        <v>5788.1514999999999</v>
      </c>
      <c r="I149" s="82">
        <v>5416.1764000000003</v>
      </c>
      <c r="J149" s="123">
        <f t="shared" si="8"/>
        <v>-371.97509999999966</v>
      </c>
      <c r="K149" s="97">
        <f t="shared" si="7"/>
        <v>-6.4264921192888555E-2</v>
      </c>
      <c r="L149" s="89">
        <v>173</v>
      </c>
      <c r="M149" s="18"/>
      <c r="N149" s="18"/>
    </row>
    <row r="150" spans="1:14" x14ac:dyDescent="0.2">
      <c r="A150" s="88" t="s">
        <v>227</v>
      </c>
      <c r="B150" s="42" t="str">
        <f>'Avg Weekday'!B150</f>
        <v/>
      </c>
      <c r="C150" s="13" t="s">
        <v>7</v>
      </c>
      <c r="D150" s="14">
        <v>16443</v>
      </c>
      <c r="E150" s="14">
        <v>15653</v>
      </c>
      <c r="F150" s="41">
        <v>14507</v>
      </c>
      <c r="G150" s="41">
        <v>12762.192299999999</v>
      </c>
      <c r="H150" s="41">
        <v>7026.8917000000001</v>
      </c>
      <c r="I150" s="82">
        <v>8054.0784000000003</v>
      </c>
      <c r="J150" s="123">
        <f t="shared" si="8"/>
        <v>1027.1867000000002</v>
      </c>
      <c r="K150" s="97">
        <f t="shared" si="7"/>
        <v>0.14617938397997512</v>
      </c>
      <c r="L150" s="89">
        <v>100</v>
      </c>
      <c r="M150" s="18"/>
      <c r="N150" s="18"/>
    </row>
    <row r="151" spans="1:14" x14ac:dyDescent="0.2">
      <c r="A151" s="88" t="s">
        <v>228</v>
      </c>
      <c r="B151" s="42" t="str">
        <f>'Avg Weekday'!B151</f>
        <v/>
      </c>
      <c r="C151" s="13" t="s">
        <v>7</v>
      </c>
      <c r="D151" s="14">
        <v>2700</v>
      </c>
      <c r="E151" s="14">
        <v>2182</v>
      </c>
      <c r="F151" s="41">
        <v>2224</v>
      </c>
      <c r="G151" s="41">
        <v>1876.1345999999999</v>
      </c>
      <c r="H151" s="41">
        <v>1099.5154</v>
      </c>
      <c r="I151" s="82">
        <v>1655.0392000000002</v>
      </c>
      <c r="J151" s="123">
        <f t="shared" si="8"/>
        <v>555.52380000000016</v>
      </c>
      <c r="K151" s="97">
        <f t="shared" si="7"/>
        <v>0.50524421940793207</v>
      </c>
      <c r="L151" s="89">
        <v>354</v>
      </c>
      <c r="M151" s="18"/>
      <c r="N151" s="18"/>
    </row>
    <row r="152" spans="1:14" x14ac:dyDescent="0.2">
      <c r="A152" s="88" t="s">
        <v>229</v>
      </c>
      <c r="B152" s="42" t="str">
        <f>'Avg Weekday'!B152</f>
        <v/>
      </c>
      <c r="C152" s="13" t="s">
        <v>7</v>
      </c>
      <c r="D152" s="14">
        <v>9328</v>
      </c>
      <c r="E152" s="14">
        <v>8914</v>
      </c>
      <c r="F152" s="41">
        <v>7584</v>
      </c>
      <c r="G152" s="41">
        <v>10586.538400000001</v>
      </c>
      <c r="H152" s="41">
        <v>4490.4461000000001</v>
      </c>
      <c r="I152" s="82">
        <v>4512.9018999999998</v>
      </c>
      <c r="J152" s="123">
        <f t="shared" si="8"/>
        <v>22.455799999999726</v>
      </c>
      <c r="K152" s="97">
        <f t="shared" si="7"/>
        <v>5.0007949098865093E-3</v>
      </c>
      <c r="L152" s="89">
        <v>200</v>
      </c>
      <c r="M152" s="18"/>
      <c r="N152" s="18"/>
    </row>
    <row r="153" spans="1:14" x14ac:dyDescent="0.2">
      <c r="A153" s="88" t="s">
        <v>230</v>
      </c>
      <c r="B153" s="42" t="str">
        <f>'Avg Weekday'!B153</f>
        <v/>
      </c>
      <c r="C153" s="13" t="s">
        <v>7</v>
      </c>
      <c r="D153" s="14">
        <v>4002</v>
      </c>
      <c r="E153" s="14">
        <v>3884</v>
      </c>
      <c r="F153" s="41">
        <v>3405</v>
      </c>
      <c r="G153" s="41">
        <v>3473.5962</v>
      </c>
      <c r="H153" s="41">
        <v>1777.6323</v>
      </c>
      <c r="I153" s="82">
        <v>2241.1569</v>
      </c>
      <c r="J153" s="123">
        <f t="shared" si="8"/>
        <v>463.52459999999996</v>
      </c>
      <c r="K153" s="97">
        <f t="shared" si="7"/>
        <v>0.2607539253196513</v>
      </c>
      <c r="L153" s="89">
        <v>320</v>
      </c>
      <c r="M153" s="18"/>
      <c r="N153" s="18"/>
    </row>
    <row r="154" spans="1:14" x14ac:dyDescent="0.2">
      <c r="A154" s="88" t="s">
        <v>231</v>
      </c>
      <c r="B154" s="42" t="str">
        <f>'Avg Weekday'!B154</f>
        <v/>
      </c>
      <c r="C154" s="13" t="s">
        <v>7</v>
      </c>
      <c r="D154" s="14">
        <v>5608</v>
      </c>
      <c r="E154" s="14">
        <v>5347</v>
      </c>
      <c r="F154" s="41">
        <v>5318</v>
      </c>
      <c r="G154" s="41">
        <v>5618.3077000000003</v>
      </c>
      <c r="H154" s="41">
        <v>2149.3779</v>
      </c>
      <c r="I154" s="82">
        <v>2764.6666999999998</v>
      </c>
      <c r="J154" s="123">
        <f t="shared" si="8"/>
        <v>615.28879999999981</v>
      </c>
      <c r="K154" s="97">
        <f t="shared" si="7"/>
        <v>0.28626366726856167</v>
      </c>
      <c r="L154" s="89">
        <v>284</v>
      </c>
      <c r="M154" s="18"/>
      <c r="N154" s="18"/>
    </row>
    <row r="155" spans="1:14" x14ac:dyDescent="0.2">
      <c r="A155" s="88" t="s">
        <v>232</v>
      </c>
      <c r="B155" s="42">
        <f>'Avg Weekday'!B155</f>
        <v>23</v>
      </c>
      <c r="C155" s="13" t="s">
        <v>7</v>
      </c>
      <c r="D155" s="14">
        <v>1809</v>
      </c>
      <c r="E155" s="14">
        <v>3201</v>
      </c>
      <c r="F155" s="41">
        <v>2656</v>
      </c>
      <c r="G155" s="41">
        <v>4232.9231</v>
      </c>
      <c r="H155" s="41">
        <v>2677.7664999999997</v>
      </c>
      <c r="I155" s="82">
        <v>3640.2548999999999</v>
      </c>
      <c r="J155" s="123">
        <f t="shared" si="8"/>
        <v>962.48840000000018</v>
      </c>
      <c r="K155" s="97">
        <f t="shared" si="7"/>
        <v>0.35943701588618732</v>
      </c>
      <c r="L155" s="89">
        <v>239</v>
      </c>
      <c r="M155" s="18"/>
      <c r="N155" s="18"/>
    </row>
    <row r="156" spans="1:14" s="6" customFormat="1" x14ac:dyDescent="0.2">
      <c r="A156" s="88" t="s">
        <v>233</v>
      </c>
      <c r="B156" s="42" t="str">
        <f>'Avg Weekday'!B156</f>
        <v/>
      </c>
      <c r="C156" s="13" t="s">
        <v>7</v>
      </c>
      <c r="D156" s="14">
        <v>17730</v>
      </c>
      <c r="E156" s="14">
        <v>16077</v>
      </c>
      <c r="F156" s="41">
        <v>16339</v>
      </c>
      <c r="G156" s="41">
        <v>19856.577000000001</v>
      </c>
      <c r="H156" s="41">
        <v>6956.7466000000004</v>
      </c>
      <c r="I156" s="82">
        <v>8782.7059000000008</v>
      </c>
      <c r="J156" s="123">
        <f t="shared" si="8"/>
        <v>1825.9593000000004</v>
      </c>
      <c r="K156" s="97">
        <f t="shared" si="7"/>
        <v>0.26247316525802455</v>
      </c>
      <c r="L156" s="89">
        <v>88</v>
      </c>
      <c r="M156" s="18"/>
      <c r="N156" s="18"/>
    </row>
    <row r="157" spans="1:14" x14ac:dyDescent="0.2">
      <c r="A157" s="88" t="s">
        <v>234</v>
      </c>
      <c r="B157" s="42" t="str">
        <f>'Avg Weekday'!B157</f>
        <v/>
      </c>
      <c r="C157" s="13" t="s">
        <v>7</v>
      </c>
      <c r="D157" s="14">
        <v>8274</v>
      </c>
      <c r="E157" s="14">
        <v>8229</v>
      </c>
      <c r="F157" s="41">
        <v>7939</v>
      </c>
      <c r="G157" s="41">
        <v>7148.2114999999994</v>
      </c>
      <c r="H157" s="41">
        <v>3086.1334999999999</v>
      </c>
      <c r="I157" s="82">
        <v>3814.4313999999999</v>
      </c>
      <c r="J157" s="123">
        <f t="shared" si="8"/>
        <v>728.29790000000003</v>
      </c>
      <c r="K157" s="97">
        <f t="shared" si="7"/>
        <v>0.23599040676626595</v>
      </c>
      <c r="L157" s="89">
        <v>228</v>
      </c>
      <c r="M157" s="18"/>
      <c r="N157" s="18"/>
    </row>
    <row r="158" spans="1:14" x14ac:dyDescent="0.2">
      <c r="A158" s="88" t="s">
        <v>235</v>
      </c>
      <c r="B158" s="42" t="str">
        <f>'Avg Weekday'!B158</f>
        <v/>
      </c>
      <c r="C158" s="13" t="s">
        <v>7</v>
      </c>
      <c r="D158" s="14">
        <v>6288</v>
      </c>
      <c r="E158" s="14">
        <v>6198</v>
      </c>
      <c r="F158" s="41">
        <v>6539</v>
      </c>
      <c r="G158" s="41">
        <v>7206.8845999999994</v>
      </c>
      <c r="H158" s="41">
        <v>3145.1022000000003</v>
      </c>
      <c r="I158" s="82">
        <v>4132.6274000000003</v>
      </c>
      <c r="J158" s="123">
        <f t="shared" si="8"/>
        <v>987.52520000000004</v>
      </c>
      <c r="K158" s="97">
        <f t="shared" si="7"/>
        <v>0.31398827039706373</v>
      </c>
      <c r="L158" s="89">
        <v>212</v>
      </c>
      <c r="M158" s="18"/>
      <c r="N158" s="18"/>
    </row>
    <row r="159" spans="1:14" s="6" customFormat="1" x14ac:dyDescent="0.2">
      <c r="A159" s="88" t="s">
        <v>236</v>
      </c>
      <c r="B159" s="42" t="str">
        <f>'Avg Weekday'!B159</f>
        <v/>
      </c>
      <c r="C159" s="13" t="s">
        <v>7</v>
      </c>
      <c r="D159" s="14">
        <v>7937</v>
      </c>
      <c r="E159" s="14">
        <v>8358</v>
      </c>
      <c r="F159" s="41">
        <v>7075</v>
      </c>
      <c r="G159" s="41">
        <v>8135.9615999999996</v>
      </c>
      <c r="H159" s="41">
        <v>3676.8227999999999</v>
      </c>
      <c r="I159" s="82">
        <v>4432.4117999999999</v>
      </c>
      <c r="J159" s="123">
        <f t="shared" si="8"/>
        <v>755.58899999999994</v>
      </c>
      <c r="K159" s="97">
        <f t="shared" si="7"/>
        <v>0.20550052072131406</v>
      </c>
      <c r="L159" s="89">
        <v>203</v>
      </c>
      <c r="M159" s="18"/>
      <c r="N159" s="18"/>
    </row>
    <row r="160" spans="1:14" x14ac:dyDescent="0.2">
      <c r="A160" s="88" t="s">
        <v>237</v>
      </c>
      <c r="B160" s="42" t="str">
        <f>'Avg Weekday'!B160</f>
        <v/>
      </c>
      <c r="C160" s="13" t="s">
        <v>7</v>
      </c>
      <c r="D160" s="14">
        <v>11996</v>
      </c>
      <c r="E160" s="14">
        <v>11572</v>
      </c>
      <c r="F160" s="41">
        <v>10247</v>
      </c>
      <c r="G160" s="41">
        <v>6099.2307000000001</v>
      </c>
      <c r="H160" s="41">
        <v>3011.7506999999996</v>
      </c>
      <c r="I160" s="82">
        <v>6378.3530000000001</v>
      </c>
      <c r="J160" s="123">
        <f t="shared" si="8"/>
        <v>3366.6023000000005</v>
      </c>
      <c r="K160" s="97">
        <f t="shared" si="7"/>
        <v>1.117822368232537</v>
      </c>
      <c r="L160" s="89">
        <v>139</v>
      </c>
      <c r="M160" s="18"/>
      <c r="N160" s="18"/>
    </row>
    <row r="161" spans="1:14" x14ac:dyDescent="0.2">
      <c r="A161" s="88" t="s">
        <v>238</v>
      </c>
      <c r="B161" s="42" t="str">
        <f>'Avg Weekday'!B161</f>
        <v/>
      </c>
      <c r="C161" s="13" t="s">
        <v>7</v>
      </c>
      <c r="D161" s="14">
        <v>8216</v>
      </c>
      <c r="E161" s="14">
        <v>6746</v>
      </c>
      <c r="F161" s="41">
        <v>7283</v>
      </c>
      <c r="G161" s="41">
        <v>7772.1538999999993</v>
      </c>
      <c r="H161" s="41">
        <v>3161.2597999999998</v>
      </c>
      <c r="I161" s="82">
        <v>3849.7255</v>
      </c>
      <c r="J161" s="123">
        <f>I161-H161</f>
        <v>688.4657000000002</v>
      </c>
      <c r="K161" s="97">
        <f>J161/H161</f>
        <v>0.21778206903462988</v>
      </c>
      <c r="L161" s="89">
        <v>225</v>
      </c>
      <c r="M161" s="18"/>
      <c r="N161" s="18"/>
    </row>
    <row r="162" spans="1:14" x14ac:dyDescent="0.2">
      <c r="A162" s="88" t="s">
        <v>239</v>
      </c>
      <c r="B162" s="42" t="str">
        <f>'Avg Weekday'!B162</f>
        <v/>
      </c>
      <c r="C162" s="13" t="s">
        <v>7</v>
      </c>
      <c r="D162" s="14">
        <v>7256</v>
      </c>
      <c r="E162" s="14">
        <v>7369</v>
      </c>
      <c r="F162" s="41">
        <v>6486</v>
      </c>
      <c r="G162" s="41">
        <v>3967.3847000000001</v>
      </c>
      <c r="H162" s="41">
        <v>2173.0041999999999</v>
      </c>
      <c r="I162" s="82">
        <v>4139.3528999999999</v>
      </c>
      <c r="J162" s="123">
        <f t="shared" ref="J162:J225" si="9">I162-H162</f>
        <v>1966.3487</v>
      </c>
      <c r="K162" s="97">
        <f t="shared" ref="K162:K225" si="10">J162/H162</f>
        <v>0.90489871119439169</v>
      </c>
      <c r="L162" s="89">
        <v>211</v>
      </c>
      <c r="M162" s="18"/>
      <c r="N162" s="18"/>
    </row>
    <row r="163" spans="1:14" s="6" customFormat="1" x14ac:dyDescent="0.2">
      <c r="A163" s="88" t="s">
        <v>240</v>
      </c>
      <c r="B163" s="42" t="str">
        <f>'Avg Weekday'!B163</f>
        <v/>
      </c>
      <c r="C163" s="13" t="s">
        <v>7</v>
      </c>
      <c r="D163" s="14">
        <v>6795</v>
      </c>
      <c r="E163" s="14">
        <v>6290</v>
      </c>
      <c r="F163" s="41">
        <v>6255</v>
      </c>
      <c r="G163" s="41">
        <v>5391.9614999999994</v>
      </c>
      <c r="H163" s="41">
        <v>2533.4234000000001</v>
      </c>
      <c r="I163" s="82">
        <v>2976.4314000000004</v>
      </c>
      <c r="J163" s="123">
        <f t="shared" si="9"/>
        <v>443.00800000000027</v>
      </c>
      <c r="K163" s="97">
        <f t="shared" si="10"/>
        <v>0.17486536202357658</v>
      </c>
      <c r="L163" s="89">
        <v>276</v>
      </c>
      <c r="M163" s="18"/>
      <c r="N163" s="18"/>
    </row>
    <row r="164" spans="1:14" x14ac:dyDescent="0.2">
      <c r="A164" s="88" t="s">
        <v>241</v>
      </c>
      <c r="B164" s="42" t="str">
        <f>'Avg Weekday'!B164</f>
        <v/>
      </c>
      <c r="C164" s="13" t="s">
        <v>7</v>
      </c>
      <c r="D164" s="14">
        <v>10109</v>
      </c>
      <c r="E164" s="14">
        <v>8807</v>
      </c>
      <c r="F164" s="41">
        <v>7954</v>
      </c>
      <c r="G164" s="41">
        <v>9999.7692999999999</v>
      </c>
      <c r="H164" s="41">
        <v>4476.4080000000004</v>
      </c>
      <c r="I164" s="82">
        <v>6622.8039000000008</v>
      </c>
      <c r="J164" s="123">
        <f t="shared" si="9"/>
        <v>2146.3959000000004</v>
      </c>
      <c r="K164" s="97">
        <f t="shared" si="10"/>
        <v>0.47949067645308474</v>
      </c>
      <c r="L164" s="89">
        <v>130</v>
      </c>
      <c r="M164" s="18"/>
      <c r="N164" s="18"/>
    </row>
    <row r="165" spans="1:14" s="6" customFormat="1" x14ac:dyDescent="0.2">
      <c r="A165" s="88" t="s">
        <v>242</v>
      </c>
      <c r="B165" s="42" t="str">
        <f>'Avg Weekday'!B165</f>
        <v/>
      </c>
      <c r="C165" s="13" t="s">
        <v>7</v>
      </c>
      <c r="D165" s="14">
        <v>8150</v>
      </c>
      <c r="E165" s="14">
        <v>8226</v>
      </c>
      <c r="F165" s="41">
        <v>7019</v>
      </c>
      <c r="G165" s="41">
        <v>8439.9038</v>
      </c>
      <c r="H165" s="41">
        <v>3526.0985000000001</v>
      </c>
      <c r="I165" s="82">
        <v>3763.5097999999998</v>
      </c>
      <c r="J165" s="123">
        <f t="shared" si="9"/>
        <v>237.41129999999976</v>
      </c>
      <c r="K165" s="97">
        <f t="shared" si="10"/>
        <v>6.7329741355778849E-2</v>
      </c>
      <c r="L165" s="89">
        <v>232</v>
      </c>
      <c r="M165" s="18"/>
      <c r="N165" s="18"/>
    </row>
    <row r="166" spans="1:14" x14ac:dyDescent="0.2">
      <c r="A166" s="88" t="s">
        <v>243</v>
      </c>
      <c r="B166" s="42" t="str">
        <f>'Avg Weekday'!B166</f>
        <v/>
      </c>
      <c r="C166" s="13" t="s">
        <v>7</v>
      </c>
      <c r="D166" s="14">
        <v>8731</v>
      </c>
      <c r="E166" s="14">
        <v>10054</v>
      </c>
      <c r="F166" s="41">
        <v>8954</v>
      </c>
      <c r="G166" s="41">
        <v>5368.8269</v>
      </c>
      <c r="H166" s="41">
        <v>3079.0999000000002</v>
      </c>
      <c r="I166" s="82">
        <v>5529.2156999999997</v>
      </c>
      <c r="J166" s="123">
        <f t="shared" si="9"/>
        <v>2450.1157999999996</v>
      </c>
      <c r="K166" s="97">
        <f t="shared" si="10"/>
        <v>0.79572468564595755</v>
      </c>
      <c r="L166" s="89">
        <v>167</v>
      </c>
      <c r="M166" s="18"/>
      <c r="N166" s="18"/>
    </row>
    <row r="167" spans="1:14" x14ac:dyDescent="0.2">
      <c r="A167" s="88" t="s">
        <v>244</v>
      </c>
      <c r="B167" s="42" t="str">
        <f>'Avg Weekday'!B167</f>
        <v/>
      </c>
      <c r="C167" s="13" t="s">
        <v>7</v>
      </c>
      <c r="D167" s="14">
        <v>3291</v>
      </c>
      <c r="E167" s="14">
        <v>3048</v>
      </c>
      <c r="F167" s="41">
        <v>3399</v>
      </c>
      <c r="G167" s="41">
        <v>5198.4231</v>
      </c>
      <c r="H167" s="41">
        <v>1994.2586999999999</v>
      </c>
      <c r="I167" s="82">
        <v>2141.5097999999998</v>
      </c>
      <c r="J167" s="123">
        <f t="shared" si="9"/>
        <v>147.25109999999995</v>
      </c>
      <c r="K167" s="97">
        <f t="shared" si="10"/>
        <v>7.3837511652826163E-2</v>
      </c>
      <c r="L167" s="89">
        <v>328</v>
      </c>
      <c r="M167" s="18"/>
      <c r="N167" s="18"/>
    </row>
    <row r="168" spans="1:14" x14ac:dyDescent="0.2">
      <c r="A168" s="88" t="s">
        <v>245</v>
      </c>
      <c r="B168" s="42" t="str">
        <f>'Avg Weekday'!B168</f>
        <v/>
      </c>
      <c r="C168" s="13" t="s">
        <v>7</v>
      </c>
      <c r="D168" s="14">
        <v>5437</v>
      </c>
      <c r="E168" s="14">
        <v>11529</v>
      </c>
      <c r="F168" s="41">
        <v>15473</v>
      </c>
      <c r="G168" s="41">
        <v>14503.1731</v>
      </c>
      <c r="H168" s="41">
        <v>4308.8186999999998</v>
      </c>
      <c r="I168" s="82">
        <v>6525.6077999999998</v>
      </c>
      <c r="J168" s="123">
        <f t="shared" si="9"/>
        <v>2216.7891</v>
      </c>
      <c r="K168" s="97">
        <f t="shared" si="10"/>
        <v>0.51447722783044925</v>
      </c>
      <c r="L168" s="89">
        <v>134</v>
      </c>
      <c r="M168" s="18"/>
      <c r="N168" s="18"/>
    </row>
    <row r="169" spans="1:14" x14ac:dyDescent="0.2">
      <c r="A169" s="88" t="s">
        <v>246</v>
      </c>
      <c r="B169" s="42" t="str">
        <f>'Avg Weekday'!B169</f>
        <v/>
      </c>
      <c r="C169" s="13" t="s">
        <v>7</v>
      </c>
      <c r="D169" s="14">
        <v>7619</v>
      </c>
      <c r="E169" s="14">
        <v>3666</v>
      </c>
      <c r="F169" s="41">
        <v>4054</v>
      </c>
      <c r="G169" s="41">
        <v>7233.2691999999997</v>
      </c>
      <c r="H169" s="41">
        <v>3513.9079999999999</v>
      </c>
      <c r="I169" s="82">
        <v>4735.549</v>
      </c>
      <c r="J169" s="123">
        <f t="shared" si="9"/>
        <v>1221.6410000000001</v>
      </c>
      <c r="K169" s="97">
        <f t="shared" si="10"/>
        <v>0.34765878901781155</v>
      </c>
      <c r="L169" s="89">
        <v>191</v>
      </c>
      <c r="M169" s="18"/>
      <c r="N169" s="18"/>
    </row>
    <row r="170" spans="1:14" s="6" customFormat="1" x14ac:dyDescent="0.2">
      <c r="A170" s="88" t="s">
        <v>247</v>
      </c>
      <c r="B170" s="42" t="str">
        <f>'Avg Weekday'!B170</f>
        <v/>
      </c>
      <c r="C170" s="13" t="s">
        <v>7</v>
      </c>
      <c r="D170" s="14">
        <v>10339</v>
      </c>
      <c r="E170" s="14">
        <v>11877</v>
      </c>
      <c r="F170" s="41">
        <v>12707</v>
      </c>
      <c r="G170" s="41">
        <v>13731.442299999999</v>
      </c>
      <c r="H170" s="41">
        <v>5519.7712000000001</v>
      </c>
      <c r="I170" s="82">
        <v>7518.5686000000005</v>
      </c>
      <c r="J170" s="123">
        <f t="shared" si="9"/>
        <v>1998.7974000000004</v>
      </c>
      <c r="K170" s="97">
        <f t="shared" si="10"/>
        <v>0.36211598770615716</v>
      </c>
      <c r="L170" s="89">
        <v>109</v>
      </c>
      <c r="M170" s="18"/>
      <c r="N170" s="18"/>
    </row>
    <row r="171" spans="1:14" x14ac:dyDescent="0.2">
      <c r="A171" s="88" t="s">
        <v>39</v>
      </c>
      <c r="B171" s="42" t="str">
        <f>'Avg Weekday'!B171</f>
        <v/>
      </c>
      <c r="C171" s="13" t="s">
        <v>7</v>
      </c>
      <c r="D171" s="14">
        <v>33452</v>
      </c>
      <c r="E171" s="14">
        <v>34871</v>
      </c>
      <c r="F171" s="41">
        <v>32427</v>
      </c>
      <c r="G171" s="41">
        <v>31155.307699999998</v>
      </c>
      <c r="H171" s="41">
        <v>11482.278999999999</v>
      </c>
      <c r="I171" s="82">
        <v>15378.1569</v>
      </c>
      <c r="J171" s="123">
        <f t="shared" si="9"/>
        <v>3895.8779000000013</v>
      </c>
      <c r="K171" s="97">
        <f t="shared" si="10"/>
        <v>0.339294829885252</v>
      </c>
      <c r="L171" s="89">
        <v>34</v>
      </c>
      <c r="M171" s="18"/>
      <c r="N171" s="18"/>
    </row>
    <row r="172" spans="1:14" s="6" customFormat="1" x14ac:dyDescent="0.2">
      <c r="A172" s="88" t="s">
        <v>248</v>
      </c>
      <c r="B172" s="42" t="str">
        <f>'Avg Weekday'!B172</f>
        <v/>
      </c>
      <c r="C172" s="13" t="s">
        <v>7</v>
      </c>
      <c r="D172" s="14">
        <v>11286</v>
      </c>
      <c r="E172" s="14">
        <v>10753</v>
      </c>
      <c r="F172" s="41">
        <v>10271</v>
      </c>
      <c r="G172" s="41">
        <v>7300.4807000000001</v>
      </c>
      <c r="H172" s="41">
        <v>3245.9818999999998</v>
      </c>
      <c r="I172" s="82">
        <v>7035.4706000000006</v>
      </c>
      <c r="J172" s="123">
        <f t="shared" si="9"/>
        <v>3789.4887000000008</v>
      </c>
      <c r="K172" s="97">
        <f t="shared" si="10"/>
        <v>1.1674398738945528</v>
      </c>
      <c r="L172" s="89">
        <v>122</v>
      </c>
      <c r="M172" s="18"/>
      <c r="N172" s="18"/>
    </row>
    <row r="173" spans="1:14" x14ac:dyDescent="0.2">
      <c r="A173" s="88" t="s">
        <v>249</v>
      </c>
      <c r="B173" s="42">
        <f>'Avg Weekday'!B173</f>
        <v>24</v>
      </c>
      <c r="C173" s="13" t="s">
        <v>7</v>
      </c>
      <c r="D173" s="14">
        <v>2053</v>
      </c>
      <c r="E173" s="14">
        <v>934</v>
      </c>
      <c r="F173" s="41">
        <v>1644</v>
      </c>
      <c r="G173" s="41">
        <v>2026.9806999999998</v>
      </c>
      <c r="H173" s="41">
        <v>1213.9234000000001</v>
      </c>
      <c r="I173" s="82">
        <v>1277.6078</v>
      </c>
      <c r="J173" s="123">
        <f t="shared" si="9"/>
        <v>63.684399999999869</v>
      </c>
      <c r="K173" s="97">
        <f t="shared" si="10"/>
        <v>5.2461629786525132E-2</v>
      </c>
      <c r="L173" s="89">
        <v>379</v>
      </c>
      <c r="M173" s="18"/>
      <c r="N173" s="18"/>
    </row>
    <row r="174" spans="1:14" s="6" customFormat="1" x14ac:dyDescent="0.2">
      <c r="A174" s="88" t="s">
        <v>250</v>
      </c>
      <c r="B174" s="42" t="str">
        <f>'Avg Weekday'!B174</f>
        <v/>
      </c>
      <c r="C174" s="13" t="s">
        <v>7</v>
      </c>
      <c r="D174" s="14">
        <v>16302</v>
      </c>
      <c r="E174" s="14">
        <v>17673</v>
      </c>
      <c r="F174" s="41">
        <v>16697</v>
      </c>
      <c r="G174" s="41">
        <v>16648.384599999998</v>
      </c>
      <c r="H174" s="41">
        <v>7672.3374999999996</v>
      </c>
      <c r="I174" s="82">
        <v>10237.470600000001</v>
      </c>
      <c r="J174" s="123">
        <f t="shared" si="9"/>
        <v>2565.1331000000009</v>
      </c>
      <c r="K174" s="97">
        <f t="shared" si="10"/>
        <v>0.33433527917665262</v>
      </c>
      <c r="L174" s="89">
        <v>70</v>
      </c>
      <c r="M174" s="18"/>
      <c r="N174" s="18"/>
    </row>
    <row r="175" spans="1:14" x14ac:dyDescent="0.2">
      <c r="A175" s="88" t="s">
        <v>251</v>
      </c>
      <c r="B175" s="42" t="str">
        <f>'Avg Weekday'!B175</f>
        <v/>
      </c>
      <c r="C175" s="13" t="s">
        <v>7</v>
      </c>
      <c r="D175" s="14">
        <v>3903</v>
      </c>
      <c r="E175" s="14">
        <v>3844</v>
      </c>
      <c r="F175" s="41">
        <v>3487</v>
      </c>
      <c r="G175" s="41">
        <v>3339</v>
      </c>
      <c r="H175" s="41">
        <v>909.75750000000005</v>
      </c>
      <c r="I175" s="82">
        <v>593.84320000000002</v>
      </c>
      <c r="J175" s="123">
        <f t="shared" si="9"/>
        <v>-315.91430000000003</v>
      </c>
      <c r="K175" s="97">
        <f t="shared" si="10"/>
        <v>-0.3472511081249674</v>
      </c>
      <c r="L175" s="89">
        <v>407</v>
      </c>
      <c r="M175" s="18"/>
      <c r="N175" s="18"/>
    </row>
    <row r="176" spans="1:14" s="6" customFormat="1" x14ac:dyDescent="0.2">
      <c r="A176" s="88" t="s">
        <v>252</v>
      </c>
      <c r="B176" s="42">
        <f>'Avg Weekday'!B176</f>
        <v>25</v>
      </c>
      <c r="C176" s="13" t="s">
        <v>7</v>
      </c>
      <c r="D176" s="14">
        <v>1712</v>
      </c>
      <c r="E176" s="14">
        <v>3205</v>
      </c>
      <c r="F176" s="41">
        <v>3384</v>
      </c>
      <c r="G176" s="41">
        <v>4741.0769</v>
      </c>
      <c r="H176" s="41">
        <v>2737.8348999999998</v>
      </c>
      <c r="I176" s="82">
        <v>3765.2353000000003</v>
      </c>
      <c r="J176" s="123">
        <f t="shared" si="9"/>
        <v>1027.4004000000004</v>
      </c>
      <c r="K176" s="97">
        <f t="shared" si="10"/>
        <v>0.37526017365035436</v>
      </c>
      <c r="L176" s="89">
        <v>231</v>
      </c>
      <c r="M176" s="18"/>
      <c r="N176" s="18"/>
    </row>
    <row r="177" spans="1:14" s="6" customFormat="1" x14ac:dyDescent="0.2">
      <c r="A177" s="88" t="s">
        <v>253</v>
      </c>
      <c r="B177" s="42" t="str">
        <f>'Avg Weekday'!B177</f>
        <v/>
      </c>
      <c r="C177" s="13" t="s">
        <v>7</v>
      </c>
      <c r="D177" s="14">
        <v>5219</v>
      </c>
      <c r="E177" s="14">
        <v>5057</v>
      </c>
      <c r="F177" s="41">
        <v>4831</v>
      </c>
      <c r="G177" s="41">
        <v>4996.9231</v>
      </c>
      <c r="H177" s="41">
        <v>2142.1455000000001</v>
      </c>
      <c r="I177" s="82">
        <v>2651.7451000000001</v>
      </c>
      <c r="J177" s="123">
        <f t="shared" si="9"/>
        <v>509.59960000000001</v>
      </c>
      <c r="K177" s="97">
        <f t="shared" si="10"/>
        <v>0.23789215064989749</v>
      </c>
      <c r="L177" s="89">
        <v>295</v>
      </c>
      <c r="M177" s="18"/>
      <c r="N177" s="18"/>
    </row>
    <row r="178" spans="1:14" s="6" customFormat="1" x14ac:dyDescent="0.2">
      <c r="A178" s="88" t="s">
        <v>254</v>
      </c>
      <c r="B178" s="42" t="str">
        <f>'Avg Weekday'!B178</f>
        <v/>
      </c>
      <c r="C178" s="13" t="s">
        <v>7</v>
      </c>
      <c r="D178" s="14">
        <v>7544</v>
      </c>
      <c r="E178" s="14">
        <v>7644</v>
      </c>
      <c r="F178" s="41">
        <v>7775</v>
      </c>
      <c r="G178" s="41">
        <v>6633.4615000000003</v>
      </c>
      <c r="H178" s="41">
        <v>2872.9004</v>
      </c>
      <c r="I178" s="82">
        <v>3683.7647000000002</v>
      </c>
      <c r="J178" s="123">
        <f t="shared" si="9"/>
        <v>810.86430000000018</v>
      </c>
      <c r="K178" s="97">
        <f t="shared" si="10"/>
        <v>0.28224587946035307</v>
      </c>
      <c r="L178" s="89">
        <v>236</v>
      </c>
      <c r="M178" s="18"/>
      <c r="N178" s="18"/>
    </row>
    <row r="179" spans="1:14" x14ac:dyDescent="0.2">
      <c r="A179" s="88" t="s">
        <v>255</v>
      </c>
      <c r="B179" s="42">
        <f>'Avg Weekday'!B179</f>
        <v>26</v>
      </c>
      <c r="C179" s="13" t="s">
        <v>7</v>
      </c>
      <c r="D179" s="14">
        <v>3846</v>
      </c>
      <c r="E179" s="14">
        <v>1121</v>
      </c>
      <c r="F179" s="41">
        <v>2764</v>
      </c>
      <c r="G179" s="41">
        <v>7239.2884000000004</v>
      </c>
      <c r="H179" s="41">
        <v>2778.4133000000002</v>
      </c>
      <c r="I179" s="82">
        <v>2103.8431</v>
      </c>
      <c r="J179" s="123">
        <f t="shared" si="9"/>
        <v>-674.57020000000011</v>
      </c>
      <c r="K179" s="97">
        <f t="shared" si="10"/>
        <v>-0.24278972462448264</v>
      </c>
      <c r="L179" s="89">
        <v>331</v>
      </c>
      <c r="M179" s="18"/>
      <c r="N179" s="18"/>
    </row>
    <row r="180" spans="1:14" x14ac:dyDescent="0.2">
      <c r="A180" s="88" t="s">
        <v>256</v>
      </c>
      <c r="B180" s="42" t="str">
        <f>'Avg Weekday'!B180</f>
        <v/>
      </c>
      <c r="C180" s="13" t="s">
        <v>7</v>
      </c>
      <c r="D180" s="14">
        <v>6517</v>
      </c>
      <c r="E180" s="14">
        <v>7671</v>
      </c>
      <c r="F180" s="41">
        <v>6276</v>
      </c>
      <c r="G180" s="41">
        <v>6638.3462</v>
      </c>
      <c r="H180" s="41">
        <v>2971.5538999999999</v>
      </c>
      <c r="I180" s="82">
        <v>3828.8431</v>
      </c>
      <c r="J180" s="123">
        <f t="shared" si="9"/>
        <v>857.28920000000016</v>
      </c>
      <c r="K180" s="97">
        <f t="shared" si="10"/>
        <v>0.28849862020002404</v>
      </c>
      <c r="L180" s="89">
        <v>226</v>
      </c>
      <c r="M180" s="18"/>
      <c r="N180" s="18"/>
    </row>
    <row r="181" spans="1:14" s="6" customFormat="1" x14ac:dyDescent="0.2">
      <c r="A181" s="88" t="s">
        <v>257</v>
      </c>
      <c r="B181" s="42" t="str">
        <f>'Avg Weekday'!B181</f>
        <v/>
      </c>
      <c r="C181" s="13" t="s">
        <v>7</v>
      </c>
      <c r="D181" s="14">
        <v>7245</v>
      </c>
      <c r="E181" s="14">
        <v>7201</v>
      </c>
      <c r="F181" s="41">
        <v>7153</v>
      </c>
      <c r="G181" s="41">
        <v>6351.7884000000004</v>
      </c>
      <c r="H181" s="41">
        <v>2623.5668000000001</v>
      </c>
      <c r="I181" s="82">
        <v>3593.7057999999997</v>
      </c>
      <c r="J181" s="123">
        <f t="shared" si="9"/>
        <v>970.13899999999967</v>
      </c>
      <c r="K181" s="97">
        <f t="shared" si="10"/>
        <v>0.36977865400644638</v>
      </c>
      <c r="L181" s="89">
        <v>241</v>
      </c>
      <c r="M181" s="18"/>
      <c r="N181" s="18"/>
    </row>
    <row r="182" spans="1:14" x14ac:dyDescent="0.2">
      <c r="A182" s="88" t="s">
        <v>258</v>
      </c>
      <c r="B182" s="42" t="str">
        <f>'Avg Weekday'!B182</f>
        <v/>
      </c>
      <c r="C182" s="13" t="s">
        <v>7</v>
      </c>
      <c r="D182" s="14">
        <v>2765</v>
      </c>
      <c r="E182" s="14">
        <v>2588</v>
      </c>
      <c r="F182" s="41">
        <v>2540</v>
      </c>
      <c r="G182" s="41">
        <v>2460.6346000000003</v>
      </c>
      <c r="H182" s="41">
        <v>1186.5727999999999</v>
      </c>
      <c r="I182" s="82">
        <v>1254.9216000000001</v>
      </c>
      <c r="J182" s="123">
        <f t="shared" si="9"/>
        <v>68.34880000000021</v>
      </c>
      <c r="K182" s="97">
        <f t="shared" si="10"/>
        <v>5.7601859742613531E-2</v>
      </c>
      <c r="L182" s="89">
        <v>380</v>
      </c>
      <c r="M182" s="18"/>
      <c r="N182" s="18"/>
    </row>
    <row r="183" spans="1:14" s="6" customFormat="1" x14ac:dyDescent="0.2">
      <c r="A183" s="88" t="s">
        <v>259</v>
      </c>
      <c r="B183" s="42" t="str">
        <f>'Avg Weekday'!B183</f>
        <v/>
      </c>
      <c r="C183" s="13" t="s">
        <v>7</v>
      </c>
      <c r="D183" s="14">
        <v>3126</v>
      </c>
      <c r="E183" s="14">
        <v>3461</v>
      </c>
      <c r="F183" s="41">
        <v>3228</v>
      </c>
      <c r="G183" s="41">
        <v>2467.9614999999999</v>
      </c>
      <c r="H183" s="41">
        <v>1295.8692000000001</v>
      </c>
      <c r="I183" s="82">
        <v>1065.0785000000001</v>
      </c>
      <c r="J183" s="123">
        <f t="shared" si="9"/>
        <v>-230.79070000000002</v>
      </c>
      <c r="K183" s="97">
        <f t="shared" si="10"/>
        <v>-0.17809721845383777</v>
      </c>
      <c r="L183" s="89">
        <v>390</v>
      </c>
      <c r="M183" s="18"/>
      <c r="N183" s="18"/>
    </row>
    <row r="184" spans="1:14" s="6" customFormat="1" x14ac:dyDescent="0.2">
      <c r="A184" s="88" t="s">
        <v>260</v>
      </c>
      <c r="B184" s="42" t="str">
        <f>'Avg Weekday'!B184</f>
        <v/>
      </c>
      <c r="C184" s="13" t="s">
        <v>7</v>
      </c>
      <c r="D184" s="14">
        <v>5194</v>
      </c>
      <c r="E184" s="14">
        <v>5583</v>
      </c>
      <c r="F184" s="41">
        <v>4795</v>
      </c>
      <c r="G184" s="41">
        <v>7690.4231</v>
      </c>
      <c r="H184" s="41">
        <v>2891.9405000000002</v>
      </c>
      <c r="I184" s="82">
        <v>2580.3334</v>
      </c>
      <c r="J184" s="123">
        <f t="shared" si="9"/>
        <v>-311.60710000000017</v>
      </c>
      <c r="K184" s="97">
        <f t="shared" si="10"/>
        <v>-0.1077501767411882</v>
      </c>
      <c r="L184" s="89">
        <v>297</v>
      </c>
      <c r="M184" s="18"/>
      <c r="N184" s="18"/>
    </row>
    <row r="185" spans="1:14" s="6" customFormat="1" x14ac:dyDescent="0.2">
      <c r="A185" s="88" t="s">
        <v>40</v>
      </c>
      <c r="B185" s="42" t="str">
        <f>'Avg Weekday'!B185</f>
        <v/>
      </c>
      <c r="C185" s="13" t="s">
        <v>7</v>
      </c>
      <c r="D185" s="14">
        <v>24167</v>
      </c>
      <c r="E185" s="14">
        <v>23285</v>
      </c>
      <c r="F185" s="41">
        <v>21801</v>
      </c>
      <c r="G185" s="41">
        <v>20983.557699999998</v>
      </c>
      <c r="H185" s="41">
        <v>8324.4494000000013</v>
      </c>
      <c r="I185" s="82">
        <v>13221.548999999999</v>
      </c>
      <c r="J185" s="123">
        <f t="shared" si="9"/>
        <v>4897.0995999999977</v>
      </c>
      <c r="K185" s="97">
        <f t="shared" si="10"/>
        <v>0.58827909987656324</v>
      </c>
      <c r="L185" s="89">
        <v>47</v>
      </c>
      <c r="M185" s="18"/>
      <c r="N185" s="18"/>
    </row>
    <row r="186" spans="1:14" s="6" customFormat="1" x14ac:dyDescent="0.2">
      <c r="A186" s="88" t="s">
        <v>261</v>
      </c>
      <c r="B186" s="42" t="str">
        <f>'Avg Weekday'!B186</f>
        <v/>
      </c>
      <c r="C186" s="13" t="s">
        <v>7</v>
      </c>
      <c r="D186" s="14">
        <v>13808</v>
      </c>
      <c r="E186" s="14">
        <v>14486</v>
      </c>
      <c r="F186" s="41">
        <v>14365</v>
      </c>
      <c r="G186" s="41">
        <v>19904.038399999998</v>
      </c>
      <c r="H186" s="41">
        <v>6773.5094000000008</v>
      </c>
      <c r="I186" s="82">
        <v>6932.8235999999997</v>
      </c>
      <c r="J186" s="123">
        <f t="shared" si="9"/>
        <v>159.31419999999889</v>
      </c>
      <c r="K186" s="97">
        <f t="shared" si="10"/>
        <v>2.3520185858160746E-2</v>
      </c>
      <c r="L186" s="89">
        <v>124</v>
      </c>
      <c r="M186" s="18"/>
      <c r="N186" s="18"/>
    </row>
    <row r="187" spans="1:14" s="6" customFormat="1" x14ac:dyDescent="0.2">
      <c r="A187" s="88" t="s">
        <v>262</v>
      </c>
      <c r="B187" s="42" t="str">
        <f>'Avg Weekday'!B187</f>
        <v/>
      </c>
      <c r="C187" s="13" t="s">
        <v>7</v>
      </c>
      <c r="D187" s="14">
        <v>10119</v>
      </c>
      <c r="E187" s="14">
        <v>9644</v>
      </c>
      <c r="F187" s="41">
        <v>8943</v>
      </c>
      <c r="G187" s="41">
        <v>5051.1731</v>
      </c>
      <c r="H187" s="41">
        <v>2732.9407000000001</v>
      </c>
      <c r="I187" s="82">
        <v>6086.1764000000003</v>
      </c>
      <c r="J187" s="123">
        <f t="shared" si="9"/>
        <v>3353.2357000000002</v>
      </c>
      <c r="K187" s="97">
        <f t="shared" si="10"/>
        <v>1.2269697985031289</v>
      </c>
      <c r="L187" s="89">
        <v>152</v>
      </c>
      <c r="M187" s="18"/>
      <c r="N187" s="18"/>
    </row>
    <row r="188" spans="1:14" s="6" customFormat="1" x14ac:dyDescent="0.2">
      <c r="A188" s="88" t="s">
        <v>263</v>
      </c>
      <c r="B188" s="42" t="str">
        <f>'Avg Weekday'!B188</f>
        <v/>
      </c>
      <c r="C188" s="13" t="s">
        <v>7</v>
      </c>
      <c r="D188" s="14">
        <v>12480</v>
      </c>
      <c r="E188" s="14">
        <v>11465</v>
      </c>
      <c r="F188" s="41">
        <v>10167</v>
      </c>
      <c r="G188" s="41">
        <v>6127.1347000000005</v>
      </c>
      <c r="H188" s="41">
        <v>3116.6549999999997</v>
      </c>
      <c r="I188" s="82">
        <v>6246.5293999999994</v>
      </c>
      <c r="J188" s="123">
        <f t="shared" si="9"/>
        <v>3129.8743999999997</v>
      </c>
      <c r="K188" s="97">
        <f t="shared" si="10"/>
        <v>1.0042415345939797</v>
      </c>
      <c r="L188" s="89">
        <v>144</v>
      </c>
      <c r="M188" s="18"/>
      <c r="N188" s="18"/>
    </row>
    <row r="189" spans="1:14" x14ac:dyDescent="0.2">
      <c r="A189" s="88" t="s">
        <v>264</v>
      </c>
      <c r="B189" s="42" t="str">
        <f>'Avg Weekday'!B189</f>
        <v/>
      </c>
      <c r="C189" s="13" t="s">
        <v>7</v>
      </c>
      <c r="D189" s="14">
        <v>13814</v>
      </c>
      <c r="E189" s="14">
        <v>15648</v>
      </c>
      <c r="F189" s="41">
        <v>12912</v>
      </c>
      <c r="G189" s="41">
        <v>14827.615399999999</v>
      </c>
      <c r="H189" s="41">
        <v>5992.4957999999997</v>
      </c>
      <c r="I189" s="82">
        <v>6885.1961000000001</v>
      </c>
      <c r="J189" s="123">
        <f t="shared" si="9"/>
        <v>892.70030000000042</v>
      </c>
      <c r="K189" s="97">
        <f t="shared" si="10"/>
        <v>0.14896969973679422</v>
      </c>
      <c r="L189" s="89">
        <v>126</v>
      </c>
      <c r="M189" s="18"/>
      <c r="N189" s="18"/>
    </row>
    <row r="190" spans="1:14" x14ac:dyDescent="0.2">
      <c r="A190" s="88" t="s">
        <v>265</v>
      </c>
      <c r="B190" s="42" t="str">
        <f>'Avg Weekday'!B190</f>
        <v/>
      </c>
      <c r="C190" s="13" t="s">
        <v>7</v>
      </c>
      <c r="D190" s="14">
        <v>7043</v>
      </c>
      <c r="E190" s="14">
        <v>5547</v>
      </c>
      <c r="F190" s="41">
        <v>5594</v>
      </c>
      <c r="G190" s="41">
        <v>5720.4231</v>
      </c>
      <c r="H190" s="41">
        <v>2841.6659</v>
      </c>
      <c r="I190" s="82">
        <v>3788.6273999999999</v>
      </c>
      <c r="J190" s="123">
        <f t="shared" si="9"/>
        <v>946.96149999999989</v>
      </c>
      <c r="K190" s="97">
        <f t="shared" si="10"/>
        <v>0.33324167348455702</v>
      </c>
      <c r="L190" s="89">
        <v>229</v>
      </c>
      <c r="M190" s="18"/>
      <c r="N190" s="18"/>
    </row>
    <row r="191" spans="1:14" x14ac:dyDescent="0.2">
      <c r="A191" s="88" t="s">
        <v>266</v>
      </c>
      <c r="B191" s="42" t="str">
        <f>'Avg Weekday'!B191</f>
        <v/>
      </c>
      <c r="C191" s="13" t="s">
        <v>7</v>
      </c>
      <c r="D191" s="14">
        <v>27784</v>
      </c>
      <c r="E191" s="14">
        <v>29498</v>
      </c>
      <c r="F191" s="41">
        <v>27320</v>
      </c>
      <c r="G191" s="41">
        <v>21215.75</v>
      </c>
      <c r="H191" s="41">
        <v>10113.0954</v>
      </c>
      <c r="I191" s="82">
        <v>14093.4902</v>
      </c>
      <c r="J191" s="123">
        <f t="shared" si="9"/>
        <v>3980.3948</v>
      </c>
      <c r="K191" s="97">
        <f t="shared" si="10"/>
        <v>0.39358817874891205</v>
      </c>
      <c r="L191" s="89">
        <v>38</v>
      </c>
      <c r="M191" s="18"/>
      <c r="N191" s="18"/>
    </row>
    <row r="192" spans="1:14" x14ac:dyDescent="0.2">
      <c r="A192" s="88" t="s">
        <v>267</v>
      </c>
      <c r="B192" s="42" t="str">
        <f>'Avg Weekday'!B192</f>
        <v/>
      </c>
      <c r="C192" s="13" t="s">
        <v>7</v>
      </c>
      <c r="D192" s="14">
        <v>9560</v>
      </c>
      <c r="E192" s="14">
        <v>8243</v>
      </c>
      <c r="F192" s="41">
        <v>9386</v>
      </c>
      <c r="G192" s="41">
        <v>11631.288399999999</v>
      </c>
      <c r="H192" s="41">
        <v>4430.4562999999998</v>
      </c>
      <c r="I192" s="82">
        <v>6332.9412000000002</v>
      </c>
      <c r="J192" s="123">
        <f t="shared" si="9"/>
        <v>1902.4849000000004</v>
      </c>
      <c r="K192" s="97">
        <f t="shared" si="10"/>
        <v>0.42941060043860502</v>
      </c>
      <c r="L192" s="89">
        <v>141</v>
      </c>
      <c r="M192" s="18"/>
      <c r="N192" s="18"/>
    </row>
    <row r="193" spans="1:14" x14ac:dyDescent="0.2">
      <c r="A193" s="92" t="s">
        <v>268</v>
      </c>
      <c r="B193" s="42" t="str">
        <f>'Avg Weekday'!B193</f>
        <v/>
      </c>
      <c r="C193" s="13" t="s">
        <v>7</v>
      </c>
      <c r="D193" s="14">
        <v>4119</v>
      </c>
      <c r="E193" s="14">
        <v>4594</v>
      </c>
      <c r="F193" s="41">
        <v>4492</v>
      </c>
      <c r="G193" s="41">
        <v>4423.6539000000002</v>
      </c>
      <c r="H193" s="41">
        <v>1886.0128999999999</v>
      </c>
      <c r="I193" s="82">
        <v>2322.1961000000001</v>
      </c>
      <c r="J193" s="123">
        <f t="shared" si="9"/>
        <v>436.18320000000017</v>
      </c>
      <c r="K193" s="97">
        <f t="shared" si="10"/>
        <v>0.23127264930160349</v>
      </c>
      <c r="L193" s="89">
        <v>315</v>
      </c>
      <c r="M193" s="18"/>
      <c r="N193" s="18"/>
    </row>
    <row r="194" spans="1:14" x14ac:dyDescent="0.2">
      <c r="A194" s="88" t="s">
        <v>269</v>
      </c>
      <c r="B194" s="42" t="str">
        <f>'Avg Weekday'!B194</f>
        <v/>
      </c>
      <c r="C194" s="13" t="s">
        <v>7</v>
      </c>
      <c r="D194" s="14">
        <v>1254</v>
      </c>
      <c r="E194" s="14">
        <v>1039</v>
      </c>
      <c r="F194" s="41">
        <v>843</v>
      </c>
      <c r="G194" s="41">
        <v>1055.4423000000002</v>
      </c>
      <c r="H194" s="41">
        <v>328.43510000000003</v>
      </c>
      <c r="I194" s="82">
        <v>227.3921</v>
      </c>
      <c r="J194" s="123">
        <f t="shared" si="9"/>
        <v>-101.04300000000003</v>
      </c>
      <c r="K194" s="97">
        <f t="shared" si="10"/>
        <v>-0.30764982183694745</v>
      </c>
      <c r="L194" s="89">
        <v>420</v>
      </c>
      <c r="M194" s="18"/>
      <c r="N194" s="18"/>
    </row>
    <row r="195" spans="1:14" x14ac:dyDescent="0.2">
      <c r="A195" s="88" t="s">
        <v>270</v>
      </c>
      <c r="B195" s="42" t="str">
        <f>'Avg Weekday'!B195</f>
        <v/>
      </c>
      <c r="C195" s="13" t="s">
        <v>7</v>
      </c>
      <c r="D195" s="14">
        <v>8999</v>
      </c>
      <c r="E195" s="14">
        <v>10231</v>
      </c>
      <c r="F195" s="41">
        <v>10364</v>
      </c>
      <c r="G195" s="41">
        <v>10220.846100000001</v>
      </c>
      <c r="H195" s="41">
        <v>3865.8200999999999</v>
      </c>
      <c r="I195" s="82">
        <v>4598.6666000000005</v>
      </c>
      <c r="J195" s="123">
        <f t="shared" si="9"/>
        <v>732.84650000000056</v>
      </c>
      <c r="K195" s="97">
        <f t="shared" si="10"/>
        <v>0.1895707718007883</v>
      </c>
      <c r="L195" s="89">
        <v>197</v>
      </c>
      <c r="M195" s="18"/>
      <c r="N195" s="18"/>
    </row>
    <row r="196" spans="1:14" x14ac:dyDescent="0.2">
      <c r="A196" s="88" t="s">
        <v>271</v>
      </c>
      <c r="B196" s="42" t="str">
        <f>'Avg Weekday'!B196</f>
        <v/>
      </c>
      <c r="C196" s="13" t="s">
        <v>7</v>
      </c>
      <c r="D196" s="14">
        <v>5686</v>
      </c>
      <c r="E196" s="14">
        <v>4803</v>
      </c>
      <c r="F196" s="41">
        <v>4085</v>
      </c>
      <c r="G196" s="41">
        <v>4614.9808000000003</v>
      </c>
      <c r="H196" s="41">
        <v>2681.8035</v>
      </c>
      <c r="I196" s="82">
        <v>2672.7843000000003</v>
      </c>
      <c r="J196" s="123">
        <f t="shared" si="9"/>
        <v>-9.0191999999997279</v>
      </c>
      <c r="K196" s="97">
        <f t="shared" si="10"/>
        <v>-3.3631099370254858E-3</v>
      </c>
      <c r="L196" s="89">
        <v>293</v>
      </c>
      <c r="M196" s="18"/>
      <c r="N196" s="18"/>
    </row>
    <row r="197" spans="1:14" x14ac:dyDescent="0.2">
      <c r="A197" s="88" t="s">
        <v>272</v>
      </c>
      <c r="B197" s="42" t="str">
        <f>'Avg Weekday'!B197</f>
        <v/>
      </c>
      <c r="C197" s="13" t="s">
        <v>7</v>
      </c>
      <c r="D197" s="14">
        <v>4706</v>
      </c>
      <c r="E197" s="14">
        <v>5387</v>
      </c>
      <c r="F197" s="41">
        <v>4739</v>
      </c>
      <c r="G197" s="41">
        <v>3516.3460999999998</v>
      </c>
      <c r="H197" s="41">
        <v>1635.7224000000001</v>
      </c>
      <c r="I197" s="82">
        <v>1678.3136999999999</v>
      </c>
      <c r="J197" s="123">
        <f t="shared" si="9"/>
        <v>42.591299999999819</v>
      </c>
      <c r="K197" s="97">
        <f t="shared" si="10"/>
        <v>2.6038220177213332E-2</v>
      </c>
      <c r="L197" s="89">
        <v>353</v>
      </c>
      <c r="M197" s="18"/>
      <c r="N197" s="18"/>
    </row>
    <row r="198" spans="1:14" x14ac:dyDescent="0.2">
      <c r="A198" s="88" t="s">
        <v>273</v>
      </c>
      <c r="B198" s="42">
        <f>'Avg Weekday'!B198</f>
        <v>27</v>
      </c>
      <c r="C198" s="13" t="s">
        <v>7</v>
      </c>
      <c r="D198" s="14">
        <v>6504</v>
      </c>
      <c r="E198" s="14">
        <v>5972</v>
      </c>
      <c r="F198" s="41">
        <v>5748</v>
      </c>
      <c r="G198" s="41">
        <v>5401.8845999999994</v>
      </c>
      <c r="H198" s="41">
        <v>2517.0128999999997</v>
      </c>
      <c r="I198" s="82">
        <v>3299.5883000000003</v>
      </c>
      <c r="J198" s="123">
        <f t="shared" si="9"/>
        <v>782.57540000000063</v>
      </c>
      <c r="K198" s="97">
        <f t="shared" si="10"/>
        <v>0.31091433818237513</v>
      </c>
      <c r="L198" s="89">
        <v>256</v>
      </c>
      <c r="M198" s="18"/>
      <c r="N198" s="18"/>
    </row>
    <row r="199" spans="1:14" x14ac:dyDescent="0.2">
      <c r="A199" s="88" t="s">
        <v>274</v>
      </c>
      <c r="B199" s="42" t="str">
        <f>'Avg Weekday'!B199</f>
        <v/>
      </c>
      <c r="C199" s="13" t="s">
        <v>7</v>
      </c>
      <c r="D199" s="14">
        <v>7192</v>
      </c>
      <c r="E199" s="14">
        <v>7008</v>
      </c>
      <c r="F199" s="41">
        <v>6555</v>
      </c>
      <c r="G199" s="41">
        <v>5486.4230000000007</v>
      </c>
      <c r="H199" s="41">
        <v>3295.8751999999999</v>
      </c>
      <c r="I199" s="82">
        <v>3683.4117999999999</v>
      </c>
      <c r="J199" s="123">
        <f t="shared" si="9"/>
        <v>387.53659999999991</v>
      </c>
      <c r="K199" s="97">
        <f t="shared" si="10"/>
        <v>0.11758230408724211</v>
      </c>
      <c r="L199" s="89">
        <v>237</v>
      </c>
      <c r="M199" s="18"/>
      <c r="N199" s="18"/>
    </row>
    <row r="200" spans="1:14" x14ac:dyDescent="0.2">
      <c r="A200" s="88" t="s">
        <v>275</v>
      </c>
      <c r="B200" s="42" t="str">
        <f>'Avg Weekday'!B200</f>
        <v/>
      </c>
      <c r="C200" s="13" t="s">
        <v>7</v>
      </c>
      <c r="D200" s="14">
        <v>10122</v>
      </c>
      <c r="E200" s="14">
        <v>11558</v>
      </c>
      <c r="F200" s="41">
        <v>10554</v>
      </c>
      <c r="G200" s="41">
        <v>10526.730800000001</v>
      </c>
      <c r="H200" s="41">
        <v>4257.3321999999998</v>
      </c>
      <c r="I200" s="82">
        <v>6241.451</v>
      </c>
      <c r="J200" s="123">
        <f t="shared" si="9"/>
        <v>1984.1188000000002</v>
      </c>
      <c r="K200" s="97">
        <f t="shared" si="10"/>
        <v>0.46604744633270578</v>
      </c>
      <c r="L200" s="89">
        <v>145</v>
      </c>
      <c r="M200" s="18"/>
      <c r="N200" s="18"/>
    </row>
    <row r="201" spans="1:14" x14ac:dyDescent="0.2">
      <c r="A201" s="88" t="s">
        <v>276</v>
      </c>
      <c r="B201" s="42" t="str">
        <f>'Avg Weekday'!B201</f>
        <v/>
      </c>
      <c r="C201" s="13" t="s">
        <v>7</v>
      </c>
      <c r="D201" s="14">
        <v>4099</v>
      </c>
      <c r="E201" s="14">
        <v>3482</v>
      </c>
      <c r="F201" s="41">
        <v>2835</v>
      </c>
      <c r="G201" s="41">
        <v>2651.4229999999998</v>
      </c>
      <c r="H201" s="41">
        <v>1519.9204</v>
      </c>
      <c r="I201" s="82">
        <v>1549.6275000000001</v>
      </c>
      <c r="J201" s="123">
        <f t="shared" si="9"/>
        <v>29.707100000000082</v>
      </c>
      <c r="K201" s="97">
        <f t="shared" si="10"/>
        <v>1.9545168286444529E-2</v>
      </c>
      <c r="L201" s="89">
        <v>363</v>
      </c>
      <c r="M201" s="18"/>
      <c r="N201" s="18"/>
    </row>
    <row r="202" spans="1:14" x14ac:dyDescent="0.2">
      <c r="A202" s="88" t="s">
        <v>277</v>
      </c>
      <c r="B202" s="42" t="str">
        <f>'Avg Weekday'!B202</f>
        <v/>
      </c>
      <c r="C202" s="13" t="s">
        <v>7</v>
      </c>
      <c r="D202" s="14">
        <v>5032</v>
      </c>
      <c r="E202" s="14">
        <v>4770</v>
      </c>
      <c r="F202" s="41">
        <v>4656</v>
      </c>
      <c r="G202" s="41">
        <v>5551</v>
      </c>
      <c r="H202" s="41">
        <v>2043.2707</v>
      </c>
      <c r="I202" s="82">
        <v>2465.9018999999998</v>
      </c>
      <c r="J202" s="123">
        <f t="shared" si="9"/>
        <v>422.63119999999981</v>
      </c>
      <c r="K202" s="97">
        <f t="shared" si="10"/>
        <v>0.20684053268125452</v>
      </c>
      <c r="L202" s="89">
        <v>305</v>
      </c>
      <c r="M202" s="18"/>
      <c r="N202" s="18"/>
    </row>
    <row r="203" spans="1:14" x14ac:dyDescent="0.2">
      <c r="A203" s="88" t="s">
        <v>278</v>
      </c>
      <c r="B203" s="42" t="str">
        <f>'Avg Weekday'!B203</f>
        <v/>
      </c>
      <c r="C203" s="13" t="s">
        <v>7</v>
      </c>
      <c r="D203" s="14">
        <v>22197</v>
      </c>
      <c r="E203" s="14">
        <v>22803</v>
      </c>
      <c r="F203" s="41">
        <v>21559</v>
      </c>
      <c r="G203" s="41">
        <v>21949.2307</v>
      </c>
      <c r="H203" s="41">
        <v>7999.9739</v>
      </c>
      <c r="I203" s="82">
        <v>10125.137200000001</v>
      </c>
      <c r="J203" s="123">
        <f t="shared" si="9"/>
        <v>2125.1633000000011</v>
      </c>
      <c r="K203" s="97">
        <f t="shared" si="10"/>
        <v>0.26564627917098593</v>
      </c>
      <c r="L203" s="89">
        <v>72</v>
      </c>
      <c r="M203" s="18"/>
      <c r="N203" s="18"/>
    </row>
    <row r="204" spans="1:14" s="6" customFormat="1" x14ac:dyDescent="0.2">
      <c r="A204" s="88" t="s">
        <v>279</v>
      </c>
      <c r="B204" s="42" t="str">
        <f>'Avg Weekday'!B204</f>
        <v/>
      </c>
      <c r="C204" s="13" t="s">
        <v>7</v>
      </c>
      <c r="D204" s="14">
        <v>3597</v>
      </c>
      <c r="E204" s="14">
        <v>3548</v>
      </c>
      <c r="F204" s="41">
        <v>3712</v>
      </c>
      <c r="G204" s="41">
        <v>3757.0962</v>
      </c>
      <c r="H204" s="41">
        <v>1728.5882000000001</v>
      </c>
      <c r="I204" s="82">
        <v>2236.6471000000001</v>
      </c>
      <c r="J204" s="123">
        <f t="shared" si="9"/>
        <v>508.05889999999999</v>
      </c>
      <c r="K204" s="97">
        <f t="shared" si="10"/>
        <v>0.29391552019156442</v>
      </c>
      <c r="L204" s="89">
        <v>321</v>
      </c>
      <c r="M204" s="18"/>
      <c r="N204" s="18"/>
    </row>
    <row r="205" spans="1:14" x14ac:dyDescent="0.2">
      <c r="A205" s="88" t="s">
        <v>280</v>
      </c>
      <c r="B205" s="42" t="str">
        <f>'Avg Weekday'!B205</f>
        <v/>
      </c>
      <c r="C205" s="13" t="s">
        <v>7</v>
      </c>
      <c r="D205" s="14">
        <v>1903</v>
      </c>
      <c r="E205" s="14">
        <v>2068</v>
      </c>
      <c r="F205" s="41">
        <v>1793</v>
      </c>
      <c r="G205" s="41">
        <v>1702.1347000000001</v>
      </c>
      <c r="H205" s="41">
        <v>735.50420000000008</v>
      </c>
      <c r="I205" s="82">
        <v>1007.5294000000001</v>
      </c>
      <c r="J205" s="123">
        <f t="shared" si="9"/>
        <v>272.02520000000004</v>
      </c>
      <c r="K205" s="97">
        <f t="shared" si="10"/>
        <v>0.36984860181627788</v>
      </c>
      <c r="L205" s="89">
        <v>392</v>
      </c>
      <c r="M205" s="18"/>
      <c r="N205" s="18"/>
    </row>
    <row r="206" spans="1:14" x14ac:dyDescent="0.2">
      <c r="A206" s="88" t="s">
        <v>281</v>
      </c>
      <c r="B206" s="42" t="str">
        <f>'Avg Weekday'!B206</f>
        <v/>
      </c>
      <c r="C206" s="13" t="s">
        <v>7</v>
      </c>
      <c r="D206" s="14">
        <v>6844</v>
      </c>
      <c r="E206" s="14">
        <v>8295</v>
      </c>
      <c r="F206" s="41">
        <v>8010</v>
      </c>
      <c r="G206" s="41">
        <v>6941.2307000000001</v>
      </c>
      <c r="H206" s="41">
        <v>3308.3789999999999</v>
      </c>
      <c r="I206" s="82">
        <v>4884.1175999999996</v>
      </c>
      <c r="J206" s="123">
        <f t="shared" si="9"/>
        <v>1575.7385999999997</v>
      </c>
      <c r="K206" s="97">
        <f t="shared" si="10"/>
        <v>0.47628720893222926</v>
      </c>
      <c r="L206" s="89">
        <v>188</v>
      </c>
      <c r="M206" s="18"/>
      <c r="N206" s="18"/>
    </row>
    <row r="207" spans="1:14" s="6" customFormat="1" x14ac:dyDescent="0.2">
      <c r="A207" s="88" t="s">
        <v>282</v>
      </c>
      <c r="B207" s="42">
        <f>'Avg Weekday'!B207</f>
        <v>28</v>
      </c>
      <c r="C207" s="13" t="s">
        <v>7</v>
      </c>
      <c r="D207" s="14">
        <v>2206</v>
      </c>
      <c r="E207" s="14">
        <v>3027</v>
      </c>
      <c r="F207" s="41">
        <v>3211</v>
      </c>
      <c r="G207" s="41">
        <v>3926.75</v>
      </c>
      <c r="H207" s="41">
        <v>2344.0038</v>
      </c>
      <c r="I207" s="82">
        <v>2478</v>
      </c>
      <c r="J207" s="123">
        <f t="shared" si="9"/>
        <v>133.99620000000004</v>
      </c>
      <c r="K207" s="97">
        <f t="shared" si="10"/>
        <v>5.7165521659990504E-2</v>
      </c>
      <c r="L207" s="89">
        <v>303</v>
      </c>
      <c r="M207" s="18"/>
      <c r="N207" s="18"/>
    </row>
    <row r="208" spans="1:14" x14ac:dyDescent="0.2">
      <c r="A208" s="88" t="s">
        <v>283</v>
      </c>
      <c r="B208" s="42" t="str">
        <f>'Avg Weekday'!B208</f>
        <v/>
      </c>
      <c r="C208" s="13" t="s">
        <v>7</v>
      </c>
      <c r="D208" s="14">
        <v>3204</v>
      </c>
      <c r="E208" s="14">
        <v>3296</v>
      </c>
      <c r="F208" s="41">
        <v>3132</v>
      </c>
      <c r="G208" s="41">
        <v>2360.5577000000003</v>
      </c>
      <c r="H208" s="41">
        <v>1341.4641000000001</v>
      </c>
      <c r="I208" s="82">
        <v>1792.2941000000001</v>
      </c>
      <c r="J208" s="123">
        <f t="shared" si="9"/>
        <v>450.82999999999993</v>
      </c>
      <c r="K208" s="97">
        <f t="shared" si="10"/>
        <v>0.33607310102447013</v>
      </c>
      <c r="L208" s="89">
        <v>346</v>
      </c>
      <c r="M208" s="18"/>
      <c r="N208" s="18"/>
    </row>
    <row r="209" spans="1:14" s="6" customFormat="1" x14ac:dyDescent="0.2">
      <c r="A209" s="88" t="s">
        <v>284</v>
      </c>
      <c r="B209" s="42">
        <f>'Avg Weekday'!B209</f>
        <v>29</v>
      </c>
      <c r="C209" s="13" t="s">
        <v>7</v>
      </c>
      <c r="D209" s="14">
        <v>4944</v>
      </c>
      <c r="E209" s="14">
        <v>2690</v>
      </c>
      <c r="F209" s="41">
        <v>4281</v>
      </c>
      <c r="G209" s="41">
        <v>4818.5383999999995</v>
      </c>
      <c r="H209" s="41">
        <v>1959.201</v>
      </c>
      <c r="I209" s="82">
        <v>3088.3333000000002</v>
      </c>
      <c r="J209" s="123">
        <f t="shared" si="9"/>
        <v>1129.1323000000002</v>
      </c>
      <c r="K209" s="97">
        <f t="shared" si="10"/>
        <v>0.57632284793648036</v>
      </c>
      <c r="L209" s="89">
        <v>272</v>
      </c>
      <c r="M209" s="18"/>
      <c r="N209" s="18"/>
    </row>
    <row r="210" spans="1:14" x14ac:dyDescent="0.2">
      <c r="A210" s="88" t="s">
        <v>285</v>
      </c>
      <c r="B210" s="42" t="str">
        <f>'Avg Weekday'!B210</f>
        <v/>
      </c>
      <c r="C210" s="13" t="s">
        <v>7</v>
      </c>
      <c r="D210" s="14">
        <v>13301</v>
      </c>
      <c r="E210" s="14">
        <v>15104</v>
      </c>
      <c r="F210" s="41">
        <v>13368</v>
      </c>
      <c r="G210" s="41">
        <v>13567.6538</v>
      </c>
      <c r="H210" s="41">
        <v>4783.9601000000002</v>
      </c>
      <c r="I210" s="82">
        <v>7218.4313999999995</v>
      </c>
      <c r="J210" s="123">
        <f t="shared" si="9"/>
        <v>2434.4712999999992</v>
      </c>
      <c r="K210" s="97">
        <f t="shared" si="10"/>
        <v>0.5088820243295924</v>
      </c>
      <c r="L210" s="89">
        <v>120</v>
      </c>
      <c r="M210" s="18"/>
      <c r="N210" s="18"/>
    </row>
    <row r="211" spans="1:14" x14ac:dyDescent="0.2">
      <c r="A211" s="88" t="s">
        <v>286</v>
      </c>
      <c r="B211" s="42" t="str">
        <f>'Avg Weekday'!B211</f>
        <v/>
      </c>
      <c r="C211" s="13" t="s">
        <v>7</v>
      </c>
      <c r="D211" s="14">
        <v>6984</v>
      </c>
      <c r="E211" s="14">
        <v>7063</v>
      </c>
      <c r="F211" s="41">
        <v>7005</v>
      </c>
      <c r="G211" s="41">
        <v>6773.8461000000007</v>
      </c>
      <c r="H211" s="41">
        <v>3131.2719000000002</v>
      </c>
      <c r="I211" s="82">
        <v>3453.7843000000003</v>
      </c>
      <c r="J211" s="123">
        <f t="shared" si="9"/>
        <v>322.51240000000007</v>
      </c>
      <c r="K211" s="97">
        <f t="shared" si="10"/>
        <v>0.1029972516918764</v>
      </c>
      <c r="L211" s="89">
        <v>249</v>
      </c>
      <c r="M211" s="18"/>
      <c r="N211" s="18"/>
    </row>
    <row r="212" spans="1:14" s="6" customFormat="1" x14ac:dyDescent="0.2">
      <c r="A212" s="88" t="s">
        <v>287</v>
      </c>
      <c r="B212" s="42">
        <f>'Avg Weekday'!B212</f>
        <v>30</v>
      </c>
      <c r="C212" s="13" t="s">
        <v>7</v>
      </c>
      <c r="D212" s="14">
        <v>4078</v>
      </c>
      <c r="E212" s="14">
        <v>4590</v>
      </c>
      <c r="F212" s="41">
        <v>3694</v>
      </c>
      <c r="G212" s="41">
        <v>4240.5191999999997</v>
      </c>
      <c r="H212" s="41">
        <v>2467.4973</v>
      </c>
      <c r="I212" s="82">
        <v>2506.1176999999998</v>
      </c>
      <c r="J212" s="123">
        <f t="shared" si="9"/>
        <v>38.62039999999979</v>
      </c>
      <c r="K212" s="97">
        <f t="shared" si="10"/>
        <v>1.5651648332097381E-2</v>
      </c>
      <c r="L212" s="89">
        <v>301</v>
      </c>
      <c r="M212" s="18"/>
      <c r="N212" s="18"/>
    </row>
    <row r="213" spans="1:14" x14ac:dyDescent="0.2">
      <c r="A213" s="88" t="s">
        <v>288</v>
      </c>
      <c r="B213" s="42" t="str">
        <f>'Avg Weekday'!B213</f>
        <v/>
      </c>
      <c r="C213" s="13" t="s">
        <v>7</v>
      </c>
      <c r="D213" s="14">
        <v>6188</v>
      </c>
      <c r="E213" s="14">
        <v>6268</v>
      </c>
      <c r="F213" s="41">
        <v>6390</v>
      </c>
      <c r="G213" s="41">
        <v>6375.6923000000006</v>
      </c>
      <c r="H213" s="41">
        <v>2881.9124999999999</v>
      </c>
      <c r="I213" s="82">
        <v>3092.7646999999997</v>
      </c>
      <c r="J213" s="123">
        <f t="shared" si="9"/>
        <v>210.85219999999981</v>
      </c>
      <c r="K213" s="97">
        <f t="shared" si="10"/>
        <v>7.3163983986328465E-2</v>
      </c>
      <c r="L213" s="89">
        <v>270</v>
      </c>
      <c r="M213" s="18"/>
      <c r="N213" s="18"/>
    </row>
    <row r="214" spans="1:14" x14ac:dyDescent="0.2">
      <c r="A214" s="88" t="s">
        <v>289</v>
      </c>
      <c r="B214" s="42">
        <f>'Avg Weekday'!B214</f>
        <v>31</v>
      </c>
      <c r="C214" s="13" t="s">
        <v>7</v>
      </c>
      <c r="D214" s="14">
        <v>3373</v>
      </c>
      <c r="E214" s="14">
        <v>4288</v>
      </c>
      <c r="F214" s="41">
        <v>3642</v>
      </c>
      <c r="G214" s="41">
        <v>4039.7307000000001</v>
      </c>
      <c r="H214" s="41">
        <v>2457.8699000000001</v>
      </c>
      <c r="I214" s="82">
        <v>2538.2353000000003</v>
      </c>
      <c r="J214" s="123">
        <f t="shared" si="9"/>
        <v>80.365400000000136</v>
      </c>
      <c r="K214" s="97">
        <f t="shared" si="10"/>
        <v>3.2697174085577159E-2</v>
      </c>
      <c r="L214" s="89">
        <v>299</v>
      </c>
      <c r="M214" s="18"/>
      <c r="N214" s="18"/>
    </row>
    <row r="215" spans="1:14" x14ac:dyDescent="0.2">
      <c r="A215" s="88" t="s">
        <v>290</v>
      </c>
      <c r="B215" s="42" t="str">
        <f>'Avg Weekday'!B215</f>
        <v/>
      </c>
      <c r="C215" s="13" t="s">
        <v>7</v>
      </c>
      <c r="D215" s="14">
        <v>11562</v>
      </c>
      <c r="E215" s="14">
        <v>12146</v>
      </c>
      <c r="F215" s="41">
        <v>11595</v>
      </c>
      <c r="G215" s="41">
        <v>11508.288499999999</v>
      </c>
      <c r="H215" s="41">
        <v>5079.9178000000002</v>
      </c>
      <c r="I215" s="82">
        <v>6406.2941000000001</v>
      </c>
      <c r="J215" s="123">
        <f t="shared" si="9"/>
        <v>1326.3762999999999</v>
      </c>
      <c r="K215" s="97">
        <f t="shared" si="10"/>
        <v>0.26110192176731678</v>
      </c>
      <c r="L215" s="89">
        <v>137</v>
      </c>
      <c r="M215" s="18"/>
      <c r="N215" s="18"/>
    </row>
    <row r="216" spans="1:14" x14ac:dyDescent="0.2">
      <c r="A216" s="88" t="s">
        <v>291</v>
      </c>
      <c r="B216" s="42" t="str">
        <f>'Avg Weekday'!B216</f>
        <v/>
      </c>
      <c r="C216" s="13" t="s">
        <v>7</v>
      </c>
      <c r="D216" s="14">
        <v>3529</v>
      </c>
      <c r="E216" s="14">
        <v>3486</v>
      </c>
      <c r="F216" s="41">
        <v>3303</v>
      </c>
      <c r="G216" s="41">
        <v>3188.4808000000003</v>
      </c>
      <c r="H216" s="41">
        <v>1481.0867000000001</v>
      </c>
      <c r="I216" s="82">
        <v>1601.6471000000001</v>
      </c>
      <c r="J216" s="123">
        <f t="shared" si="9"/>
        <v>120.56040000000007</v>
      </c>
      <c r="K216" s="97">
        <f t="shared" si="10"/>
        <v>8.1399961258176223E-2</v>
      </c>
      <c r="L216" s="89">
        <v>358</v>
      </c>
      <c r="M216" s="18"/>
      <c r="N216" s="18"/>
    </row>
    <row r="217" spans="1:14" x14ac:dyDescent="0.2">
      <c r="A217" s="88" t="s">
        <v>292</v>
      </c>
      <c r="B217" s="42" t="str">
        <f>'Avg Weekday'!B217</f>
        <v/>
      </c>
      <c r="C217" s="13" t="s">
        <v>7</v>
      </c>
      <c r="D217" s="14">
        <v>5391</v>
      </c>
      <c r="E217" s="14">
        <v>5289</v>
      </c>
      <c r="F217" s="41">
        <v>5023</v>
      </c>
      <c r="G217" s="41">
        <v>5095.6154000000006</v>
      </c>
      <c r="H217" s="41">
        <v>2156.0810999999999</v>
      </c>
      <c r="I217" s="82">
        <v>2350.8626999999997</v>
      </c>
      <c r="J217" s="123">
        <f t="shared" si="9"/>
        <v>194.7815999999998</v>
      </c>
      <c r="K217" s="97">
        <f t="shared" si="10"/>
        <v>9.0340572068462452E-2</v>
      </c>
      <c r="L217" s="89">
        <v>311</v>
      </c>
      <c r="M217" s="18"/>
      <c r="N217" s="18"/>
    </row>
    <row r="218" spans="1:14" s="6" customFormat="1" x14ac:dyDescent="0.2">
      <c r="A218" s="88" t="s">
        <v>522</v>
      </c>
      <c r="B218" s="42" t="str">
        <f>'Avg Weekday'!B218</f>
        <v/>
      </c>
      <c r="C218" s="13" t="s">
        <v>7</v>
      </c>
      <c r="D218" s="14">
        <v>5869</v>
      </c>
      <c r="E218" s="14">
        <v>5750</v>
      </c>
      <c r="F218" s="41">
        <v>5574</v>
      </c>
      <c r="G218" s="41">
        <v>4759.6731</v>
      </c>
      <c r="H218" s="41">
        <v>2535.4223000000002</v>
      </c>
      <c r="I218" s="82">
        <v>3270.4902000000002</v>
      </c>
      <c r="J218" s="123">
        <f t="shared" si="9"/>
        <v>735.06790000000001</v>
      </c>
      <c r="K218" s="97">
        <f t="shared" si="10"/>
        <v>0.28991931639948104</v>
      </c>
      <c r="L218" s="89">
        <v>261</v>
      </c>
      <c r="M218" s="18"/>
      <c r="N218" s="18"/>
    </row>
    <row r="219" spans="1:14" x14ac:dyDescent="0.2">
      <c r="A219" s="88" t="s">
        <v>293</v>
      </c>
      <c r="B219" s="42" t="str">
        <f>'Avg Weekday'!B219</f>
        <v/>
      </c>
      <c r="C219" s="13" t="s">
        <v>7</v>
      </c>
      <c r="D219" s="14">
        <v>4318</v>
      </c>
      <c r="E219" s="14">
        <v>4701</v>
      </c>
      <c r="F219" s="41">
        <v>4028</v>
      </c>
      <c r="G219" s="41">
        <v>3092.8077000000003</v>
      </c>
      <c r="H219" s="41">
        <v>1424.8989000000001</v>
      </c>
      <c r="I219" s="82">
        <v>1371.4117000000001</v>
      </c>
      <c r="J219" s="123">
        <f t="shared" si="9"/>
        <v>-53.48720000000003</v>
      </c>
      <c r="K219" s="97">
        <f t="shared" si="10"/>
        <v>-3.7537540382689624E-2</v>
      </c>
      <c r="L219" s="89">
        <v>372</v>
      </c>
      <c r="M219" s="18"/>
      <c r="N219" s="18"/>
    </row>
    <row r="220" spans="1:14" x14ac:dyDescent="0.2">
      <c r="A220" s="88" t="s">
        <v>294</v>
      </c>
      <c r="B220" s="42">
        <f>'Avg Weekday'!B220</f>
        <v>32</v>
      </c>
      <c r="C220" s="13" t="s">
        <v>7</v>
      </c>
      <c r="D220" s="14">
        <v>5547</v>
      </c>
      <c r="E220" s="14">
        <v>3157</v>
      </c>
      <c r="F220" s="41">
        <v>4977</v>
      </c>
      <c r="G220" s="41">
        <v>5576.3654000000006</v>
      </c>
      <c r="H220" s="41">
        <v>3317.7287999999999</v>
      </c>
      <c r="I220" s="82">
        <v>3406.1372000000001</v>
      </c>
      <c r="J220" s="123">
        <f t="shared" si="9"/>
        <v>88.408400000000256</v>
      </c>
      <c r="K220" s="97">
        <f t="shared" si="10"/>
        <v>2.6647265442552224E-2</v>
      </c>
      <c r="L220" s="89">
        <v>251</v>
      </c>
      <c r="M220" s="18"/>
      <c r="N220" s="18"/>
    </row>
    <row r="221" spans="1:14" x14ac:dyDescent="0.2">
      <c r="A221" s="88" t="s">
        <v>295</v>
      </c>
      <c r="B221" s="42" t="str">
        <f>'Avg Weekday'!B221</f>
        <v/>
      </c>
      <c r="C221" s="13" t="s">
        <v>7</v>
      </c>
      <c r="D221" s="14">
        <v>6713</v>
      </c>
      <c r="E221" s="14">
        <v>5744</v>
      </c>
      <c r="F221" s="41">
        <v>6500</v>
      </c>
      <c r="G221" s="41">
        <v>7294.7691999999997</v>
      </c>
      <c r="H221" s="41">
        <v>2674.2201999999997</v>
      </c>
      <c r="I221" s="82">
        <v>4542.2353000000003</v>
      </c>
      <c r="J221" s="123">
        <f t="shared" si="9"/>
        <v>1868.0151000000005</v>
      </c>
      <c r="K221" s="97">
        <f t="shared" si="10"/>
        <v>0.69852703229150714</v>
      </c>
      <c r="L221" s="89">
        <v>199</v>
      </c>
      <c r="M221" s="18"/>
      <c r="N221" s="18"/>
    </row>
    <row r="222" spans="1:14" x14ac:dyDescent="0.2">
      <c r="A222" s="88" t="s">
        <v>296</v>
      </c>
      <c r="B222" s="42" t="str">
        <f>'Avg Weekday'!B222</f>
        <v/>
      </c>
      <c r="C222" s="13" t="s">
        <v>7</v>
      </c>
      <c r="D222" s="14">
        <v>19318</v>
      </c>
      <c r="E222" s="14">
        <v>20225</v>
      </c>
      <c r="F222" s="41">
        <v>20086</v>
      </c>
      <c r="G222" s="41">
        <v>19198.4231</v>
      </c>
      <c r="H222" s="41">
        <v>7819.2914999999994</v>
      </c>
      <c r="I222" s="82">
        <v>8667.9412000000011</v>
      </c>
      <c r="J222" s="123">
        <f t="shared" si="9"/>
        <v>848.64970000000176</v>
      </c>
      <c r="K222" s="97">
        <f t="shared" si="10"/>
        <v>0.10853281272350594</v>
      </c>
      <c r="L222" s="89">
        <v>92</v>
      </c>
      <c r="M222" s="18"/>
      <c r="N222" s="18"/>
    </row>
    <row r="223" spans="1:14" s="6" customFormat="1" x14ac:dyDescent="0.2">
      <c r="A223" s="88" t="s">
        <v>297</v>
      </c>
      <c r="B223" s="42">
        <f>'Avg Weekday'!B223</f>
        <v>33</v>
      </c>
      <c r="C223" s="13" t="s">
        <v>7</v>
      </c>
      <c r="D223" s="14">
        <v>3205</v>
      </c>
      <c r="E223" s="14">
        <v>2681</v>
      </c>
      <c r="F223" s="41">
        <v>2087</v>
      </c>
      <c r="G223" s="41">
        <v>2389.7115999999996</v>
      </c>
      <c r="H223" s="41">
        <v>1411.2384</v>
      </c>
      <c r="I223" s="82">
        <v>1352.0783999999999</v>
      </c>
      <c r="J223" s="123">
        <f t="shared" si="9"/>
        <v>-59.160000000000082</v>
      </c>
      <c r="K223" s="97">
        <f t="shared" si="10"/>
        <v>-4.1920628010122231E-2</v>
      </c>
      <c r="L223" s="89">
        <v>375</v>
      </c>
      <c r="M223" s="18"/>
      <c r="N223" s="18"/>
    </row>
    <row r="224" spans="1:14" s="6" customFormat="1" x14ac:dyDescent="0.2">
      <c r="A224" s="88" t="s">
        <v>298</v>
      </c>
      <c r="B224" s="42" t="str">
        <f>'Avg Weekday'!B224</f>
        <v/>
      </c>
      <c r="C224" s="13" t="s">
        <v>7</v>
      </c>
      <c r="D224" s="14">
        <v>3563</v>
      </c>
      <c r="E224" s="14">
        <v>3618</v>
      </c>
      <c r="F224" s="41">
        <v>3406</v>
      </c>
      <c r="G224" s="41">
        <v>3204.3654000000001</v>
      </c>
      <c r="H224" s="41">
        <v>1539.3895</v>
      </c>
      <c r="I224" s="82">
        <v>1566.7451000000001</v>
      </c>
      <c r="J224" s="123">
        <f t="shared" si="9"/>
        <v>27.355600000000095</v>
      </c>
      <c r="K224" s="97">
        <f t="shared" si="10"/>
        <v>1.777042132611668E-2</v>
      </c>
      <c r="L224" s="89">
        <v>362</v>
      </c>
      <c r="M224" s="18"/>
      <c r="N224" s="18"/>
    </row>
    <row r="225" spans="1:14" s="6" customFormat="1" x14ac:dyDescent="0.2">
      <c r="A225" s="88" t="s">
        <v>299</v>
      </c>
      <c r="B225" s="42" t="str">
        <f>'Avg Weekday'!B225</f>
        <v/>
      </c>
      <c r="C225" s="13" t="s">
        <v>7</v>
      </c>
      <c r="D225" s="14">
        <v>3663</v>
      </c>
      <c r="E225" s="14">
        <v>3145</v>
      </c>
      <c r="F225" s="41">
        <v>2511</v>
      </c>
      <c r="G225" s="41">
        <v>2299.8460999999998</v>
      </c>
      <c r="H225" s="41">
        <v>1448.7518</v>
      </c>
      <c r="I225" s="82">
        <v>1539.5293999999999</v>
      </c>
      <c r="J225" s="123">
        <f t="shared" si="9"/>
        <v>90.777599999999893</v>
      </c>
      <c r="K225" s="97">
        <f t="shared" si="10"/>
        <v>6.265918013009536E-2</v>
      </c>
      <c r="L225" s="89">
        <v>364</v>
      </c>
      <c r="M225" s="18"/>
      <c r="N225" s="18"/>
    </row>
    <row r="226" spans="1:14" x14ac:dyDescent="0.2">
      <c r="A226" s="88" t="s">
        <v>300</v>
      </c>
      <c r="B226" s="42" t="str">
        <f>'Avg Weekday'!B226</f>
        <v/>
      </c>
      <c r="C226" s="13" t="s">
        <v>7</v>
      </c>
      <c r="D226" s="14">
        <v>3175</v>
      </c>
      <c r="E226" s="14">
        <v>3146</v>
      </c>
      <c r="F226" s="41">
        <v>3382</v>
      </c>
      <c r="G226" s="41">
        <v>3727.8654000000001</v>
      </c>
      <c r="H226" s="41">
        <v>999.1422</v>
      </c>
      <c r="I226" s="82">
        <v>1830.7843</v>
      </c>
      <c r="J226" s="123">
        <f t="shared" ref="J226:J229" si="11">I226-H226</f>
        <v>831.64210000000003</v>
      </c>
      <c r="K226" s="97">
        <f t="shared" ref="K226:K228" si="12">J226/H226</f>
        <v>0.83235609505834107</v>
      </c>
      <c r="L226" s="89">
        <v>342</v>
      </c>
      <c r="M226" s="18"/>
      <c r="N226" s="18"/>
    </row>
    <row r="227" spans="1:14" x14ac:dyDescent="0.2">
      <c r="A227" s="88" t="s">
        <v>301</v>
      </c>
      <c r="B227" s="42">
        <f>'Avg Weekday'!B227</f>
        <v>34</v>
      </c>
      <c r="C227" s="13" t="s">
        <v>7</v>
      </c>
      <c r="D227" s="14">
        <v>4496</v>
      </c>
      <c r="E227" s="14">
        <v>5735</v>
      </c>
      <c r="F227" s="41">
        <v>5153</v>
      </c>
      <c r="G227" s="41">
        <v>3605.0577000000003</v>
      </c>
      <c r="H227" s="41">
        <v>2031.1428999999998</v>
      </c>
      <c r="I227" s="82">
        <v>3202.549</v>
      </c>
      <c r="J227" s="123">
        <f t="shared" si="11"/>
        <v>1171.4061000000002</v>
      </c>
      <c r="K227" s="97">
        <f t="shared" si="12"/>
        <v>0.57672264221291381</v>
      </c>
      <c r="L227" s="89">
        <v>265</v>
      </c>
      <c r="M227" s="18"/>
      <c r="N227" s="18"/>
    </row>
    <row r="228" spans="1:14" x14ac:dyDescent="0.2">
      <c r="A228" s="88" t="s">
        <v>302</v>
      </c>
      <c r="B228" s="42" t="str">
        <f>'Avg Weekday'!B228</f>
        <v/>
      </c>
      <c r="C228" s="13" t="s">
        <v>7</v>
      </c>
      <c r="D228" s="14">
        <v>5327</v>
      </c>
      <c r="E228" s="14">
        <v>5306</v>
      </c>
      <c r="F228" s="41">
        <v>5329</v>
      </c>
      <c r="G228" s="41">
        <v>4146.9231</v>
      </c>
      <c r="H228" s="41">
        <v>2634.5856000000003</v>
      </c>
      <c r="I228" s="82">
        <v>3433.5293999999999</v>
      </c>
      <c r="J228" s="123">
        <f t="shared" si="11"/>
        <v>798.94379999999956</v>
      </c>
      <c r="K228" s="97">
        <f t="shared" si="12"/>
        <v>0.30325216990482279</v>
      </c>
      <c r="L228" s="89">
        <v>250</v>
      </c>
      <c r="M228" s="18"/>
      <c r="N228" s="18"/>
    </row>
    <row r="229" spans="1:14" x14ac:dyDescent="0.2">
      <c r="A229" s="90" t="s">
        <v>303</v>
      </c>
      <c r="B229" s="94" t="str">
        <f>'Avg Weekday'!B229</f>
        <v/>
      </c>
      <c r="C229" s="15" t="s">
        <v>7</v>
      </c>
      <c r="D229" s="16">
        <v>12521</v>
      </c>
      <c r="E229" s="16">
        <v>9945</v>
      </c>
      <c r="F229" s="16">
        <v>8199</v>
      </c>
      <c r="G229" s="16">
        <v>13023.865400000001</v>
      </c>
      <c r="H229" s="16">
        <v>3875.8348000000001</v>
      </c>
      <c r="I229" s="84">
        <v>6314.9608000000007</v>
      </c>
      <c r="J229" s="121">
        <f t="shared" si="11"/>
        <v>2439.1260000000007</v>
      </c>
      <c r="K229" s="99">
        <f>J229/H229</f>
        <v>0.62931629593707161</v>
      </c>
      <c r="L229" s="91">
        <v>143</v>
      </c>
      <c r="M229" s="18"/>
      <c r="N229" s="18"/>
    </row>
    <row r="230" spans="1:14" s="10" customFormat="1" ht="12.75" x14ac:dyDescent="0.2">
      <c r="A230" s="102" t="s">
        <v>44</v>
      </c>
      <c r="B230" s="103"/>
      <c r="C230" s="104"/>
      <c r="D230" s="105"/>
      <c r="E230" s="105"/>
      <c r="F230" s="105"/>
      <c r="G230" s="105"/>
      <c r="H230" s="105"/>
      <c r="I230" s="105"/>
      <c r="J230" s="118"/>
      <c r="K230" s="105"/>
      <c r="L230" s="106"/>
      <c r="M230" s="5"/>
    </row>
    <row r="231" spans="1:14" x14ac:dyDescent="0.2">
      <c r="A231" s="86" t="s">
        <v>304</v>
      </c>
      <c r="B231" s="42" t="str">
        <f>'Avg Weekday'!B231</f>
        <v/>
      </c>
      <c r="C231" s="11" t="s">
        <v>3</v>
      </c>
      <c r="D231" s="12">
        <v>32170</v>
      </c>
      <c r="E231" s="12">
        <v>28252</v>
      </c>
      <c r="F231" s="52">
        <v>25688</v>
      </c>
      <c r="G231" s="52">
        <v>12273.230800000001</v>
      </c>
      <c r="H231" s="52">
        <v>7125.9207999999999</v>
      </c>
      <c r="I231" s="82">
        <v>19349.196100000001</v>
      </c>
      <c r="J231" s="125">
        <f>I231-H231</f>
        <v>12223.275300000001</v>
      </c>
      <c r="K231" s="97">
        <f>J231/H231</f>
        <v>1.7153257302550993</v>
      </c>
      <c r="L231" s="89">
        <v>24</v>
      </c>
      <c r="M231" s="18"/>
      <c r="N231" s="18"/>
    </row>
    <row r="232" spans="1:14" x14ac:dyDescent="0.2">
      <c r="A232" s="88" t="s">
        <v>305</v>
      </c>
      <c r="B232" s="42" t="str">
        <f>'Avg Weekday'!B232</f>
        <v/>
      </c>
      <c r="C232" s="13" t="s">
        <v>3</v>
      </c>
      <c r="D232" s="14">
        <v>16603</v>
      </c>
      <c r="E232" s="14">
        <v>15650</v>
      </c>
      <c r="F232" s="41">
        <v>16156</v>
      </c>
      <c r="G232" s="41">
        <v>12861.980800000001</v>
      </c>
      <c r="H232" s="41">
        <v>5857.8472999999994</v>
      </c>
      <c r="I232" s="82">
        <v>7903.3724999999995</v>
      </c>
      <c r="J232" s="123">
        <f t="shared" ref="J232:J239" si="13">I232-H232</f>
        <v>2045.5252</v>
      </c>
      <c r="K232" s="97">
        <f t="shared" ref="K232:K239" si="14">J232/H232</f>
        <v>0.34919401193677413</v>
      </c>
      <c r="L232" s="89">
        <v>101</v>
      </c>
      <c r="M232" s="18"/>
      <c r="N232" s="18"/>
    </row>
    <row r="233" spans="1:14" x14ac:dyDescent="0.2">
      <c r="A233" s="88" t="s">
        <v>306</v>
      </c>
      <c r="B233" s="42">
        <f>'Avg Weekday'!B233</f>
        <v>35</v>
      </c>
      <c r="C233" s="13" t="s">
        <v>3</v>
      </c>
      <c r="D233" s="14">
        <v>13963</v>
      </c>
      <c r="E233" s="14">
        <v>13920</v>
      </c>
      <c r="F233" s="41">
        <v>12523</v>
      </c>
      <c r="G233" s="41">
        <v>12369.769200000001</v>
      </c>
      <c r="H233" s="41">
        <v>5984.8464999999997</v>
      </c>
      <c r="I233" s="82">
        <v>6589.6471000000001</v>
      </c>
      <c r="J233" s="123">
        <f t="shared" si="13"/>
        <v>604.80060000000049</v>
      </c>
      <c r="K233" s="97">
        <f t="shared" si="14"/>
        <v>0.10105532364113273</v>
      </c>
      <c r="L233" s="89">
        <v>132</v>
      </c>
      <c r="M233" s="44"/>
      <c r="N233" s="18"/>
    </row>
    <row r="234" spans="1:14" x14ac:dyDescent="0.2">
      <c r="A234" s="88" t="s">
        <v>307</v>
      </c>
      <c r="B234" s="42" t="str">
        <f>'Avg Weekday'!B234</f>
        <v/>
      </c>
      <c r="C234" s="13" t="s">
        <v>3</v>
      </c>
      <c r="D234" s="14">
        <v>4817</v>
      </c>
      <c r="E234" s="14">
        <v>5191</v>
      </c>
      <c r="F234" s="41">
        <v>4438</v>
      </c>
      <c r="G234" s="41">
        <v>5459.7307999999994</v>
      </c>
      <c r="H234" s="41">
        <v>2133.7465999999999</v>
      </c>
      <c r="I234" s="82">
        <v>2980.7451000000001</v>
      </c>
      <c r="J234" s="123">
        <f t="shared" si="13"/>
        <v>846.99850000000015</v>
      </c>
      <c r="K234" s="97">
        <f t="shared" si="14"/>
        <v>0.39695364951020901</v>
      </c>
      <c r="L234" s="89">
        <v>275</v>
      </c>
      <c r="M234" s="18"/>
      <c r="N234" s="18"/>
    </row>
    <row r="235" spans="1:14" x14ac:dyDescent="0.2">
      <c r="A235" s="88" t="s">
        <v>308</v>
      </c>
      <c r="B235" s="42" t="str">
        <f>'Avg Weekday'!B235</f>
        <v/>
      </c>
      <c r="C235" s="13" t="s">
        <v>3</v>
      </c>
      <c r="D235" s="14">
        <v>14600</v>
      </c>
      <c r="E235" s="14">
        <v>12893</v>
      </c>
      <c r="F235" s="41">
        <v>11584</v>
      </c>
      <c r="G235" s="41">
        <v>11426.807700000001</v>
      </c>
      <c r="H235" s="41">
        <v>5105.9393999999993</v>
      </c>
      <c r="I235" s="82">
        <v>5901.1373000000003</v>
      </c>
      <c r="J235" s="123">
        <f t="shared" si="13"/>
        <v>795.19790000000103</v>
      </c>
      <c r="K235" s="97">
        <f t="shared" si="14"/>
        <v>0.15573978414236589</v>
      </c>
      <c r="L235" s="89">
        <v>160</v>
      </c>
      <c r="M235" s="18"/>
      <c r="N235" s="18"/>
    </row>
    <row r="236" spans="1:14" s="6" customFormat="1" x14ac:dyDescent="0.2">
      <c r="A236" s="88" t="s">
        <v>309</v>
      </c>
      <c r="B236" s="42" t="str">
        <f>'Avg Weekday'!B236</f>
        <v/>
      </c>
      <c r="C236" s="13" t="s">
        <v>3</v>
      </c>
      <c r="D236" s="14">
        <v>14435</v>
      </c>
      <c r="E236" s="14">
        <v>14583</v>
      </c>
      <c r="F236" s="41">
        <v>13266</v>
      </c>
      <c r="G236" s="41">
        <v>11877.211500000001</v>
      </c>
      <c r="H236" s="41">
        <v>5265.4740000000002</v>
      </c>
      <c r="I236" s="82">
        <v>6539.4902000000002</v>
      </c>
      <c r="J236" s="123">
        <f t="shared" si="13"/>
        <v>1274.0162</v>
      </c>
      <c r="K236" s="97">
        <f t="shared" si="14"/>
        <v>0.24195660257746976</v>
      </c>
      <c r="L236" s="89">
        <v>133</v>
      </c>
      <c r="M236" s="18"/>
      <c r="N236" s="18"/>
    </row>
    <row r="237" spans="1:14" x14ac:dyDescent="0.2">
      <c r="A237" s="88" t="s">
        <v>310</v>
      </c>
      <c r="B237" s="42" t="str">
        <f>'Avg Weekday'!B237</f>
        <v/>
      </c>
      <c r="C237" s="13" t="s">
        <v>3</v>
      </c>
      <c r="D237" s="14">
        <v>19733</v>
      </c>
      <c r="E237" s="14">
        <v>18846</v>
      </c>
      <c r="F237" s="41">
        <v>17222</v>
      </c>
      <c r="G237" s="41">
        <v>16679.384599999998</v>
      </c>
      <c r="H237" s="41">
        <v>7741.5445</v>
      </c>
      <c r="I237" s="82">
        <v>8512.3921000000009</v>
      </c>
      <c r="J237" s="123">
        <f t="shared" si="13"/>
        <v>770.84760000000097</v>
      </c>
      <c r="K237" s="97">
        <f t="shared" si="14"/>
        <v>9.9572843636047167E-2</v>
      </c>
      <c r="L237" s="89">
        <v>93</v>
      </c>
      <c r="M237" s="18"/>
      <c r="N237" s="18"/>
    </row>
    <row r="238" spans="1:14" x14ac:dyDescent="0.2">
      <c r="A238" s="88" t="s">
        <v>311</v>
      </c>
      <c r="B238" s="42" t="str">
        <f>'Avg Weekday'!B238</f>
        <v/>
      </c>
      <c r="C238" s="13" t="s">
        <v>3</v>
      </c>
      <c r="D238" s="14">
        <v>7077</v>
      </c>
      <c r="E238" s="14">
        <v>7673</v>
      </c>
      <c r="F238" s="41">
        <v>5946</v>
      </c>
      <c r="G238" s="41">
        <v>8192.9230000000007</v>
      </c>
      <c r="H238" s="41">
        <v>3183.9652999999998</v>
      </c>
      <c r="I238" s="82">
        <v>4009.2156999999997</v>
      </c>
      <c r="J238" s="123">
        <f t="shared" si="13"/>
        <v>825.2503999999999</v>
      </c>
      <c r="K238" s="97">
        <f t="shared" si="14"/>
        <v>0.25918950812686303</v>
      </c>
      <c r="L238" s="89">
        <v>219</v>
      </c>
      <c r="M238" s="18"/>
      <c r="N238" s="18"/>
    </row>
    <row r="239" spans="1:14" x14ac:dyDescent="0.2">
      <c r="A239" s="88" t="s">
        <v>312</v>
      </c>
      <c r="B239" s="42" t="str">
        <f>'Avg Weekday'!B239</f>
        <v/>
      </c>
      <c r="C239" s="13" t="s">
        <v>3</v>
      </c>
      <c r="D239" s="14">
        <v>13853</v>
      </c>
      <c r="E239" s="14">
        <v>13115</v>
      </c>
      <c r="F239" s="41">
        <v>12956</v>
      </c>
      <c r="G239" s="41">
        <v>11332.4807</v>
      </c>
      <c r="H239" s="41">
        <v>4006.0870999999997</v>
      </c>
      <c r="I239" s="82">
        <v>6397.7451000000001</v>
      </c>
      <c r="J239" s="123">
        <f t="shared" si="13"/>
        <v>2391.6580000000004</v>
      </c>
      <c r="K239" s="97">
        <f t="shared" si="14"/>
        <v>0.59700599120773001</v>
      </c>
      <c r="L239" s="89">
        <v>138</v>
      </c>
      <c r="M239" s="18"/>
      <c r="N239" s="18"/>
    </row>
    <row r="240" spans="1:14" x14ac:dyDescent="0.2">
      <c r="A240" s="88" t="s">
        <v>313</v>
      </c>
      <c r="B240" s="42" t="str">
        <f>'Avg Weekday'!B240</f>
        <v/>
      </c>
      <c r="C240" s="13" t="s">
        <v>3</v>
      </c>
      <c r="D240" s="14">
        <v>9797</v>
      </c>
      <c r="E240" s="14">
        <v>9379</v>
      </c>
      <c r="F240" s="41">
        <v>9312</v>
      </c>
      <c r="G240" s="41">
        <v>7889.8461000000007</v>
      </c>
      <c r="H240" s="41">
        <v>3772.5447999999997</v>
      </c>
      <c r="I240" s="82">
        <v>4933.8432000000003</v>
      </c>
      <c r="J240" s="123">
        <f>I240-H240</f>
        <v>1161.2984000000006</v>
      </c>
      <c r="K240" s="97">
        <f>J240/H240</f>
        <v>0.30782892227018765</v>
      </c>
      <c r="L240" s="89">
        <v>185</v>
      </c>
      <c r="M240" s="18"/>
      <c r="N240" s="18"/>
    </row>
    <row r="241" spans="1:14" x14ac:dyDescent="0.2">
      <c r="A241" s="88" t="s">
        <v>314</v>
      </c>
      <c r="B241" s="42" t="str">
        <f>'Avg Weekday'!B241</f>
        <v/>
      </c>
      <c r="C241" s="13" t="s">
        <v>3</v>
      </c>
      <c r="D241" s="14">
        <v>17940</v>
      </c>
      <c r="E241" s="14">
        <v>19660</v>
      </c>
      <c r="F241" s="41">
        <v>17929</v>
      </c>
      <c r="G241" s="41">
        <v>16509.615400000002</v>
      </c>
      <c r="H241" s="41">
        <v>7383.9385000000002</v>
      </c>
      <c r="I241" s="82">
        <v>8962.9804000000004</v>
      </c>
      <c r="J241" s="123">
        <f t="shared" ref="J241:J304" si="15">I241-H241</f>
        <v>1579.0419000000002</v>
      </c>
      <c r="K241" s="97">
        <f t="shared" ref="K241:K304" si="16">J241/H241</f>
        <v>0.21384819226216473</v>
      </c>
      <c r="L241" s="89">
        <v>85</v>
      </c>
      <c r="M241" s="18"/>
      <c r="N241" s="18"/>
    </row>
    <row r="242" spans="1:14" x14ac:dyDescent="0.2">
      <c r="A242" s="88" t="s">
        <v>315</v>
      </c>
      <c r="B242" s="42" t="str">
        <f>'Avg Weekday'!B242</f>
        <v/>
      </c>
      <c r="C242" s="13" t="s">
        <v>3</v>
      </c>
      <c r="D242" s="14">
        <v>32501</v>
      </c>
      <c r="E242" s="14">
        <v>31307</v>
      </c>
      <c r="F242" s="41">
        <v>29461</v>
      </c>
      <c r="G242" s="41">
        <v>29884.0769</v>
      </c>
      <c r="H242" s="41">
        <v>11900.5072</v>
      </c>
      <c r="I242" s="82">
        <v>13446.215700000001</v>
      </c>
      <c r="J242" s="123">
        <f t="shared" si="15"/>
        <v>1545.7085000000006</v>
      </c>
      <c r="K242" s="97">
        <f t="shared" si="16"/>
        <v>0.12988593460957704</v>
      </c>
      <c r="L242" s="89">
        <v>42</v>
      </c>
      <c r="M242" s="18"/>
      <c r="N242" s="18"/>
    </row>
    <row r="243" spans="1:14" x14ac:dyDescent="0.2">
      <c r="A243" s="88" t="s">
        <v>316</v>
      </c>
      <c r="B243" s="42" t="str">
        <f>'Avg Weekday'!B243</f>
        <v/>
      </c>
      <c r="C243" s="13" t="s">
        <v>3</v>
      </c>
      <c r="D243" s="14">
        <v>38587</v>
      </c>
      <c r="E243" s="14">
        <v>37694</v>
      </c>
      <c r="F243" s="41">
        <v>36704</v>
      </c>
      <c r="G243" s="41">
        <v>37178.576999999997</v>
      </c>
      <c r="H243" s="41">
        <v>15047.043699999998</v>
      </c>
      <c r="I243" s="82">
        <v>17749.823500000002</v>
      </c>
      <c r="J243" s="123">
        <f t="shared" si="15"/>
        <v>2702.7798000000039</v>
      </c>
      <c r="K243" s="97">
        <f t="shared" si="16"/>
        <v>0.17962198116032616</v>
      </c>
      <c r="L243" s="89">
        <v>27</v>
      </c>
      <c r="M243" s="18"/>
      <c r="N243" s="18"/>
    </row>
    <row r="244" spans="1:14" x14ac:dyDescent="0.2">
      <c r="A244" s="88" t="s">
        <v>317</v>
      </c>
      <c r="B244" s="42" t="str">
        <f>'Avg Weekday'!B244</f>
        <v/>
      </c>
      <c r="C244" s="13" t="s">
        <v>3</v>
      </c>
      <c r="D244" s="14">
        <v>16887</v>
      </c>
      <c r="E244" s="14">
        <v>17462</v>
      </c>
      <c r="F244" s="41">
        <v>15693</v>
      </c>
      <c r="G244" s="41">
        <v>13775.3269</v>
      </c>
      <c r="H244" s="41">
        <v>6730.3838999999998</v>
      </c>
      <c r="I244" s="82">
        <v>7663.6077999999998</v>
      </c>
      <c r="J244" s="123">
        <f t="shared" si="15"/>
        <v>933.22389999999996</v>
      </c>
      <c r="K244" s="97">
        <f t="shared" si="16"/>
        <v>0.13865834607146257</v>
      </c>
      <c r="L244" s="89">
        <v>106</v>
      </c>
      <c r="M244" s="18"/>
      <c r="N244" s="18"/>
    </row>
    <row r="245" spans="1:14" x14ac:dyDescent="0.2">
      <c r="A245" s="88" t="s">
        <v>318</v>
      </c>
      <c r="B245" s="42" t="str">
        <f>'Avg Weekday'!B245</f>
        <v/>
      </c>
      <c r="C245" s="13" t="s">
        <v>3</v>
      </c>
      <c r="D245" s="14">
        <v>4743</v>
      </c>
      <c r="E245" s="14">
        <v>5127</v>
      </c>
      <c r="F245" s="41">
        <v>4123</v>
      </c>
      <c r="G245" s="41">
        <v>5624</v>
      </c>
      <c r="H245" s="41">
        <v>2033.5610999999999</v>
      </c>
      <c r="I245" s="82">
        <v>2492.098</v>
      </c>
      <c r="J245" s="123">
        <f t="shared" si="15"/>
        <v>458.53690000000006</v>
      </c>
      <c r="K245" s="97">
        <f t="shared" si="16"/>
        <v>0.22548469283760397</v>
      </c>
      <c r="L245" s="89">
        <v>302</v>
      </c>
      <c r="M245" s="18"/>
      <c r="N245" s="18"/>
    </row>
    <row r="246" spans="1:14" x14ac:dyDescent="0.2">
      <c r="A246" s="88" t="s">
        <v>319</v>
      </c>
      <c r="B246" s="42" t="str">
        <f>'Avg Weekday'!B246</f>
        <v/>
      </c>
      <c r="C246" s="13" t="s">
        <v>3</v>
      </c>
      <c r="D246" s="14">
        <v>16055</v>
      </c>
      <c r="E246" s="14">
        <v>15844</v>
      </c>
      <c r="F246" s="41">
        <v>15939</v>
      </c>
      <c r="G246" s="41">
        <v>12818.5</v>
      </c>
      <c r="H246" s="41">
        <v>7610.5535</v>
      </c>
      <c r="I246" s="82">
        <v>8767.2548999999999</v>
      </c>
      <c r="J246" s="123">
        <f t="shared" si="15"/>
        <v>1156.7013999999999</v>
      </c>
      <c r="K246" s="97">
        <f t="shared" si="16"/>
        <v>0.15198650137601685</v>
      </c>
      <c r="L246" s="89">
        <v>89</v>
      </c>
      <c r="M246" s="18"/>
      <c r="N246" s="18"/>
    </row>
    <row r="247" spans="1:14" s="6" customFormat="1" x14ac:dyDescent="0.2">
      <c r="A247" s="88" t="s">
        <v>320</v>
      </c>
      <c r="B247" s="42" t="str">
        <f>'Avg Weekday'!B247</f>
        <v/>
      </c>
      <c r="C247" s="13" t="s">
        <v>3</v>
      </c>
      <c r="D247" s="14">
        <v>58605</v>
      </c>
      <c r="E247" s="14">
        <v>57625</v>
      </c>
      <c r="F247" s="41">
        <v>57748</v>
      </c>
      <c r="G247" s="41">
        <v>54522.057700000005</v>
      </c>
      <c r="H247" s="41">
        <v>16602.741699999999</v>
      </c>
      <c r="I247" s="82">
        <v>30419.2745</v>
      </c>
      <c r="J247" s="123">
        <f t="shared" si="15"/>
        <v>13816.532800000001</v>
      </c>
      <c r="K247" s="97">
        <f t="shared" si="16"/>
        <v>0.8321838073286415</v>
      </c>
      <c r="L247" s="89">
        <v>12</v>
      </c>
      <c r="M247" s="18"/>
      <c r="N247" s="18"/>
    </row>
    <row r="248" spans="1:14" x14ac:dyDescent="0.2">
      <c r="A248" s="88" t="s">
        <v>321</v>
      </c>
      <c r="B248" s="42" t="str">
        <f>'Avg Weekday'!B248</f>
        <v/>
      </c>
      <c r="C248" s="13" t="s">
        <v>3</v>
      </c>
      <c r="D248" s="14">
        <v>59127</v>
      </c>
      <c r="E248" s="14">
        <v>52840</v>
      </c>
      <c r="F248" s="41">
        <v>49334</v>
      </c>
      <c r="G248" s="41">
        <v>54441.538499999995</v>
      </c>
      <c r="H248" s="41">
        <v>20427.689399999999</v>
      </c>
      <c r="I248" s="82">
        <v>29551.646999999997</v>
      </c>
      <c r="J248" s="123">
        <f t="shared" si="15"/>
        <v>9123.9575999999979</v>
      </c>
      <c r="K248" s="97">
        <f t="shared" si="16"/>
        <v>0.44664657961756549</v>
      </c>
      <c r="L248" s="89">
        <v>14</v>
      </c>
      <c r="M248" s="18"/>
      <c r="N248" s="18"/>
    </row>
    <row r="249" spans="1:14" x14ac:dyDescent="0.2">
      <c r="A249" s="88" t="s">
        <v>322</v>
      </c>
      <c r="B249" s="42" t="str">
        <f>'Avg Weekday'!B249</f>
        <v/>
      </c>
      <c r="C249" s="13" t="s">
        <v>3</v>
      </c>
      <c r="D249" s="14">
        <v>130777</v>
      </c>
      <c r="E249" s="14">
        <v>135996</v>
      </c>
      <c r="F249" s="41">
        <v>125348</v>
      </c>
      <c r="G249" s="41">
        <v>119876.1346</v>
      </c>
      <c r="H249" s="41">
        <v>40860.488400000002</v>
      </c>
      <c r="I249" s="82">
        <v>59729.5098</v>
      </c>
      <c r="J249" s="123">
        <f t="shared" si="15"/>
        <v>18869.021399999998</v>
      </c>
      <c r="K249" s="97">
        <f t="shared" si="16"/>
        <v>0.46179138181813795</v>
      </c>
      <c r="L249" s="89">
        <v>3</v>
      </c>
      <c r="M249" s="18"/>
      <c r="N249" s="18"/>
    </row>
    <row r="250" spans="1:14" x14ac:dyDescent="0.2">
      <c r="A250" s="88" t="s">
        <v>323</v>
      </c>
      <c r="B250" s="42" t="str">
        <f>'Avg Weekday'!B250</f>
        <v/>
      </c>
      <c r="C250" s="13" t="s">
        <v>3</v>
      </c>
      <c r="D250" s="14">
        <v>14015</v>
      </c>
      <c r="E250" s="14">
        <v>12936</v>
      </c>
      <c r="F250" s="41">
        <v>12216</v>
      </c>
      <c r="G250" s="41">
        <v>10713.9038</v>
      </c>
      <c r="H250" s="41">
        <v>4527.9106000000002</v>
      </c>
      <c r="I250" s="82">
        <v>5993.5882000000001</v>
      </c>
      <c r="J250" s="123">
        <f t="shared" si="15"/>
        <v>1465.6776</v>
      </c>
      <c r="K250" s="97">
        <f t="shared" si="16"/>
        <v>0.32369844051249597</v>
      </c>
      <c r="L250" s="89">
        <v>157</v>
      </c>
      <c r="M250" s="18"/>
      <c r="N250" s="18"/>
    </row>
    <row r="251" spans="1:14" x14ac:dyDescent="0.2">
      <c r="A251" s="88" t="s">
        <v>324</v>
      </c>
      <c r="B251" s="42">
        <f>'Avg Weekday'!B251</f>
        <v>36</v>
      </c>
      <c r="C251" s="13" t="s">
        <v>3</v>
      </c>
      <c r="D251" s="14">
        <v>3133</v>
      </c>
      <c r="E251" s="14">
        <v>3561</v>
      </c>
      <c r="F251" s="41">
        <v>1837</v>
      </c>
      <c r="G251" s="41">
        <v>2609.9807000000001</v>
      </c>
      <c r="H251" s="41">
        <v>1325.8627000000001</v>
      </c>
      <c r="I251" s="82">
        <v>1747.2549000000001</v>
      </c>
      <c r="J251" s="123">
        <f t="shared" si="15"/>
        <v>421.3922</v>
      </c>
      <c r="K251" s="97">
        <f t="shared" si="16"/>
        <v>0.31782491505342142</v>
      </c>
      <c r="L251" s="89">
        <v>349</v>
      </c>
      <c r="M251" s="18"/>
      <c r="N251" s="18"/>
    </row>
    <row r="252" spans="1:14" x14ac:dyDescent="0.2">
      <c r="A252" s="88" t="s">
        <v>325</v>
      </c>
      <c r="B252" s="42" t="str">
        <f>'Avg Weekday'!B252</f>
        <v/>
      </c>
      <c r="C252" s="13" t="s">
        <v>3</v>
      </c>
      <c r="D252" s="14">
        <v>30729</v>
      </c>
      <c r="E252" s="14">
        <v>29988</v>
      </c>
      <c r="F252" s="41">
        <v>28847</v>
      </c>
      <c r="G252" s="41">
        <v>29978.134600000001</v>
      </c>
      <c r="H252" s="41">
        <v>12853.079600000001</v>
      </c>
      <c r="I252" s="82">
        <v>14624.411700000001</v>
      </c>
      <c r="J252" s="123">
        <f t="shared" si="15"/>
        <v>1771.3320999999996</v>
      </c>
      <c r="K252" s="97">
        <f t="shared" si="16"/>
        <v>0.13781382790160263</v>
      </c>
      <c r="L252" s="89">
        <v>37</v>
      </c>
      <c r="M252" s="18"/>
      <c r="N252" s="18"/>
    </row>
    <row r="253" spans="1:14" x14ac:dyDescent="0.2">
      <c r="A253" s="88" t="s">
        <v>326</v>
      </c>
      <c r="B253" s="42" t="str">
        <f>'Avg Weekday'!B253</f>
        <v/>
      </c>
      <c r="C253" s="13" t="s">
        <v>3</v>
      </c>
      <c r="D253" s="14">
        <v>4996</v>
      </c>
      <c r="E253" s="14">
        <v>4448</v>
      </c>
      <c r="F253" s="41">
        <v>3649</v>
      </c>
      <c r="G253" s="41">
        <v>3988.5577000000003</v>
      </c>
      <c r="H253" s="41">
        <v>1966.48</v>
      </c>
      <c r="I253" s="82">
        <v>2082.0783999999999</v>
      </c>
      <c r="J253" s="123">
        <f t="shared" si="15"/>
        <v>115.59839999999986</v>
      </c>
      <c r="K253" s="97">
        <f t="shared" si="16"/>
        <v>5.8784426996460609E-2</v>
      </c>
      <c r="L253" s="89">
        <v>333</v>
      </c>
      <c r="M253" s="18"/>
      <c r="N253" s="18"/>
    </row>
    <row r="254" spans="1:14" x14ac:dyDescent="0.2">
      <c r="A254" s="88" t="s">
        <v>327</v>
      </c>
      <c r="B254" s="42" t="str">
        <f>'Avg Weekday'!B254</f>
        <v/>
      </c>
      <c r="C254" s="13" t="s">
        <v>3</v>
      </c>
      <c r="D254" s="14">
        <v>3368</v>
      </c>
      <c r="E254" s="14">
        <v>3609</v>
      </c>
      <c r="F254" s="41">
        <v>3546</v>
      </c>
      <c r="G254" s="41">
        <v>3679.6923000000002</v>
      </c>
      <c r="H254" s="41">
        <v>1465.7914999999998</v>
      </c>
      <c r="I254" s="82">
        <v>1738.3725999999999</v>
      </c>
      <c r="J254" s="123">
        <f t="shared" si="15"/>
        <v>272.58110000000011</v>
      </c>
      <c r="K254" s="97">
        <f t="shared" si="16"/>
        <v>0.18596171420014385</v>
      </c>
      <c r="L254" s="89">
        <v>350</v>
      </c>
      <c r="M254" s="18"/>
      <c r="N254" s="18"/>
    </row>
    <row r="255" spans="1:14" x14ac:dyDescent="0.2">
      <c r="A255" s="88" t="s">
        <v>328</v>
      </c>
      <c r="B255" s="42" t="str">
        <f>'Avg Weekday'!B255</f>
        <v/>
      </c>
      <c r="C255" s="13" t="s">
        <v>3</v>
      </c>
      <c r="D255" s="14">
        <v>13735</v>
      </c>
      <c r="E255" s="14">
        <v>13683</v>
      </c>
      <c r="F255" s="41">
        <v>12999</v>
      </c>
      <c r="G255" s="41">
        <v>12229.153899999999</v>
      </c>
      <c r="H255" s="41">
        <v>4762.7906999999996</v>
      </c>
      <c r="I255" s="82">
        <v>6168.3921</v>
      </c>
      <c r="J255" s="123">
        <f t="shared" si="15"/>
        <v>1405.6014000000005</v>
      </c>
      <c r="K255" s="97">
        <f t="shared" si="16"/>
        <v>0.29512138755121037</v>
      </c>
      <c r="L255" s="89">
        <v>147</v>
      </c>
      <c r="M255" s="18"/>
      <c r="N255" s="18"/>
    </row>
    <row r="256" spans="1:14" x14ac:dyDescent="0.2">
      <c r="A256" s="88" t="s">
        <v>329</v>
      </c>
      <c r="B256" s="42">
        <f>'Avg Weekday'!B256</f>
        <v>37</v>
      </c>
      <c r="C256" s="13" t="s">
        <v>3</v>
      </c>
      <c r="D256" s="14">
        <v>5471</v>
      </c>
      <c r="E256" s="14">
        <v>5669</v>
      </c>
      <c r="F256" s="41">
        <v>2016</v>
      </c>
      <c r="G256" s="41">
        <v>5490.8269</v>
      </c>
      <c r="H256" s="41">
        <v>2398.9699000000001</v>
      </c>
      <c r="I256" s="82">
        <v>2768.4117999999999</v>
      </c>
      <c r="J256" s="123">
        <f t="shared" si="15"/>
        <v>369.44189999999981</v>
      </c>
      <c r="K256" s="97">
        <f t="shared" si="16"/>
        <v>0.1540002231791236</v>
      </c>
      <c r="L256" s="89">
        <v>283</v>
      </c>
      <c r="M256" s="18"/>
      <c r="N256" s="18"/>
    </row>
    <row r="257" spans="1:14" x14ac:dyDescent="0.2">
      <c r="A257" s="88" t="s">
        <v>330</v>
      </c>
      <c r="B257" s="42">
        <f>'Avg Weekday'!B257</f>
        <v>38</v>
      </c>
      <c r="C257" s="13" t="s">
        <v>3</v>
      </c>
      <c r="D257" s="14">
        <v>29950</v>
      </c>
      <c r="E257" s="14">
        <v>26637</v>
      </c>
      <c r="F257" s="41">
        <v>27468</v>
      </c>
      <c r="G257" s="41">
        <v>19245.711500000001</v>
      </c>
      <c r="H257" s="41">
        <v>11141.3122</v>
      </c>
      <c r="I257" s="82">
        <v>13632.156800000001</v>
      </c>
      <c r="J257" s="123">
        <f t="shared" si="15"/>
        <v>2490.8446000000004</v>
      </c>
      <c r="K257" s="97">
        <f t="shared" si="16"/>
        <v>0.22356833336023024</v>
      </c>
      <c r="L257" s="89">
        <v>40</v>
      </c>
      <c r="M257" s="18"/>
      <c r="N257" s="18"/>
    </row>
    <row r="258" spans="1:14" s="6" customFormat="1" x14ac:dyDescent="0.2">
      <c r="A258" s="88" t="s">
        <v>331</v>
      </c>
      <c r="B258" s="42" t="str">
        <f>'Avg Weekday'!B258</f>
        <v/>
      </c>
      <c r="C258" s="13" t="s">
        <v>3</v>
      </c>
      <c r="D258" s="14">
        <v>11504</v>
      </c>
      <c r="E258" s="14">
        <v>13754</v>
      </c>
      <c r="F258" s="41">
        <v>12478</v>
      </c>
      <c r="G258" s="41">
        <v>15379.076999999999</v>
      </c>
      <c r="H258" s="41">
        <v>6090.7847000000002</v>
      </c>
      <c r="I258" s="82">
        <v>7337.0784000000003</v>
      </c>
      <c r="J258" s="123">
        <f t="shared" si="15"/>
        <v>1246.2937000000002</v>
      </c>
      <c r="K258" s="97">
        <f t="shared" si="16"/>
        <v>0.20461956240219756</v>
      </c>
      <c r="L258" s="89">
        <v>116</v>
      </c>
      <c r="M258" s="18"/>
      <c r="N258" s="18"/>
    </row>
    <row r="259" spans="1:14" x14ac:dyDescent="0.2">
      <c r="A259" s="88" t="s">
        <v>332</v>
      </c>
      <c r="B259" s="42" t="str">
        <f>'Avg Weekday'!B259</f>
        <v/>
      </c>
      <c r="C259" s="13" t="s">
        <v>3</v>
      </c>
      <c r="D259" s="14">
        <v>7759</v>
      </c>
      <c r="E259" s="14">
        <v>7274</v>
      </c>
      <c r="F259" s="41">
        <v>7993</v>
      </c>
      <c r="G259" s="41">
        <v>7434.3269</v>
      </c>
      <c r="H259" s="41">
        <v>2487.6365999999998</v>
      </c>
      <c r="I259" s="82">
        <v>3734.8235000000004</v>
      </c>
      <c r="J259" s="123">
        <f t="shared" si="15"/>
        <v>1247.1869000000006</v>
      </c>
      <c r="K259" s="97">
        <f t="shared" si="16"/>
        <v>0.50135413669343853</v>
      </c>
      <c r="L259" s="89">
        <v>233</v>
      </c>
      <c r="M259" s="18"/>
      <c r="N259" s="18"/>
    </row>
    <row r="260" spans="1:14" s="6" customFormat="1" x14ac:dyDescent="0.2">
      <c r="A260" s="88" t="s">
        <v>333</v>
      </c>
      <c r="B260" s="42">
        <f>'Avg Weekday'!B260</f>
        <v>39</v>
      </c>
      <c r="C260" s="13" t="s">
        <v>3</v>
      </c>
      <c r="D260" s="14">
        <v>14919</v>
      </c>
      <c r="E260" s="14">
        <v>14196</v>
      </c>
      <c r="F260" s="41">
        <v>13206</v>
      </c>
      <c r="G260" s="41">
        <v>11647.211500000001</v>
      </c>
      <c r="H260" s="41">
        <v>5228.1282000000001</v>
      </c>
      <c r="I260" s="82">
        <v>379.17650000000003</v>
      </c>
      <c r="J260" s="123">
        <f t="shared" si="15"/>
        <v>-4848.9516999999996</v>
      </c>
      <c r="K260" s="97">
        <f t="shared" si="16"/>
        <v>-0.92747375628623629</v>
      </c>
      <c r="L260" s="89">
        <v>415</v>
      </c>
      <c r="M260" s="18"/>
      <c r="N260" s="18"/>
    </row>
    <row r="261" spans="1:14" x14ac:dyDescent="0.2">
      <c r="A261" s="88" t="s">
        <v>334</v>
      </c>
      <c r="B261" s="42" t="str">
        <f>'Avg Weekday'!B261</f>
        <v/>
      </c>
      <c r="C261" s="13" t="s">
        <v>3</v>
      </c>
      <c r="D261" s="14">
        <v>10509</v>
      </c>
      <c r="E261" s="14">
        <v>12101</v>
      </c>
      <c r="F261" s="41">
        <v>11606</v>
      </c>
      <c r="G261" s="41">
        <v>13312.8269</v>
      </c>
      <c r="H261" s="41">
        <v>5196.0704999999998</v>
      </c>
      <c r="I261" s="82">
        <v>7418.1764999999996</v>
      </c>
      <c r="J261" s="123">
        <f t="shared" si="15"/>
        <v>2222.1059999999998</v>
      </c>
      <c r="K261" s="97">
        <f t="shared" si="16"/>
        <v>0.42765124145255534</v>
      </c>
      <c r="L261" s="89">
        <v>112</v>
      </c>
      <c r="M261" s="18"/>
      <c r="N261" s="18"/>
    </row>
    <row r="262" spans="1:14" x14ac:dyDescent="0.2">
      <c r="A262" s="88" t="s">
        <v>335</v>
      </c>
      <c r="B262" s="42" t="str">
        <f>'Avg Weekday'!B262</f>
        <v/>
      </c>
      <c r="C262" s="13" t="s">
        <v>3</v>
      </c>
      <c r="D262" s="14">
        <v>4546</v>
      </c>
      <c r="E262" s="14">
        <v>5410</v>
      </c>
      <c r="F262" s="41">
        <v>4762</v>
      </c>
      <c r="G262" s="41">
        <v>5767.7307999999994</v>
      </c>
      <c r="H262" s="41">
        <v>2064.4486999999999</v>
      </c>
      <c r="I262" s="82">
        <v>1897.4313999999999</v>
      </c>
      <c r="J262" s="123">
        <f t="shared" si="15"/>
        <v>-167.01729999999998</v>
      </c>
      <c r="K262" s="97">
        <f t="shared" si="16"/>
        <v>-8.0901647011136668E-2</v>
      </c>
      <c r="L262" s="89">
        <v>335</v>
      </c>
      <c r="M262" s="18"/>
      <c r="N262" s="18"/>
    </row>
    <row r="263" spans="1:14" x14ac:dyDescent="0.2">
      <c r="A263" s="88" t="s">
        <v>336</v>
      </c>
      <c r="B263" s="42">
        <f>'Avg Weekday'!B263</f>
        <v>40</v>
      </c>
      <c r="C263" s="13" t="s">
        <v>3</v>
      </c>
      <c r="D263" s="14">
        <v>10023</v>
      </c>
      <c r="E263" s="14">
        <v>9547</v>
      </c>
      <c r="F263" s="41">
        <v>8866</v>
      </c>
      <c r="G263" s="41">
        <v>7550.0384999999997</v>
      </c>
      <c r="H263" s="41">
        <v>1417.6889000000001</v>
      </c>
      <c r="I263" s="82">
        <v>4878.4706000000006</v>
      </c>
      <c r="J263" s="123">
        <f t="shared" si="15"/>
        <v>3460.7817000000005</v>
      </c>
      <c r="K263" s="97">
        <f t="shared" si="16"/>
        <v>2.4411432578755465</v>
      </c>
      <c r="L263" s="89">
        <v>189</v>
      </c>
      <c r="M263" s="18"/>
      <c r="N263" s="18"/>
    </row>
    <row r="264" spans="1:14" x14ac:dyDescent="0.2">
      <c r="A264" s="88" t="s">
        <v>337</v>
      </c>
      <c r="B264" s="42" t="str">
        <f>'Avg Weekday'!B264</f>
        <v/>
      </c>
      <c r="C264" s="13" t="s">
        <v>3</v>
      </c>
      <c r="D264" s="14">
        <v>26234</v>
      </c>
      <c r="E264" s="14">
        <v>20998</v>
      </c>
      <c r="F264" s="41">
        <v>17746</v>
      </c>
      <c r="G264" s="41">
        <v>24564.3462</v>
      </c>
      <c r="H264" s="41">
        <v>7864.2911000000004</v>
      </c>
      <c r="I264" s="82">
        <v>13497.451000000001</v>
      </c>
      <c r="J264" s="123">
        <f t="shared" si="15"/>
        <v>5633.1599000000006</v>
      </c>
      <c r="K264" s="97">
        <f t="shared" si="16"/>
        <v>0.71629595450758432</v>
      </c>
      <c r="L264" s="89">
        <v>41</v>
      </c>
      <c r="M264" s="18"/>
      <c r="N264" s="18"/>
    </row>
    <row r="265" spans="1:14" s="6" customFormat="1" x14ac:dyDescent="0.2">
      <c r="A265" s="88" t="s">
        <v>338</v>
      </c>
      <c r="B265" s="42" t="str">
        <f>'Avg Weekday'!B265</f>
        <v/>
      </c>
      <c r="C265" s="13" t="s">
        <v>3</v>
      </c>
      <c r="D265" s="14">
        <v>8673</v>
      </c>
      <c r="E265" s="14">
        <v>8116</v>
      </c>
      <c r="F265" s="41">
        <v>7442</v>
      </c>
      <c r="G265" s="41">
        <v>6424.5576999999994</v>
      </c>
      <c r="H265" s="41">
        <v>3167.2948999999999</v>
      </c>
      <c r="I265" s="82">
        <v>3280.4508999999998</v>
      </c>
      <c r="J265" s="123">
        <f t="shared" si="15"/>
        <v>113.15599999999995</v>
      </c>
      <c r="K265" s="97">
        <f t="shared" si="16"/>
        <v>3.5726385945306187E-2</v>
      </c>
      <c r="L265" s="89">
        <v>260</v>
      </c>
      <c r="M265" s="18"/>
      <c r="N265" s="18"/>
    </row>
    <row r="266" spans="1:14" x14ac:dyDescent="0.2">
      <c r="A266" s="88" t="s">
        <v>339</v>
      </c>
      <c r="B266" s="42" t="str">
        <f>'Avg Weekday'!B266</f>
        <v/>
      </c>
      <c r="C266" s="13" t="s">
        <v>3</v>
      </c>
      <c r="D266" s="14">
        <v>2342</v>
      </c>
      <c r="E266" s="14">
        <v>2108</v>
      </c>
      <c r="F266" s="41">
        <v>1822</v>
      </c>
      <c r="G266" s="41">
        <v>1663.3269</v>
      </c>
      <c r="H266" s="41">
        <v>696.88570000000004</v>
      </c>
      <c r="I266" s="82">
        <v>998.72550000000001</v>
      </c>
      <c r="J266" s="123">
        <f t="shared" si="15"/>
        <v>301.83979999999997</v>
      </c>
      <c r="K266" s="97">
        <f t="shared" si="16"/>
        <v>0.4331266949515537</v>
      </c>
      <c r="L266" s="89">
        <v>393</v>
      </c>
      <c r="M266" s="18"/>
      <c r="N266" s="18"/>
    </row>
    <row r="267" spans="1:14" s="6" customFormat="1" x14ac:dyDescent="0.2">
      <c r="A267" s="88" t="s">
        <v>340</v>
      </c>
      <c r="B267" s="42" t="str">
        <f>'Avg Weekday'!B267</f>
        <v/>
      </c>
      <c r="C267" s="13" t="s">
        <v>3</v>
      </c>
      <c r="D267" s="14">
        <v>15941</v>
      </c>
      <c r="E267" s="14">
        <v>14948</v>
      </c>
      <c r="F267" s="41">
        <v>17044</v>
      </c>
      <c r="G267" s="41">
        <v>15824.403899999999</v>
      </c>
      <c r="H267" s="41">
        <v>5923.1255999999994</v>
      </c>
      <c r="I267" s="82">
        <v>7841.2941000000001</v>
      </c>
      <c r="J267" s="123">
        <f t="shared" si="15"/>
        <v>1918.1685000000007</v>
      </c>
      <c r="K267" s="97">
        <f t="shared" si="16"/>
        <v>0.32384396846151647</v>
      </c>
      <c r="L267" s="89">
        <v>103</v>
      </c>
      <c r="M267" s="18"/>
      <c r="N267" s="18"/>
    </row>
    <row r="268" spans="1:14" s="6" customFormat="1" x14ac:dyDescent="0.2">
      <c r="A268" s="88" t="s">
        <v>341</v>
      </c>
      <c r="B268" s="42" t="str">
        <f>'Avg Weekday'!B268</f>
        <v/>
      </c>
      <c r="C268" s="13" t="s">
        <v>3</v>
      </c>
      <c r="D268" s="14">
        <v>19249</v>
      </c>
      <c r="E268" s="14">
        <v>19273</v>
      </c>
      <c r="F268" s="41">
        <v>18454</v>
      </c>
      <c r="G268" s="41">
        <v>18893.3462</v>
      </c>
      <c r="H268" s="41">
        <v>6411.4313999999995</v>
      </c>
      <c r="I268" s="82">
        <v>8693.0589</v>
      </c>
      <c r="J268" s="123">
        <f t="shared" si="15"/>
        <v>2281.6275000000005</v>
      </c>
      <c r="K268" s="97">
        <f t="shared" si="16"/>
        <v>0.35586865984404054</v>
      </c>
      <c r="L268" s="89">
        <v>91</v>
      </c>
      <c r="M268" s="18"/>
      <c r="N268" s="18"/>
    </row>
    <row r="269" spans="1:14" x14ac:dyDescent="0.2">
      <c r="A269" s="88" t="s">
        <v>342</v>
      </c>
      <c r="B269" s="42" t="str">
        <f>'Avg Weekday'!B269</f>
        <v/>
      </c>
      <c r="C269" s="13" t="s">
        <v>3</v>
      </c>
      <c r="D269" s="14">
        <v>23549</v>
      </c>
      <c r="E269" s="14">
        <v>23444</v>
      </c>
      <c r="F269" s="41">
        <v>22387</v>
      </c>
      <c r="G269" s="41">
        <v>22063.519200000002</v>
      </c>
      <c r="H269" s="41">
        <v>6157.4623000000001</v>
      </c>
      <c r="I269" s="82">
        <v>10538.431400000001</v>
      </c>
      <c r="J269" s="123">
        <f t="shared" si="15"/>
        <v>4380.9691000000012</v>
      </c>
      <c r="K269" s="97">
        <f t="shared" si="16"/>
        <v>0.71148939068615991</v>
      </c>
      <c r="L269" s="89">
        <v>65</v>
      </c>
      <c r="M269" s="18"/>
      <c r="N269" s="18"/>
    </row>
    <row r="270" spans="1:14" x14ac:dyDescent="0.2">
      <c r="A270" s="88" t="s">
        <v>343</v>
      </c>
      <c r="B270" s="42">
        <f>'Avg Weekday'!B270</f>
        <v>41</v>
      </c>
      <c r="C270" s="13" t="s">
        <v>3</v>
      </c>
      <c r="D270" s="14">
        <v>19973</v>
      </c>
      <c r="E270" s="14">
        <v>15508</v>
      </c>
      <c r="F270" s="41">
        <v>7665</v>
      </c>
      <c r="G270" s="41">
        <v>24088.7307</v>
      </c>
      <c r="H270" s="41">
        <v>9990.5848000000005</v>
      </c>
      <c r="I270" s="82">
        <v>10955.8236</v>
      </c>
      <c r="J270" s="123">
        <f t="shared" si="15"/>
        <v>965.23879999999917</v>
      </c>
      <c r="K270" s="97">
        <f t="shared" si="16"/>
        <v>9.661484480868418E-2</v>
      </c>
      <c r="L270" s="89">
        <v>61</v>
      </c>
      <c r="M270" s="18"/>
      <c r="N270" s="18"/>
    </row>
    <row r="271" spans="1:14" x14ac:dyDescent="0.2">
      <c r="A271" s="88" t="s">
        <v>344</v>
      </c>
      <c r="B271" s="42" t="str">
        <f>'Avg Weekday'!B271</f>
        <v/>
      </c>
      <c r="C271" s="13" t="s">
        <v>3</v>
      </c>
      <c r="D271" s="14">
        <v>24898</v>
      </c>
      <c r="E271" s="14">
        <v>24108</v>
      </c>
      <c r="F271" s="41">
        <v>26807</v>
      </c>
      <c r="G271" s="41">
        <v>20974.442299999999</v>
      </c>
      <c r="H271" s="41">
        <v>6245.7322999999997</v>
      </c>
      <c r="I271" s="82">
        <v>11662.2353</v>
      </c>
      <c r="J271" s="123">
        <f t="shared" si="15"/>
        <v>5416.5030000000006</v>
      </c>
      <c r="K271" s="97">
        <f t="shared" si="16"/>
        <v>0.8672326542077381</v>
      </c>
      <c r="L271" s="89">
        <v>55</v>
      </c>
      <c r="M271" s="18"/>
      <c r="N271" s="18"/>
    </row>
    <row r="272" spans="1:14" x14ac:dyDescent="0.2">
      <c r="A272" s="88" t="s">
        <v>345</v>
      </c>
      <c r="B272" s="42" t="str">
        <f>'Avg Weekday'!B272</f>
        <v/>
      </c>
      <c r="C272" s="13" t="s">
        <v>3</v>
      </c>
      <c r="D272" s="14">
        <v>12098</v>
      </c>
      <c r="E272" s="14">
        <v>11152</v>
      </c>
      <c r="F272" s="41">
        <v>12526</v>
      </c>
      <c r="G272" s="41">
        <v>12025.25</v>
      </c>
      <c r="H272" s="41">
        <v>3826.9797000000003</v>
      </c>
      <c r="I272" s="82">
        <v>5416.6666999999998</v>
      </c>
      <c r="J272" s="123">
        <f t="shared" si="15"/>
        <v>1589.6869999999994</v>
      </c>
      <c r="K272" s="97">
        <f t="shared" si="16"/>
        <v>0.41538945189596888</v>
      </c>
      <c r="L272" s="89">
        <v>172</v>
      </c>
      <c r="M272" s="18"/>
      <c r="N272" s="18"/>
    </row>
    <row r="273" spans="1:25" x14ac:dyDescent="0.2">
      <c r="A273" s="88" t="s">
        <v>346</v>
      </c>
      <c r="B273" s="42">
        <f>'Avg Weekday'!B273</f>
        <v>42</v>
      </c>
      <c r="C273" s="13" t="s">
        <v>3</v>
      </c>
      <c r="D273" s="14">
        <v>18646</v>
      </c>
      <c r="E273" s="14">
        <v>17989</v>
      </c>
      <c r="F273" s="41">
        <v>8448</v>
      </c>
      <c r="G273" s="41">
        <v>14923.557699999999</v>
      </c>
      <c r="H273" s="41">
        <v>5930.2496000000001</v>
      </c>
      <c r="I273" s="82">
        <v>8416</v>
      </c>
      <c r="J273" s="123">
        <f t="shared" si="15"/>
        <v>2485.7503999999999</v>
      </c>
      <c r="K273" s="97">
        <f t="shared" si="16"/>
        <v>0.41916454916164064</v>
      </c>
      <c r="L273" s="89">
        <v>95</v>
      </c>
      <c r="M273" s="18"/>
      <c r="N273" s="18"/>
    </row>
    <row r="274" spans="1:25" x14ac:dyDescent="0.2">
      <c r="A274" s="88" t="s">
        <v>347</v>
      </c>
      <c r="B274" s="42" t="str">
        <f>'Avg Weekday'!B274</f>
        <v/>
      </c>
      <c r="C274" s="13" t="s">
        <v>3</v>
      </c>
      <c r="D274" s="14">
        <v>13195</v>
      </c>
      <c r="E274" s="14">
        <v>12887</v>
      </c>
      <c r="F274" s="41">
        <v>14910</v>
      </c>
      <c r="G274" s="41">
        <v>12397.038499999999</v>
      </c>
      <c r="H274" s="41">
        <v>3719.3720999999996</v>
      </c>
      <c r="I274" s="82">
        <v>6494.2353000000003</v>
      </c>
      <c r="J274" s="123">
        <f t="shared" si="15"/>
        <v>2774.8632000000007</v>
      </c>
      <c r="K274" s="97">
        <f t="shared" si="16"/>
        <v>0.74605689492589378</v>
      </c>
      <c r="L274" s="89">
        <v>136</v>
      </c>
      <c r="M274" s="18"/>
      <c r="N274" s="18"/>
    </row>
    <row r="275" spans="1:25" x14ac:dyDescent="0.2">
      <c r="A275" s="88" t="s">
        <v>348</v>
      </c>
      <c r="B275" s="42" t="str">
        <f>'Avg Weekday'!B275</f>
        <v/>
      </c>
      <c r="C275" s="13" t="s">
        <v>3</v>
      </c>
      <c r="D275" s="14">
        <v>11420</v>
      </c>
      <c r="E275" s="14">
        <v>10336</v>
      </c>
      <c r="F275" s="41">
        <v>8941</v>
      </c>
      <c r="G275" s="41">
        <v>4513.0576999999994</v>
      </c>
      <c r="H275" s="41">
        <v>2420.3955999999998</v>
      </c>
      <c r="I275" s="82">
        <v>5705.2548999999999</v>
      </c>
      <c r="J275" s="123">
        <f t="shared" si="15"/>
        <v>3284.8593000000001</v>
      </c>
      <c r="K275" s="97">
        <f t="shared" si="16"/>
        <v>1.3571580199534325</v>
      </c>
      <c r="L275" s="89">
        <v>164</v>
      </c>
      <c r="M275" s="18"/>
      <c r="N275" s="18"/>
    </row>
    <row r="276" spans="1:25" x14ac:dyDescent="0.2">
      <c r="A276" s="88" t="s">
        <v>349</v>
      </c>
      <c r="B276" s="42" t="str">
        <f>'Avg Weekday'!B276</f>
        <v/>
      </c>
      <c r="C276" s="13" t="s">
        <v>3</v>
      </c>
      <c r="D276" s="14">
        <v>25391</v>
      </c>
      <c r="E276" s="14">
        <v>23708</v>
      </c>
      <c r="F276" s="41">
        <v>22606</v>
      </c>
      <c r="G276" s="41">
        <v>22165.788500000002</v>
      </c>
      <c r="H276" s="41">
        <v>7950.9110000000001</v>
      </c>
      <c r="I276" s="82">
        <v>11540.0196</v>
      </c>
      <c r="J276" s="123">
        <f t="shared" si="15"/>
        <v>3589.1085999999996</v>
      </c>
      <c r="K276" s="97">
        <f t="shared" si="16"/>
        <v>0.45140847382142746</v>
      </c>
      <c r="L276" s="89">
        <v>57</v>
      </c>
      <c r="M276" s="18"/>
      <c r="N276" s="18"/>
    </row>
    <row r="277" spans="1:25" x14ac:dyDescent="0.2">
      <c r="A277" s="88" t="s">
        <v>350</v>
      </c>
      <c r="B277" s="42" t="str">
        <f>'Avg Weekday'!B277</f>
        <v/>
      </c>
      <c r="C277" s="13" t="s">
        <v>3</v>
      </c>
      <c r="D277" s="14">
        <v>126221</v>
      </c>
      <c r="E277" s="14">
        <v>132429</v>
      </c>
      <c r="F277" s="41">
        <v>126221</v>
      </c>
      <c r="G277" s="41">
        <v>136507.67309999999</v>
      </c>
      <c r="H277" s="41">
        <v>43925.803199999995</v>
      </c>
      <c r="I277" s="82">
        <v>62235.215700000001</v>
      </c>
      <c r="J277" s="123">
        <f t="shared" si="15"/>
        <v>18309.412500000006</v>
      </c>
      <c r="K277" s="97">
        <f t="shared" si="16"/>
        <v>0.41682590109132045</v>
      </c>
      <c r="L277" s="89">
        <v>2</v>
      </c>
      <c r="M277" s="18"/>
      <c r="N277" s="18"/>
    </row>
    <row r="278" spans="1:25" x14ac:dyDescent="0.2">
      <c r="A278" s="88" t="s">
        <v>351</v>
      </c>
      <c r="B278" s="42" t="str">
        <f>'Avg Weekday'!B278</f>
        <v/>
      </c>
      <c r="C278" s="42" t="s">
        <v>3</v>
      </c>
      <c r="D278" s="14">
        <v>9618</v>
      </c>
      <c r="E278" s="14">
        <v>9941</v>
      </c>
      <c r="F278" s="41">
        <v>8135</v>
      </c>
      <c r="G278" s="41">
        <v>23959.019200000002</v>
      </c>
      <c r="H278" s="41">
        <v>7250.4490999999998</v>
      </c>
      <c r="I278" s="82">
        <v>11041</v>
      </c>
      <c r="J278" s="123">
        <f t="shared" si="15"/>
        <v>3790.5509000000002</v>
      </c>
      <c r="K278" s="97">
        <f t="shared" si="16"/>
        <v>0.52280222200304804</v>
      </c>
      <c r="L278" s="89">
        <v>60</v>
      </c>
      <c r="M278" s="18"/>
      <c r="N278" s="18"/>
    </row>
    <row r="279" spans="1:25" x14ac:dyDescent="0.2">
      <c r="A279" s="88" t="s">
        <v>352</v>
      </c>
      <c r="B279" s="42" t="str">
        <f>'Avg Weekday'!B279</f>
        <v/>
      </c>
      <c r="C279" s="13" t="s">
        <v>3</v>
      </c>
      <c r="D279" s="14">
        <v>84702</v>
      </c>
      <c r="E279" s="14">
        <v>78533</v>
      </c>
      <c r="F279" s="41">
        <v>78700</v>
      </c>
      <c r="G279" s="41">
        <v>79364.0193</v>
      </c>
      <c r="H279" s="41">
        <v>26931.516899999999</v>
      </c>
      <c r="I279" s="82">
        <v>36617.156900000002</v>
      </c>
      <c r="J279" s="123">
        <f t="shared" si="15"/>
        <v>9685.6400000000031</v>
      </c>
      <c r="K279" s="97">
        <f t="shared" si="16"/>
        <v>0.35963960128811029</v>
      </c>
      <c r="L279" s="89">
        <v>8</v>
      </c>
      <c r="M279" s="18"/>
      <c r="N279" s="18"/>
    </row>
    <row r="280" spans="1:25" x14ac:dyDescent="0.2">
      <c r="A280" s="88" t="s">
        <v>353</v>
      </c>
      <c r="B280" s="42" t="str">
        <f>'Avg Weekday'!B280</f>
        <v/>
      </c>
      <c r="C280" s="13" t="s">
        <v>3</v>
      </c>
      <c r="D280" s="14">
        <v>74992</v>
      </c>
      <c r="E280" s="14">
        <v>78878</v>
      </c>
      <c r="F280" s="41">
        <v>80930</v>
      </c>
      <c r="G280" s="41">
        <v>83555.23079999999</v>
      </c>
      <c r="H280" s="41">
        <v>23867.114600000001</v>
      </c>
      <c r="I280" s="82">
        <v>40357.588199999998</v>
      </c>
      <c r="J280" s="123">
        <f t="shared" si="15"/>
        <v>16490.473599999998</v>
      </c>
      <c r="K280" s="97">
        <f t="shared" si="16"/>
        <v>0.69092866382767515</v>
      </c>
      <c r="L280" s="89">
        <v>5</v>
      </c>
      <c r="M280" s="18"/>
      <c r="N280" s="18"/>
    </row>
    <row r="281" spans="1:25" hidden="1" x14ac:dyDescent="0.2">
      <c r="A281" s="88"/>
      <c r="B281" s="42"/>
      <c r="C281" s="13"/>
      <c r="D281" s="14"/>
      <c r="E281" s="14"/>
      <c r="F281" s="41"/>
      <c r="G281" s="41"/>
      <c r="H281" s="41"/>
      <c r="I281" s="82"/>
      <c r="J281" s="123"/>
      <c r="K281" s="97"/>
      <c r="L281" s="89"/>
      <c r="M281" s="18"/>
      <c r="N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</row>
    <row r="282" spans="1:25" x14ac:dyDescent="0.2">
      <c r="A282" s="88" t="s">
        <v>354</v>
      </c>
      <c r="B282" s="42" t="str">
        <f>'Avg Weekday'!B282</f>
        <v/>
      </c>
      <c r="C282" s="13" t="s">
        <v>3</v>
      </c>
      <c r="D282" s="14">
        <v>39633</v>
      </c>
      <c r="E282" s="14">
        <v>33776</v>
      </c>
      <c r="F282" s="41">
        <v>31634</v>
      </c>
      <c r="G282" s="41">
        <v>43757.25</v>
      </c>
      <c r="H282" s="41">
        <v>12912.0067</v>
      </c>
      <c r="I282" s="82">
        <v>15921.882300000001</v>
      </c>
      <c r="J282" s="123">
        <f t="shared" si="15"/>
        <v>3009.8756000000012</v>
      </c>
      <c r="K282" s="97">
        <f t="shared" si="16"/>
        <v>0.23310672538607041</v>
      </c>
      <c r="L282" s="89">
        <v>32</v>
      </c>
      <c r="M282" s="18"/>
      <c r="N282" s="18"/>
    </row>
    <row r="283" spans="1:25" x14ac:dyDescent="0.2">
      <c r="A283" s="88" t="s">
        <v>355</v>
      </c>
      <c r="B283" s="42" t="str">
        <f>'Avg Weekday'!B283</f>
        <v/>
      </c>
      <c r="C283" s="13" t="s">
        <v>3</v>
      </c>
      <c r="D283" s="14">
        <v>33634</v>
      </c>
      <c r="E283" s="14">
        <v>34714</v>
      </c>
      <c r="F283" s="41">
        <v>33001</v>
      </c>
      <c r="G283" s="41">
        <v>24305.442299999999</v>
      </c>
      <c r="H283" s="41">
        <v>6727.9434000000001</v>
      </c>
      <c r="I283" s="82">
        <v>13343.627499999999</v>
      </c>
      <c r="J283" s="123">
        <f t="shared" si="15"/>
        <v>6615.6840999999986</v>
      </c>
      <c r="K283" s="97">
        <f t="shared" si="16"/>
        <v>0.98331447021388418</v>
      </c>
      <c r="L283" s="89">
        <v>43</v>
      </c>
      <c r="M283" s="18"/>
      <c r="N283" s="18"/>
    </row>
    <row r="284" spans="1:25" x14ac:dyDescent="0.2">
      <c r="A284" s="88" t="s">
        <v>356</v>
      </c>
      <c r="B284" s="42" t="str">
        <f>'Avg Weekday'!B284</f>
        <v/>
      </c>
      <c r="C284" s="13" t="s">
        <v>3</v>
      </c>
      <c r="D284" s="14">
        <v>8340</v>
      </c>
      <c r="E284" s="14">
        <v>10450</v>
      </c>
      <c r="F284" s="41">
        <v>13355</v>
      </c>
      <c r="G284" s="41">
        <v>10529.0962</v>
      </c>
      <c r="H284" s="41">
        <v>2026.7417</v>
      </c>
      <c r="I284" s="82">
        <v>4354.2942000000003</v>
      </c>
      <c r="J284" s="123">
        <f t="shared" si="15"/>
        <v>2327.5525000000002</v>
      </c>
      <c r="K284" s="97">
        <f t="shared" si="16"/>
        <v>1.1484208865885575</v>
      </c>
      <c r="L284" s="89">
        <v>206</v>
      </c>
      <c r="M284" s="18"/>
      <c r="N284" s="18"/>
    </row>
    <row r="285" spans="1:25" x14ac:dyDescent="0.2">
      <c r="A285" s="88" t="s">
        <v>357</v>
      </c>
      <c r="B285" s="42" t="str">
        <f>'Avg Weekday'!B285</f>
        <v/>
      </c>
      <c r="C285" s="13" t="s">
        <v>3</v>
      </c>
      <c r="D285" s="14">
        <v>21376</v>
      </c>
      <c r="E285" s="14">
        <v>19704</v>
      </c>
      <c r="F285" s="41">
        <v>16544</v>
      </c>
      <c r="G285" s="41">
        <v>17438.403899999998</v>
      </c>
      <c r="H285" s="41">
        <v>6024.7601999999997</v>
      </c>
      <c r="I285" s="82">
        <v>8813.1960999999992</v>
      </c>
      <c r="J285" s="123">
        <f t="shared" si="15"/>
        <v>2788.4358999999995</v>
      </c>
      <c r="K285" s="97">
        <f t="shared" si="16"/>
        <v>0.46282935875190512</v>
      </c>
      <c r="L285" s="89">
        <v>87</v>
      </c>
      <c r="M285" s="18"/>
      <c r="N285" s="18"/>
    </row>
    <row r="286" spans="1:25" s="6" customFormat="1" x14ac:dyDescent="0.2">
      <c r="A286" s="88" t="s">
        <v>358</v>
      </c>
      <c r="B286" s="42" t="str">
        <f>'Avg Weekday'!B286</f>
        <v/>
      </c>
      <c r="C286" s="13" t="s">
        <v>3</v>
      </c>
      <c r="D286" s="14">
        <v>26277</v>
      </c>
      <c r="E286" s="14">
        <v>21338</v>
      </c>
      <c r="F286" s="41">
        <v>26010</v>
      </c>
      <c r="G286" s="41">
        <v>24475.4231</v>
      </c>
      <c r="H286" s="41">
        <v>7566.1082000000006</v>
      </c>
      <c r="I286" s="82">
        <v>10032.7647</v>
      </c>
      <c r="J286" s="123">
        <f t="shared" si="15"/>
        <v>2466.6564999999991</v>
      </c>
      <c r="K286" s="97">
        <f t="shared" si="16"/>
        <v>0.32601390765202104</v>
      </c>
      <c r="L286" s="89">
        <v>73</v>
      </c>
      <c r="M286" s="18"/>
      <c r="N286" s="18"/>
    </row>
    <row r="287" spans="1:25" x14ac:dyDescent="0.2">
      <c r="A287" s="88" t="s">
        <v>359</v>
      </c>
      <c r="B287" s="42" t="str">
        <f>'Avg Weekday'!B287</f>
        <v/>
      </c>
      <c r="C287" s="13" t="s">
        <v>3</v>
      </c>
      <c r="D287" s="14">
        <v>26306</v>
      </c>
      <c r="E287" s="14">
        <v>27120</v>
      </c>
      <c r="F287" s="41">
        <v>26053</v>
      </c>
      <c r="G287" s="41">
        <v>27617.134599999998</v>
      </c>
      <c r="H287" s="41">
        <v>6632.5697</v>
      </c>
      <c r="I287" s="82">
        <v>12869.607800000002</v>
      </c>
      <c r="J287" s="123">
        <f t="shared" si="15"/>
        <v>6237.0381000000016</v>
      </c>
      <c r="K287" s="97">
        <f t="shared" si="16"/>
        <v>0.94036525541525806</v>
      </c>
      <c r="L287" s="89">
        <v>49</v>
      </c>
      <c r="M287" s="18"/>
      <c r="N287" s="18"/>
    </row>
    <row r="288" spans="1:25" s="6" customFormat="1" x14ac:dyDescent="0.2">
      <c r="A288" s="88" t="s">
        <v>360</v>
      </c>
      <c r="B288" s="42">
        <f>'Avg Weekday'!B288</f>
        <v>43</v>
      </c>
      <c r="C288" s="13" t="s">
        <v>3</v>
      </c>
      <c r="D288" s="14">
        <v>14693</v>
      </c>
      <c r="E288" s="14">
        <v>13057</v>
      </c>
      <c r="F288" s="41">
        <v>5640</v>
      </c>
      <c r="G288" s="41">
        <v>16919.1731</v>
      </c>
      <c r="H288" s="41">
        <v>5668.8801000000003</v>
      </c>
      <c r="I288" s="82">
        <v>7322.4313000000002</v>
      </c>
      <c r="J288" s="123">
        <f t="shared" si="15"/>
        <v>1653.5511999999999</v>
      </c>
      <c r="K288" s="97">
        <f t="shared" si="16"/>
        <v>0.29168921741703441</v>
      </c>
      <c r="L288" s="89">
        <v>117</v>
      </c>
      <c r="M288" s="18"/>
      <c r="N288" s="18"/>
    </row>
    <row r="289" spans="1:14" s="6" customFormat="1" x14ac:dyDescent="0.2">
      <c r="A289" s="88" t="s">
        <v>361</v>
      </c>
      <c r="B289" s="42" t="str">
        <f>'Avg Weekday'!B289</f>
        <v/>
      </c>
      <c r="C289" s="13" t="s">
        <v>3</v>
      </c>
      <c r="D289" s="14">
        <v>34509</v>
      </c>
      <c r="E289" s="14">
        <v>42436</v>
      </c>
      <c r="F289" s="41">
        <v>43040</v>
      </c>
      <c r="G289" s="41">
        <v>38340.269200000002</v>
      </c>
      <c r="H289" s="41">
        <v>12060.9442</v>
      </c>
      <c r="I289" s="82">
        <v>18516.862799999999</v>
      </c>
      <c r="J289" s="123">
        <f t="shared" si="15"/>
        <v>6455.9185999999991</v>
      </c>
      <c r="K289" s="97">
        <f t="shared" si="16"/>
        <v>0.53527472583779956</v>
      </c>
      <c r="L289" s="89">
        <v>26</v>
      </c>
      <c r="M289" s="18"/>
      <c r="N289" s="18"/>
    </row>
    <row r="290" spans="1:14" x14ac:dyDescent="0.2">
      <c r="A290" s="88" t="s">
        <v>362</v>
      </c>
      <c r="B290" s="42" t="str">
        <f>'Avg Weekday'!B290</f>
        <v/>
      </c>
      <c r="C290" s="13" t="s">
        <v>3</v>
      </c>
      <c r="D290" s="14">
        <v>80270</v>
      </c>
      <c r="E290" s="14">
        <v>79870</v>
      </c>
      <c r="F290" s="41">
        <v>81271</v>
      </c>
      <c r="G290" s="41">
        <v>82229.346099999995</v>
      </c>
      <c r="H290" s="41">
        <v>27584.382000000001</v>
      </c>
      <c r="I290" s="82">
        <v>38229.392200000002</v>
      </c>
      <c r="J290" s="123">
        <f t="shared" si="15"/>
        <v>10645.010200000001</v>
      </c>
      <c r="K290" s="97">
        <f t="shared" si="16"/>
        <v>0.38590714847263935</v>
      </c>
      <c r="L290" s="89">
        <v>7</v>
      </c>
      <c r="M290" s="18"/>
      <c r="N290" s="18"/>
    </row>
    <row r="291" spans="1:14" x14ac:dyDescent="0.2">
      <c r="A291" s="88" t="s">
        <v>363</v>
      </c>
      <c r="B291" s="42" t="str">
        <f>'Avg Weekday'!B291</f>
        <v/>
      </c>
      <c r="C291" s="13" t="s">
        <v>3</v>
      </c>
      <c r="D291" s="14">
        <v>27001</v>
      </c>
      <c r="E291" s="14">
        <v>21674</v>
      </c>
      <c r="F291" s="41">
        <v>25355</v>
      </c>
      <c r="G291" s="41">
        <v>22509.672999999999</v>
      </c>
      <c r="H291" s="41">
        <v>7316.1422000000002</v>
      </c>
      <c r="I291" s="82">
        <v>8926.7255000000005</v>
      </c>
      <c r="J291" s="123">
        <f t="shared" si="15"/>
        <v>1610.5833000000002</v>
      </c>
      <c r="K291" s="97">
        <f t="shared" si="16"/>
        <v>0.22014106013412371</v>
      </c>
      <c r="L291" s="89">
        <v>86</v>
      </c>
      <c r="M291" s="18"/>
      <c r="N291" s="18"/>
    </row>
    <row r="292" spans="1:14" x14ac:dyDescent="0.2">
      <c r="A292" s="88" t="s">
        <v>364</v>
      </c>
      <c r="B292" s="42" t="str">
        <f>'Avg Weekday'!B292</f>
        <v/>
      </c>
      <c r="C292" s="13" t="s">
        <v>3</v>
      </c>
      <c r="D292" s="14">
        <v>22104</v>
      </c>
      <c r="E292" s="14">
        <v>14682</v>
      </c>
      <c r="F292" s="41">
        <v>13871</v>
      </c>
      <c r="G292" s="41">
        <v>13702.0769</v>
      </c>
      <c r="H292" s="41">
        <v>5531.1944999999996</v>
      </c>
      <c r="I292" s="82">
        <v>6677.3530000000001</v>
      </c>
      <c r="J292" s="123">
        <f t="shared" si="15"/>
        <v>1146.1585000000005</v>
      </c>
      <c r="K292" s="97">
        <f t="shared" si="16"/>
        <v>0.20721717524126126</v>
      </c>
      <c r="L292" s="89">
        <v>129</v>
      </c>
      <c r="M292" s="18"/>
      <c r="N292" s="18"/>
    </row>
    <row r="293" spans="1:14" s="6" customFormat="1" x14ac:dyDescent="0.2">
      <c r="A293" s="88" t="s">
        <v>365</v>
      </c>
      <c r="B293" s="42" t="str">
        <f>'Avg Weekday'!B293</f>
        <v/>
      </c>
      <c r="C293" s="13" t="s">
        <v>3</v>
      </c>
      <c r="D293" s="14">
        <v>12512</v>
      </c>
      <c r="E293" s="14">
        <v>12818</v>
      </c>
      <c r="F293" s="41">
        <v>13440</v>
      </c>
      <c r="G293" s="41">
        <v>14771.365399999999</v>
      </c>
      <c r="H293" s="41">
        <v>3911.3119000000002</v>
      </c>
      <c r="I293" s="82">
        <v>6153.8626999999997</v>
      </c>
      <c r="J293" s="123">
        <f t="shared" si="15"/>
        <v>2242.5507999999995</v>
      </c>
      <c r="K293" s="97">
        <f t="shared" si="16"/>
        <v>0.57335003122609562</v>
      </c>
      <c r="L293" s="89">
        <v>148</v>
      </c>
      <c r="M293" s="18"/>
      <c r="N293" s="18"/>
    </row>
    <row r="294" spans="1:14" x14ac:dyDescent="0.2">
      <c r="A294" s="88" t="s">
        <v>366</v>
      </c>
      <c r="B294" s="42" t="str">
        <f>'Avg Weekday'!B294</f>
        <v/>
      </c>
      <c r="C294" s="13" t="s">
        <v>3</v>
      </c>
      <c r="D294" s="14">
        <v>54054</v>
      </c>
      <c r="E294" s="14">
        <v>52456</v>
      </c>
      <c r="F294" s="41">
        <v>52267</v>
      </c>
      <c r="G294" s="41">
        <v>49596.8269</v>
      </c>
      <c r="H294" s="41">
        <v>18309.1286</v>
      </c>
      <c r="I294" s="82">
        <v>25813.451000000001</v>
      </c>
      <c r="J294" s="123">
        <f t="shared" si="15"/>
        <v>7504.3224000000009</v>
      </c>
      <c r="K294" s="97">
        <f t="shared" si="16"/>
        <v>0.40986780769020331</v>
      </c>
      <c r="L294" s="89">
        <v>17</v>
      </c>
      <c r="M294" s="18"/>
      <c r="N294" s="18"/>
    </row>
    <row r="295" spans="1:14" x14ac:dyDescent="0.2">
      <c r="A295" s="88" t="s">
        <v>367</v>
      </c>
      <c r="B295" s="42">
        <f>'Avg Weekday'!B295</f>
        <v>44</v>
      </c>
      <c r="C295" s="13" t="s">
        <v>3</v>
      </c>
      <c r="D295" s="14">
        <v>9285</v>
      </c>
      <c r="E295" s="14">
        <v>10240</v>
      </c>
      <c r="F295" s="41">
        <v>4370</v>
      </c>
      <c r="G295" s="41">
        <v>11611.288499999999</v>
      </c>
      <c r="H295" s="41">
        <v>3318.9863999999998</v>
      </c>
      <c r="I295" s="82">
        <v>6011.3528999999999</v>
      </c>
      <c r="J295" s="123">
        <f t="shared" si="15"/>
        <v>2692.3665000000001</v>
      </c>
      <c r="K295" s="97">
        <f t="shared" si="16"/>
        <v>0.81120142583289889</v>
      </c>
      <c r="L295" s="89">
        <v>156</v>
      </c>
      <c r="M295" s="18"/>
      <c r="N295" s="18"/>
    </row>
    <row r="296" spans="1:14" x14ac:dyDescent="0.2">
      <c r="A296" s="88" t="s">
        <v>368</v>
      </c>
      <c r="B296" s="42" t="str">
        <f>'Avg Weekday'!B296</f>
        <v/>
      </c>
      <c r="C296" s="42" t="s">
        <v>3</v>
      </c>
      <c r="D296" s="14"/>
      <c r="E296" s="14">
        <v>25717</v>
      </c>
      <c r="F296" s="41">
        <v>25320</v>
      </c>
      <c r="G296" s="41">
        <v>27585.384600000001</v>
      </c>
      <c r="H296" s="41">
        <v>10129.7665</v>
      </c>
      <c r="I296" s="82">
        <v>15037.215700000001</v>
      </c>
      <c r="J296" s="123">
        <f t="shared" si="15"/>
        <v>4907.4492000000009</v>
      </c>
      <c r="K296" s="97">
        <f t="shared" si="16"/>
        <v>0.48445827453179707</v>
      </c>
      <c r="L296" s="89">
        <v>35</v>
      </c>
      <c r="M296" s="18"/>
      <c r="N296" s="18"/>
    </row>
    <row r="297" spans="1:14" x14ac:dyDescent="0.2">
      <c r="A297" s="88" t="s">
        <v>369</v>
      </c>
      <c r="B297" s="42" t="str">
        <f>'Avg Weekday'!B297</f>
        <v/>
      </c>
      <c r="C297" s="13" t="s">
        <v>3</v>
      </c>
      <c r="D297" s="14">
        <v>31824</v>
      </c>
      <c r="E297" s="14">
        <v>23424</v>
      </c>
      <c r="F297" s="41">
        <v>22083</v>
      </c>
      <c r="G297" s="41">
        <v>22223.4424</v>
      </c>
      <c r="H297" s="41">
        <v>8887.7812999999987</v>
      </c>
      <c r="I297" s="82">
        <v>11874.5098</v>
      </c>
      <c r="J297" s="123">
        <f t="shared" si="15"/>
        <v>2986.7285000000011</v>
      </c>
      <c r="K297" s="97">
        <f t="shared" si="16"/>
        <v>0.3360488291943009</v>
      </c>
      <c r="L297" s="89">
        <v>53</v>
      </c>
      <c r="M297" s="18"/>
      <c r="N297" s="18"/>
    </row>
    <row r="298" spans="1:14" x14ac:dyDescent="0.2">
      <c r="A298" s="88" t="s">
        <v>370</v>
      </c>
      <c r="B298" s="42" t="str">
        <f>'Avg Weekday'!B298</f>
        <v/>
      </c>
      <c r="C298" s="13" t="s">
        <v>3</v>
      </c>
      <c r="D298" s="14">
        <v>21987</v>
      </c>
      <c r="E298" s="14">
        <v>20497</v>
      </c>
      <c r="F298" s="41">
        <v>20898</v>
      </c>
      <c r="G298" s="41">
        <v>17404.077000000001</v>
      </c>
      <c r="H298" s="41">
        <v>6431.7952000000005</v>
      </c>
      <c r="I298" s="82">
        <v>9222.4706000000006</v>
      </c>
      <c r="J298" s="123">
        <f t="shared" si="15"/>
        <v>2790.6754000000001</v>
      </c>
      <c r="K298" s="97">
        <f t="shared" si="16"/>
        <v>0.43388747825801416</v>
      </c>
      <c r="L298" s="89">
        <v>79</v>
      </c>
      <c r="M298" s="18"/>
      <c r="N298" s="18"/>
    </row>
    <row r="299" spans="1:14" s="6" customFormat="1" x14ac:dyDescent="0.2">
      <c r="A299" s="88" t="s">
        <v>371</v>
      </c>
      <c r="B299" s="42" t="str">
        <f>'Avg Weekday'!B299</f>
        <v/>
      </c>
      <c r="C299" s="13" t="s">
        <v>3</v>
      </c>
      <c r="D299" s="14">
        <v>25216</v>
      </c>
      <c r="E299" s="14">
        <v>23227</v>
      </c>
      <c r="F299" s="41">
        <v>24397</v>
      </c>
      <c r="G299" s="41">
        <v>21085.5769</v>
      </c>
      <c r="H299" s="41">
        <v>6317.7443999999996</v>
      </c>
      <c r="I299" s="82">
        <v>11587.352999999999</v>
      </c>
      <c r="J299" s="123">
        <f t="shared" si="15"/>
        <v>5269.6085999999996</v>
      </c>
      <c r="K299" s="97">
        <f t="shared" si="16"/>
        <v>0.8340965171050605</v>
      </c>
      <c r="L299" s="89">
        <v>56</v>
      </c>
      <c r="M299" s="18"/>
      <c r="N299" s="18"/>
    </row>
    <row r="300" spans="1:14" x14ac:dyDescent="0.2">
      <c r="A300" s="88" t="s">
        <v>372</v>
      </c>
      <c r="B300" s="42" t="str">
        <f>'Avg Weekday'!B300</f>
        <v/>
      </c>
      <c r="C300" s="13" t="s">
        <v>3</v>
      </c>
      <c r="D300" s="14">
        <v>16569</v>
      </c>
      <c r="E300" s="14">
        <v>17293</v>
      </c>
      <c r="F300" s="41">
        <v>15247</v>
      </c>
      <c r="G300" s="41">
        <v>18175.4231</v>
      </c>
      <c r="H300" s="41">
        <v>5129.7322999999997</v>
      </c>
      <c r="I300" s="82">
        <v>9211.6667000000016</v>
      </c>
      <c r="J300" s="123">
        <f t="shared" si="15"/>
        <v>4081.9344000000019</v>
      </c>
      <c r="K300" s="97">
        <f t="shared" si="16"/>
        <v>0.7957402377508086</v>
      </c>
      <c r="L300" s="89">
        <v>81</v>
      </c>
      <c r="M300" s="18"/>
      <c r="N300" s="18"/>
    </row>
    <row r="301" spans="1:14" x14ac:dyDescent="0.2">
      <c r="A301" s="88" t="s">
        <v>515</v>
      </c>
      <c r="B301" s="42" t="str">
        <f>'Avg Weekday'!B301</f>
        <v/>
      </c>
      <c r="C301" s="13" t="s">
        <v>3</v>
      </c>
      <c r="D301" s="14">
        <v>24228</v>
      </c>
      <c r="E301" s="14">
        <v>21901</v>
      </c>
      <c r="F301" s="41">
        <v>22559</v>
      </c>
      <c r="G301" s="41">
        <v>18712.6538</v>
      </c>
      <c r="H301" s="41">
        <v>7453.3216999999995</v>
      </c>
      <c r="I301" s="82">
        <v>10279.058799999999</v>
      </c>
      <c r="J301" s="123">
        <f t="shared" si="15"/>
        <v>2825.7370999999994</v>
      </c>
      <c r="K301" s="97">
        <f t="shared" si="16"/>
        <v>0.37912453181780675</v>
      </c>
      <c r="L301" s="89">
        <v>69</v>
      </c>
      <c r="M301" s="18"/>
      <c r="N301" s="18"/>
    </row>
    <row r="302" spans="1:14" x14ac:dyDescent="0.2">
      <c r="A302" s="88" t="s">
        <v>516</v>
      </c>
      <c r="B302" s="42" t="str">
        <f>'Avg Weekday'!B302</f>
        <v/>
      </c>
      <c r="C302" s="13" t="s">
        <v>3</v>
      </c>
      <c r="D302" s="14">
        <v>70271</v>
      </c>
      <c r="E302" s="14">
        <v>48187</v>
      </c>
      <c r="F302" s="41">
        <v>46269</v>
      </c>
      <c r="G302" s="41">
        <v>46648.230800000005</v>
      </c>
      <c r="H302" s="41">
        <v>17009.938999999998</v>
      </c>
      <c r="I302" s="82">
        <v>23944.098099999999</v>
      </c>
      <c r="J302" s="123">
        <f t="shared" si="15"/>
        <v>6934.1591000000008</v>
      </c>
      <c r="K302" s="97">
        <f t="shared" si="16"/>
        <v>0.40765337841599558</v>
      </c>
      <c r="L302" s="89">
        <v>20</v>
      </c>
      <c r="M302" s="18"/>
      <c r="N302" s="18"/>
    </row>
    <row r="303" spans="1:14" s="6" customFormat="1" x14ac:dyDescent="0.2">
      <c r="A303" s="88" t="s">
        <v>518</v>
      </c>
      <c r="B303" s="42">
        <f>'Avg Weekday'!B303</f>
        <v>45</v>
      </c>
      <c r="C303" s="13" t="s">
        <v>3</v>
      </c>
      <c r="D303" s="14">
        <v>8603</v>
      </c>
      <c r="E303" s="14">
        <v>8558</v>
      </c>
      <c r="F303" s="41">
        <v>3702</v>
      </c>
      <c r="G303" s="41">
        <v>9608.9231</v>
      </c>
      <c r="H303" s="41">
        <v>3432.0844999999999</v>
      </c>
      <c r="I303" s="82">
        <v>5339.6275000000005</v>
      </c>
      <c r="J303" s="123">
        <f t="shared" si="15"/>
        <v>1907.5430000000006</v>
      </c>
      <c r="K303" s="97">
        <f t="shared" si="16"/>
        <v>0.5557972130348191</v>
      </c>
      <c r="L303" s="89">
        <v>177</v>
      </c>
      <c r="M303" s="18"/>
      <c r="N303" s="18"/>
    </row>
    <row r="304" spans="1:14" s="6" customFormat="1" x14ac:dyDescent="0.2">
      <c r="A304" s="88" t="s">
        <v>374</v>
      </c>
      <c r="B304" s="42" t="str">
        <f>'Avg Weekday'!B304</f>
        <v/>
      </c>
      <c r="C304" s="42" t="s">
        <v>3</v>
      </c>
      <c r="D304" s="14"/>
      <c r="E304" s="14">
        <v>30782</v>
      </c>
      <c r="F304" s="41">
        <v>29540</v>
      </c>
      <c r="G304" s="41">
        <v>31158.115400000002</v>
      </c>
      <c r="H304" s="41">
        <v>10789.318599999999</v>
      </c>
      <c r="I304" s="82">
        <v>15468.6078</v>
      </c>
      <c r="J304" s="123">
        <f t="shared" si="15"/>
        <v>4679.2892000000011</v>
      </c>
      <c r="K304" s="97">
        <f t="shared" si="16"/>
        <v>0.4336964523413</v>
      </c>
      <c r="L304" s="89">
        <v>33</v>
      </c>
      <c r="M304" s="18"/>
      <c r="N304" s="18"/>
    </row>
    <row r="305" spans="1:14" x14ac:dyDescent="0.2">
      <c r="A305" s="88" t="s">
        <v>375</v>
      </c>
      <c r="B305" s="42" t="str">
        <f>'Avg Weekday'!B305</f>
        <v/>
      </c>
      <c r="C305" s="13" t="s">
        <v>3</v>
      </c>
      <c r="D305" s="14">
        <v>51360</v>
      </c>
      <c r="E305" s="14">
        <v>46701</v>
      </c>
      <c r="F305" s="41">
        <v>46410</v>
      </c>
      <c r="G305" s="41">
        <v>47374.25</v>
      </c>
      <c r="H305" s="41">
        <v>16512.768899999999</v>
      </c>
      <c r="I305" s="82">
        <v>21677.392099999997</v>
      </c>
      <c r="J305" s="123">
        <f t="shared" ref="J305:J368" si="17">I305-H305</f>
        <v>5164.6231999999982</v>
      </c>
      <c r="K305" s="97">
        <f t="shared" ref="K305:K318" si="18">J305/H305</f>
        <v>0.31276542603342544</v>
      </c>
      <c r="L305" s="89">
        <v>22</v>
      </c>
      <c r="M305" s="18"/>
      <c r="N305" s="18"/>
    </row>
    <row r="306" spans="1:14" x14ac:dyDescent="0.2">
      <c r="A306" s="88" t="s">
        <v>376</v>
      </c>
      <c r="B306" s="42" t="str">
        <f>'Avg Weekday'!B306</f>
        <v/>
      </c>
      <c r="C306" s="13" t="s">
        <v>3</v>
      </c>
      <c r="D306" s="14">
        <v>21033</v>
      </c>
      <c r="E306" s="14">
        <v>13940</v>
      </c>
      <c r="F306" s="41">
        <v>13124</v>
      </c>
      <c r="G306" s="41">
        <v>13079.8462</v>
      </c>
      <c r="H306" s="41">
        <v>5827.4269000000004</v>
      </c>
      <c r="I306" s="82">
        <v>6959.8431</v>
      </c>
      <c r="J306" s="123">
        <f t="shared" si="17"/>
        <v>1132.4161999999997</v>
      </c>
      <c r="K306" s="97">
        <f t="shared" si="18"/>
        <v>0.19432525185343802</v>
      </c>
      <c r="L306" s="89">
        <v>123</v>
      </c>
      <c r="M306" s="18"/>
      <c r="N306" s="18"/>
    </row>
    <row r="307" spans="1:14" x14ac:dyDescent="0.2">
      <c r="A307" s="88" t="s">
        <v>377</v>
      </c>
      <c r="B307" s="42" t="str">
        <f>'Avg Weekday'!B307</f>
        <v/>
      </c>
      <c r="C307" s="13" t="s">
        <v>3</v>
      </c>
      <c r="D307" s="14">
        <v>7127</v>
      </c>
      <c r="E307" s="14">
        <v>7663</v>
      </c>
      <c r="F307" s="41">
        <v>5691</v>
      </c>
      <c r="G307" s="41">
        <v>8828.4231</v>
      </c>
      <c r="H307" s="41">
        <v>3426.3661000000002</v>
      </c>
      <c r="I307" s="82">
        <v>4670.2157000000007</v>
      </c>
      <c r="J307" s="123">
        <f t="shared" si="17"/>
        <v>1243.8496000000005</v>
      </c>
      <c r="K307" s="97">
        <f t="shared" si="18"/>
        <v>0.36302297060433802</v>
      </c>
      <c r="L307" s="89">
        <v>193</v>
      </c>
      <c r="M307" s="18"/>
      <c r="N307" s="18"/>
    </row>
    <row r="308" spans="1:14" x14ac:dyDescent="0.2">
      <c r="A308" s="88" t="s">
        <v>378</v>
      </c>
      <c r="B308" s="42" t="str">
        <f>'Avg Weekday'!B308</f>
        <v/>
      </c>
      <c r="C308" s="42" t="s">
        <v>3</v>
      </c>
      <c r="D308" s="14"/>
      <c r="E308" s="14">
        <v>20019</v>
      </c>
      <c r="F308" s="41">
        <v>20254</v>
      </c>
      <c r="G308" s="41">
        <v>21012.6731</v>
      </c>
      <c r="H308" s="41">
        <v>7829.0894000000008</v>
      </c>
      <c r="I308" s="82">
        <v>10521.4902</v>
      </c>
      <c r="J308" s="123">
        <f t="shared" si="17"/>
        <v>2692.4007999999994</v>
      </c>
      <c r="K308" s="97">
        <f t="shared" si="18"/>
        <v>0.34389705653380315</v>
      </c>
      <c r="L308" s="89">
        <v>66</v>
      </c>
      <c r="M308" s="18"/>
      <c r="N308" s="18"/>
    </row>
    <row r="309" spans="1:14" x14ac:dyDescent="0.2">
      <c r="A309" s="88" t="s">
        <v>379</v>
      </c>
      <c r="B309" s="42" t="str">
        <f>'Avg Weekday'!B309</f>
        <v/>
      </c>
      <c r="C309" s="13" t="s">
        <v>3</v>
      </c>
      <c r="D309" s="14">
        <v>18199</v>
      </c>
      <c r="E309" s="14">
        <v>20081</v>
      </c>
      <c r="F309" s="41">
        <v>19118</v>
      </c>
      <c r="G309" s="41">
        <v>21107.692299999999</v>
      </c>
      <c r="H309" s="41">
        <v>6684.3315000000002</v>
      </c>
      <c r="I309" s="82">
        <v>9845.7451000000001</v>
      </c>
      <c r="J309" s="123">
        <f t="shared" si="17"/>
        <v>3161.4135999999999</v>
      </c>
      <c r="K309" s="97">
        <f t="shared" si="18"/>
        <v>0.47295882916638704</v>
      </c>
      <c r="L309" s="89">
        <v>74</v>
      </c>
      <c r="M309" s="18"/>
      <c r="N309" s="18"/>
    </row>
    <row r="310" spans="1:14" x14ac:dyDescent="0.2">
      <c r="A310" s="88" t="s">
        <v>380</v>
      </c>
      <c r="B310" s="42" t="str">
        <f>'Avg Weekday'!B310</f>
        <v/>
      </c>
      <c r="C310" s="13" t="s">
        <v>3</v>
      </c>
      <c r="D310" s="14">
        <v>6071</v>
      </c>
      <c r="E310" s="14">
        <v>7018</v>
      </c>
      <c r="F310" s="41">
        <v>5935</v>
      </c>
      <c r="G310" s="41">
        <v>6368.1154000000006</v>
      </c>
      <c r="H310" s="41">
        <v>2280.5973000000004</v>
      </c>
      <c r="I310" s="82">
        <v>3289.1372000000001</v>
      </c>
      <c r="J310" s="123">
        <f t="shared" si="17"/>
        <v>1008.5398999999998</v>
      </c>
      <c r="K310" s="97">
        <f t="shared" si="18"/>
        <v>0.44222620977407961</v>
      </c>
      <c r="L310" s="89">
        <v>257</v>
      </c>
      <c r="M310" s="18"/>
      <c r="N310" s="18"/>
    </row>
    <row r="311" spans="1:14" s="6" customFormat="1" x14ac:dyDescent="0.2">
      <c r="A311" s="88" t="s">
        <v>381</v>
      </c>
      <c r="B311" s="42" t="str">
        <f>'Avg Weekday'!B311</f>
        <v/>
      </c>
      <c r="C311" s="13" t="s">
        <v>3</v>
      </c>
      <c r="D311" s="14">
        <v>15072</v>
      </c>
      <c r="E311" s="14">
        <v>13956</v>
      </c>
      <c r="F311" s="41">
        <v>17548</v>
      </c>
      <c r="G311" s="41">
        <v>19531.461600000002</v>
      </c>
      <c r="H311" s="41">
        <v>5335.2304000000004</v>
      </c>
      <c r="I311" s="82">
        <v>7833.5882999999994</v>
      </c>
      <c r="J311" s="123">
        <f t="shared" si="17"/>
        <v>2498.3578999999991</v>
      </c>
      <c r="K311" s="97">
        <f t="shared" si="18"/>
        <v>0.46827554064019405</v>
      </c>
      <c r="L311" s="89">
        <v>104</v>
      </c>
      <c r="M311" s="18"/>
      <c r="N311" s="18"/>
    </row>
    <row r="312" spans="1:14" x14ac:dyDescent="0.2">
      <c r="A312" s="88" t="s">
        <v>382</v>
      </c>
      <c r="B312" s="42" t="str">
        <f>'Avg Weekday'!B312</f>
        <v/>
      </c>
      <c r="C312" s="13" t="s">
        <v>3</v>
      </c>
      <c r="D312" s="14">
        <v>3905</v>
      </c>
      <c r="E312" s="14">
        <v>4549</v>
      </c>
      <c r="F312" s="41">
        <v>3165</v>
      </c>
      <c r="G312" s="41">
        <v>3831.8077000000003</v>
      </c>
      <c r="H312" s="41">
        <v>1266.598</v>
      </c>
      <c r="I312" s="82">
        <v>2308.0196000000001</v>
      </c>
      <c r="J312" s="123">
        <f t="shared" si="17"/>
        <v>1041.4216000000001</v>
      </c>
      <c r="K312" s="97">
        <f t="shared" si="18"/>
        <v>0.82221952032136492</v>
      </c>
      <c r="L312" s="89">
        <v>316</v>
      </c>
      <c r="M312" s="18"/>
      <c r="N312" s="18"/>
    </row>
    <row r="313" spans="1:14" x14ac:dyDescent="0.2">
      <c r="A313" s="88" t="s">
        <v>383</v>
      </c>
      <c r="B313" s="42" t="str">
        <f>'Avg Weekday'!B313</f>
        <v/>
      </c>
      <c r="C313" s="13" t="s">
        <v>3</v>
      </c>
      <c r="D313" s="14">
        <v>45189</v>
      </c>
      <c r="E313" s="14">
        <v>42746</v>
      </c>
      <c r="F313" s="41">
        <v>39512</v>
      </c>
      <c r="G313" s="41">
        <v>49254.692300000002</v>
      </c>
      <c r="H313" s="41">
        <v>16591.665499999999</v>
      </c>
      <c r="I313" s="82">
        <v>24488.392200000002</v>
      </c>
      <c r="J313" s="123">
        <f t="shared" si="17"/>
        <v>7896.7267000000029</v>
      </c>
      <c r="K313" s="97">
        <f t="shared" si="18"/>
        <v>0.47594538956923904</v>
      </c>
      <c r="L313" s="89">
        <v>19</v>
      </c>
      <c r="M313" s="18"/>
      <c r="N313" s="18"/>
    </row>
    <row r="314" spans="1:14" x14ac:dyDescent="0.2">
      <c r="A314" s="88" t="s">
        <v>384</v>
      </c>
      <c r="B314" s="42" t="str">
        <f>'Avg Weekday'!B314</f>
        <v/>
      </c>
      <c r="C314" s="13" t="s">
        <v>3</v>
      </c>
      <c r="D314" s="14">
        <v>24004</v>
      </c>
      <c r="E314" s="14">
        <v>23682</v>
      </c>
      <c r="F314" s="41">
        <v>21829</v>
      </c>
      <c r="G314" s="41">
        <v>21606.057700000001</v>
      </c>
      <c r="H314" s="41">
        <v>6356.2813000000006</v>
      </c>
      <c r="I314" s="82">
        <v>9241.6471000000001</v>
      </c>
      <c r="J314" s="123">
        <f t="shared" si="17"/>
        <v>2885.3657999999996</v>
      </c>
      <c r="K314" s="97">
        <f t="shared" si="18"/>
        <v>0.45393928679651091</v>
      </c>
      <c r="L314" s="89">
        <v>78</v>
      </c>
      <c r="M314" s="18"/>
      <c r="N314" s="18"/>
    </row>
    <row r="315" spans="1:14" x14ac:dyDescent="0.2">
      <c r="A315" s="88" t="s">
        <v>385</v>
      </c>
      <c r="B315" s="42" t="str">
        <f>'Avg Weekday'!B315</f>
        <v/>
      </c>
      <c r="C315" s="13" t="s">
        <v>3</v>
      </c>
      <c r="D315" s="14">
        <v>4478</v>
      </c>
      <c r="E315" s="14">
        <v>4333</v>
      </c>
      <c r="F315" s="41">
        <v>4690</v>
      </c>
      <c r="G315" s="41">
        <v>4545.9808000000003</v>
      </c>
      <c r="H315" s="41">
        <v>1512.4724000000001</v>
      </c>
      <c r="I315" s="82">
        <v>2573.2548999999999</v>
      </c>
      <c r="J315" s="123">
        <f t="shared" si="17"/>
        <v>1060.7824999999998</v>
      </c>
      <c r="K315" s="97">
        <f t="shared" si="18"/>
        <v>0.70135659996175781</v>
      </c>
      <c r="L315" s="89">
        <v>298</v>
      </c>
      <c r="M315" s="18"/>
      <c r="N315" s="18"/>
    </row>
    <row r="316" spans="1:14" x14ac:dyDescent="0.2">
      <c r="A316" s="88" t="s">
        <v>386</v>
      </c>
      <c r="B316" s="42" t="str">
        <f>'Avg Weekday'!B316</f>
        <v/>
      </c>
      <c r="C316" s="13" t="s">
        <v>3</v>
      </c>
      <c r="D316" s="14">
        <v>13617</v>
      </c>
      <c r="E316" s="14">
        <v>16742</v>
      </c>
      <c r="F316" s="41">
        <v>17819</v>
      </c>
      <c r="G316" s="41">
        <v>18605.826999999997</v>
      </c>
      <c r="H316" s="41">
        <v>5975.9212000000007</v>
      </c>
      <c r="I316" s="82">
        <v>8759.6666999999998</v>
      </c>
      <c r="J316" s="123">
        <f t="shared" si="17"/>
        <v>2783.7454999999991</v>
      </c>
      <c r="K316" s="97">
        <f t="shared" si="18"/>
        <v>0.4658270092316476</v>
      </c>
      <c r="L316" s="89">
        <v>90</v>
      </c>
      <c r="M316" s="18"/>
      <c r="N316" s="18"/>
    </row>
    <row r="317" spans="1:14" s="6" customFormat="1" x14ac:dyDescent="0.2">
      <c r="A317" s="88" t="s">
        <v>387</v>
      </c>
      <c r="B317" s="42" t="str">
        <f>'Avg Weekday'!B317</f>
        <v/>
      </c>
      <c r="C317" s="13" t="s">
        <v>3</v>
      </c>
      <c r="D317" s="14">
        <v>69319</v>
      </c>
      <c r="E317" s="14">
        <v>76893</v>
      </c>
      <c r="F317" s="41">
        <v>74070</v>
      </c>
      <c r="G317" s="41">
        <v>68705.596099999995</v>
      </c>
      <c r="H317" s="41">
        <v>20700.1927</v>
      </c>
      <c r="I317" s="82">
        <v>31938.352899999998</v>
      </c>
      <c r="J317" s="123">
        <f t="shared" si="17"/>
        <v>11238.160199999998</v>
      </c>
      <c r="K317" s="97">
        <f t="shared" si="18"/>
        <v>0.54290123589042716</v>
      </c>
      <c r="L317" s="89">
        <v>11</v>
      </c>
      <c r="M317" s="18"/>
      <c r="N317" s="18"/>
    </row>
    <row r="318" spans="1:14" x14ac:dyDescent="0.2">
      <c r="A318" s="88" t="s">
        <v>388</v>
      </c>
      <c r="B318" s="42" t="str">
        <f>'Avg Weekday'!B318</f>
        <v/>
      </c>
      <c r="C318" s="13" t="s">
        <v>3</v>
      </c>
      <c r="D318" s="14">
        <v>15761</v>
      </c>
      <c r="E318" s="14">
        <v>14588</v>
      </c>
      <c r="F318" s="41">
        <v>15269</v>
      </c>
      <c r="G318" s="41">
        <v>12588.480799999999</v>
      </c>
      <c r="H318" s="41">
        <v>5717.8759</v>
      </c>
      <c r="I318" s="82">
        <v>8268.8431</v>
      </c>
      <c r="J318" s="123">
        <f t="shared" si="17"/>
        <v>2550.9672</v>
      </c>
      <c r="K318" s="97">
        <f t="shared" si="18"/>
        <v>0.44613895869968079</v>
      </c>
      <c r="L318" s="89">
        <v>98</v>
      </c>
      <c r="M318" s="18"/>
      <c r="N318" s="18"/>
    </row>
    <row r="319" spans="1:14" x14ac:dyDescent="0.2">
      <c r="A319" s="88" t="s">
        <v>389</v>
      </c>
      <c r="B319" s="42">
        <f>'Avg Weekday'!B319</f>
        <v>46</v>
      </c>
      <c r="C319" s="13" t="s">
        <v>3</v>
      </c>
      <c r="D319" s="14">
        <v>7851</v>
      </c>
      <c r="E319" s="14">
        <v>8562</v>
      </c>
      <c r="F319" s="41">
        <v>3673</v>
      </c>
      <c r="G319" s="41">
        <v>9538.6153999999988</v>
      </c>
      <c r="H319" s="41">
        <v>3419.6661999999997</v>
      </c>
      <c r="I319" s="82">
        <v>4940.8627999999999</v>
      </c>
      <c r="J319" s="123">
        <f t="shared" si="17"/>
        <v>1521.1966000000002</v>
      </c>
      <c r="K319" s="97">
        <f>J319/H319</f>
        <v>0.44483774468981807</v>
      </c>
      <c r="L319" s="89">
        <v>184</v>
      </c>
      <c r="M319" s="18"/>
      <c r="N319" s="18"/>
    </row>
    <row r="320" spans="1:14" x14ac:dyDescent="0.2">
      <c r="A320" s="88" t="s">
        <v>390</v>
      </c>
      <c r="B320" s="42" t="str">
        <f>'Avg Weekday'!B320</f>
        <v/>
      </c>
      <c r="C320" s="13" t="s">
        <v>3</v>
      </c>
      <c r="D320" s="14">
        <v>11542</v>
      </c>
      <c r="E320" s="14">
        <v>11292</v>
      </c>
      <c r="F320" s="41">
        <v>10634</v>
      </c>
      <c r="G320" s="41">
        <v>9296.0960999999988</v>
      </c>
      <c r="H320" s="41">
        <v>4126.3374999999996</v>
      </c>
      <c r="I320" s="82">
        <v>5172.902</v>
      </c>
      <c r="J320" s="123">
        <f t="shared" si="17"/>
        <v>1046.5645000000004</v>
      </c>
      <c r="K320" s="97">
        <f t="shared" ref="K320:K351" si="19">J320/H320</f>
        <v>0.25363036833511571</v>
      </c>
      <c r="L320" s="89">
        <v>182</v>
      </c>
      <c r="M320" s="18"/>
      <c r="N320" s="18"/>
    </row>
    <row r="321" spans="1:14" x14ac:dyDescent="0.2">
      <c r="A321" s="88" t="s">
        <v>391</v>
      </c>
      <c r="B321" s="42" t="str">
        <f>'Avg Weekday'!B321</f>
        <v/>
      </c>
      <c r="C321" s="13" t="s">
        <v>3</v>
      </c>
      <c r="D321" s="14">
        <v>17555</v>
      </c>
      <c r="E321" s="14">
        <v>14348</v>
      </c>
      <c r="F321" s="41">
        <v>12837</v>
      </c>
      <c r="G321" s="41">
        <v>12949.096099999999</v>
      </c>
      <c r="H321" s="41">
        <v>4595.3476000000001</v>
      </c>
      <c r="I321" s="82">
        <v>6374.0589</v>
      </c>
      <c r="J321" s="123">
        <f t="shared" si="17"/>
        <v>1778.7112999999999</v>
      </c>
      <c r="K321" s="97">
        <f t="shared" si="19"/>
        <v>0.38706784661948096</v>
      </c>
      <c r="L321" s="89">
        <v>140</v>
      </c>
      <c r="M321" s="18"/>
      <c r="N321" s="18"/>
    </row>
    <row r="322" spans="1:14" x14ac:dyDescent="0.2">
      <c r="A322" s="88" t="s">
        <v>519</v>
      </c>
      <c r="B322" s="42" t="str">
        <f>'Avg Weekday'!B322</f>
        <v/>
      </c>
      <c r="C322" s="13" t="s">
        <v>3</v>
      </c>
      <c r="D322" s="14">
        <v>55875</v>
      </c>
      <c r="E322" s="14">
        <v>56454</v>
      </c>
      <c r="F322" s="41">
        <v>59443</v>
      </c>
      <c r="G322" s="41">
        <v>45802.461500000005</v>
      </c>
      <c r="H322" s="41">
        <v>13729.137200000001</v>
      </c>
      <c r="I322" s="82">
        <v>21845.7451</v>
      </c>
      <c r="J322" s="123">
        <f t="shared" si="17"/>
        <v>8116.6078999999991</v>
      </c>
      <c r="K322" s="97">
        <f t="shared" si="19"/>
        <v>0.591195774487562</v>
      </c>
      <c r="L322" s="89">
        <v>21</v>
      </c>
      <c r="M322" s="18"/>
      <c r="N322" s="18"/>
    </row>
    <row r="323" spans="1:14" x14ac:dyDescent="0.2">
      <c r="A323" s="88" t="s">
        <v>392</v>
      </c>
      <c r="B323" s="42" t="str">
        <f>'Avg Weekday'!B323</f>
        <v/>
      </c>
      <c r="C323" s="13" t="s">
        <v>3</v>
      </c>
      <c r="D323" s="14">
        <v>14890</v>
      </c>
      <c r="E323" s="14">
        <v>14050</v>
      </c>
      <c r="F323" s="41">
        <v>15755</v>
      </c>
      <c r="G323" s="41">
        <v>15596.5962</v>
      </c>
      <c r="H323" s="41">
        <v>5165.3431999999993</v>
      </c>
      <c r="I323" s="82">
        <v>8971.6274999999987</v>
      </c>
      <c r="J323" s="123">
        <f t="shared" si="17"/>
        <v>3806.2842999999993</v>
      </c>
      <c r="K323" s="97">
        <f t="shared" si="19"/>
        <v>0.73688894476556754</v>
      </c>
      <c r="L323" s="89">
        <v>84</v>
      </c>
      <c r="M323" s="18"/>
      <c r="N323" s="18"/>
    </row>
    <row r="324" spans="1:14" x14ac:dyDescent="0.2">
      <c r="A324" s="88" t="s">
        <v>393</v>
      </c>
      <c r="B324" s="42" t="str">
        <f>'Avg Weekday'!B324</f>
        <v/>
      </c>
      <c r="C324" s="13" t="s">
        <v>3</v>
      </c>
      <c r="D324" s="14">
        <v>4685</v>
      </c>
      <c r="E324" s="14">
        <v>5505</v>
      </c>
      <c r="F324" s="41">
        <v>4183</v>
      </c>
      <c r="G324" s="41">
        <v>3121.9614999999999</v>
      </c>
      <c r="H324" s="41">
        <v>1034.1957</v>
      </c>
      <c r="I324" s="82">
        <v>1605.7058000000002</v>
      </c>
      <c r="J324" s="123">
        <f t="shared" si="17"/>
        <v>571.51010000000019</v>
      </c>
      <c r="K324" s="97">
        <f t="shared" si="19"/>
        <v>0.55261310794465712</v>
      </c>
      <c r="L324" s="89">
        <v>357</v>
      </c>
      <c r="M324" s="18"/>
      <c r="N324" s="18"/>
    </row>
    <row r="325" spans="1:14" x14ac:dyDescent="0.2">
      <c r="A325" s="88" t="s">
        <v>395</v>
      </c>
      <c r="B325" s="42" t="str">
        <f>'Avg Weekday'!B325</f>
        <v/>
      </c>
      <c r="C325" s="13" t="s">
        <v>3</v>
      </c>
      <c r="D325" s="14">
        <v>35416</v>
      </c>
      <c r="E325" s="14">
        <v>32713</v>
      </c>
      <c r="F325" s="41">
        <v>30810</v>
      </c>
      <c r="G325" s="41">
        <v>38135.307699999998</v>
      </c>
      <c r="H325" s="41">
        <v>14993.420900000001</v>
      </c>
      <c r="I325" s="82">
        <v>21550.294099999999</v>
      </c>
      <c r="J325" s="123">
        <f t="shared" si="17"/>
        <v>6556.8731999999982</v>
      </c>
      <c r="K325" s="97">
        <f t="shared" si="19"/>
        <v>0.43731669001568535</v>
      </c>
      <c r="L325" s="89">
        <v>23</v>
      </c>
      <c r="M325" s="18"/>
      <c r="N325" s="18"/>
    </row>
    <row r="326" spans="1:14" x14ac:dyDescent="0.2">
      <c r="A326" s="88" t="s">
        <v>396</v>
      </c>
      <c r="B326" s="42" t="str">
        <f>'Avg Weekday'!B326</f>
        <v/>
      </c>
      <c r="C326" s="13" t="s">
        <v>3</v>
      </c>
      <c r="D326" s="14">
        <v>10010</v>
      </c>
      <c r="E326" s="14">
        <v>9052</v>
      </c>
      <c r="F326" s="41">
        <v>8845</v>
      </c>
      <c r="G326" s="41">
        <v>7126.6923000000006</v>
      </c>
      <c r="H326" s="41">
        <v>3749.1629000000003</v>
      </c>
      <c r="I326" s="82">
        <v>4071.1961000000001</v>
      </c>
      <c r="J326" s="123">
        <f t="shared" si="17"/>
        <v>322.03319999999985</v>
      </c>
      <c r="K326" s="97">
        <f t="shared" si="19"/>
        <v>8.5894693986222848E-2</v>
      </c>
      <c r="L326" s="89">
        <v>213</v>
      </c>
      <c r="M326" s="18"/>
      <c r="N326" s="18"/>
    </row>
    <row r="327" spans="1:14" x14ac:dyDescent="0.2">
      <c r="A327" s="88" t="s">
        <v>397</v>
      </c>
      <c r="B327" s="42" t="str">
        <f>'Avg Weekday'!B327</f>
        <v/>
      </c>
      <c r="C327" s="13" t="s">
        <v>3</v>
      </c>
      <c r="D327" s="14">
        <v>6925</v>
      </c>
      <c r="E327" s="14">
        <v>8253</v>
      </c>
      <c r="F327" s="41">
        <v>7139</v>
      </c>
      <c r="G327" s="41">
        <v>9018.9807000000001</v>
      </c>
      <c r="H327" s="41">
        <v>4019.1134999999999</v>
      </c>
      <c r="I327" s="82">
        <v>4664.902</v>
      </c>
      <c r="J327" s="123">
        <f t="shared" si="17"/>
        <v>645.78850000000011</v>
      </c>
      <c r="K327" s="97">
        <f t="shared" si="19"/>
        <v>0.16067933886415503</v>
      </c>
      <c r="L327" s="89">
        <v>194</v>
      </c>
      <c r="M327" s="18"/>
      <c r="N327" s="18"/>
    </row>
    <row r="328" spans="1:14" x14ac:dyDescent="0.2">
      <c r="A328" s="88" t="s">
        <v>398</v>
      </c>
      <c r="B328" s="42" t="str">
        <f>'Avg Weekday'!B328</f>
        <v/>
      </c>
      <c r="C328" s="13" t="s">
        <v>3</v>
      </c>
      <c r="D328" s="14">
        <v>18482</v>
      </c>
      <c r="E328" s="14">
        <v>14803</v>
      </c>
      <c r="F328" s="41">
        <v>12494</v>
      </c>
      <c r="G328" s="41">
        <v>16304.711499999999</v>
      </c>
      <c r="H328" s="41">
        <v>5500.2325999999994</v>
      </c>
      <c r="I328" s="82">
        <v>7108.1176999999998</v>
      </c>
      <c r="J328" s="123">
        <f t="shared" si="17"/>
        <v>1607.8851000000004</v>
      </c>
      <c r="K328" s="97">
        <f t="shared" si="19"/>
        <v>0.29233038253691318</v>
      </c>
      <c r="L328" s="89">
        <v>121</v>
      </c>
      <c r="M328" s="18"/>
      <c r="N328" s="18"/>
    </row>
    <row r="329" spans="1:14" s="6" customFormat="1" x14ac:dyDescent="0.2">
      <c r="A329" s="88" t="s">
        <v>71</v>
      </c>
      <c r="B329" s="42" t="str">
        <f>'Avg Weekday'!B329</f>
        <v/>
      </c>
      <c r="C329" s="13" t="s">
        <v>3</v>
      </c>
      <c r="D329" s="14">
        <v>4762</v>
      </c>
      <c r="E329" s="14">
        <v>4171</v>
      </c>
      <c r="F329" s="41">
        <v>4544</v>
      </c>
      <c r="G329" s="41">
        <v>3710.8654000000001</v>
      </c>
      <c r="H329" s="41">
        <v>1324.7993999999999</v>
      </c>
      <c r="I329" s="82">
        <v>2186.451</v>
      </c>
      <c r="J329" s="123">
        <f t="shared" si="17"/>
        <v>861.65160000000014</v>
      </c>
      <c r="K329" s="97">
        <f t="shared" si="19"/>
        <v>0.65040156268186733</v>
      </c>
      <c r="L329" s="89">
        <v>324</v>
      </c>
      <c r="M329" s="18"/>
      <c r="N329" s="18"/>
    </row>
    <row r="330" spans="1:14" s="6" customFormat="1" x14ac:dyDescent="0.2">
      <c r="A330" s="88" t="s">
        <v>6</v>
      </c>
      <c r="B330" s="42" t="str">
        <f>'Avg Weekday'!B330</f>
        <v/>
      </c>
      <c r="C330" s="13" t="s">
        <v>3</v>
      </c>
      <c r="D330" s="14">
        <v>61805</v>
      </c>
      <c r="E330" s="14">
        <v>64620</v>
      </c>
      <c r="F330" s="41">
        <v>74524</v>
      </c>
      <c r="G330" s="41">
        <v>66210.827000000005</v>
      </c>
      <c r="H330" s="41">
        <v>23122.681700000001</v>
      </c>
      <c r="I330" s="82">
        <v>35172.333400000003</v>
      </c>
      <c r="J330" s="123">
        <f t="shared" si="17"/>
        <v>12049.651700000002</v>
      </c>
      <c r="K330" s="97">
        <f t="shared" si="19"/>
        <v>0.52111826198775213</v>
      </c>
      <c r="L330" s="89">
        <v>10</v>
      </c>
      <c r="M330" s="18"/>
      <c r="N330" s="18"/>
    </row>
    <row r="331" spans="1:14" x14ac:dyDescent="0.2">
      <c r="A331" s="88" t="s">
        <v>399</v>
      </c>
      <c r="B331" s="42" t="str">
        <f>'Avg Weekday'!B331</f>
        <v/>
      </c>
      <c r="C331" s="13" t="s">
        <v>3</v>
      </c>
      <c r="D331" s="14">
        <v>104291</v>
      </c>
      <c r="E331" s="14">
        <v>103578</v>
      </c>
      <c r="F331" s="41">
        <v>103993</v>
      </c>
      <c r="G331" s="41">
        <v>105080.5577</v>
      </c>
      <c r="H331" s="41">
        <v>30872.033199999998</v>
      </c>
      <c r="I331" s="82">
        <v>45692.352899999998</v>
      </c>
      <c r="J331" s="123">
        <f t="shared" si="17"/>
        <v>14820.3197</v>
      </c>
      <c r="K331" s="97">
        <f t="shared" si="19"/>
        <v>0.48005648361378417</v>
      </c>
      <c r="L331" s="89">
        <v>4</v>
      </c>
      <c r="M331" s="18"/>
      <c r="N331" s="18"/>
    </row>
    <row r="332" spans="1:14" x14ac:dyDescent="0.2">
      <c r="A332" s="88" t="s">
        <v>400</v>
      </c>
      <c r="B332" s="42" t="str">
        <f>'Avg Weekday'!B332</f>
        <v/>
      </c>
      <c r="C332" s="13" t="s">
        <v>3</v>
      </c>
      <c r="D332" s="14">
        <v>29977</v>
      </c>
      <c r="E332" s="14">
        <v>26192</v>
      </c>
      <c r="F332" s="41">
        <v>22469</v>
      </c>
      <c r="G332" s="41">
        <v>33416.692300000002</v>
      </c>
      <c r="H332" s="41">
        <v>12177.757100000001</v>
      </c>
      <c r="I332" s="82">
        <v>16254.0393</v>
      </c>
      <c r="J332" s="123">
        <f t="shared" si="17"/>
        <v>4076.2821999999996</v>
      </c>
      <c r="K332" s="97">
        <f t="shared" si="19"/>
        <v>0.33473177092684819</v>
      </c>
      <c r="L332" s="89">
        <v>31</v>
      </c>
      <c r="M332" s="18"/>
      <c r="N332" s="18"/>
    </row>
    <row r="333" spans="1:14" x14ac:dyDescent="0.2">
      <c r="A333" s="88" t="s">
        <v>401</v>
      </c>
      <c r="B333" s="42" t="str">
        <f>'Avg Weekday'!B333</f>
        <v/>
      </c>
      <c r="C333" s="13" t="s">
        <v>3</v>
      </c>
      <c r="D333" s="14">
        <v>3597</v>
      </c>
      <c r="E333" s="14">
        <v>4025</v>
      </c>
      <c r="F333" s="41">
        <v>3564</v>
      </c>
      <c r="G333" s="41">
        <v>3245.1538</v>
      </c>
      <c r="H333" s="41">
        <v>1508.5426</v>
      </c>
      <c r="I333" s="82">
        <v>1872.8823</v>
      </c>
      <c r="J333" s="123">
        <f t="shared" si="17"/>
        <v>364.33969999999999</v>
      </c>
      <c r="K333" s="97">
        <f t="shared" si="19"/>
        <v>0.24151767407827926</v>
      </c>
      <c r="L333" s="89">
        <v>336</v>
      </c>
      <c r="M333" s="18"/>
      <c r="N333" s="18"/>
    </row>
    <row r="334" spans="1:14" x14ac:dyDescent="0.2">
      <c r="A334" s="88" t="s">
        <v>402</v>
      </c>
      <c r="B334" s="42" t="str">
        <f>'Avg Weekday'!B334</f>
        <v/>
      </c>
      <c r="C334" s="13" t="s">
        <v>3</v>
      </c>
      <c r="D334" s="14">
        <v>8717</v>
      </c>
      <c r="E334" s="14">
        <v>8341</v>
      </c>
      <c r="F334" s="41">
        <v>9224</v>
      </c>
      <c r="G334" s="41">
        <v>9359.3460999999988</v>
      </c>
      <c r="H334" s="41">
        <v>3235.6531</v>
      </c>
      <c r="I334" s="82">
        <v>5384.3922000000002</v>
      </c>
      <c r="J334" s="123">
        <f t="shared" si="17"/>
        <v>2148.7391000000002</v>
      </c>
      <c r="K334" s="97">
        <f t="shared" si="19"/>
        <v>0.66408203648283559</v>
      </c>
      <c r="L334" s="89">
        <v>176</v>
      </c>
      <c r="M334" s="18"/>
      <c r="N334" s="18"/>
    </row>
    <row r="335" spans="1:14" x14ac:dyDescent="0.2">
      <c r="A335" s="88" t="s">
        <v>403</v>
      </c>
      <c r="B335" s="42" t="str">
        <f>'Avg Weekday'!B335</f>
        <v/>
      </c>
      <c r="C335" s="13" t="s">
        <v>3</v>
      </c>
      <c r="D335" s="14">
        <v>9526</v>
      </c>
      <c r="E335" s="14">
        <v>11110</v>
      </c>
      <c r="F335" s="41">
        <v>10182</v>
      </c>
      <c r="G335" s="41">
        <v>13063.019199999999</v>
      </c>
      <c r="H335" s="41">
        <v>5246.6471000000001</v>
      </c>
      <c r="I335" s="82">
        <v>6043.0393000000004</v>
      </c>
      <c r="J335" s="123">
        <f t="shared" si="17"/>
        <v>796.39220000000023</v>
      </c>
      <c r="K335" s="97">
        <f t="shared" si="19"/>
        <v>0.15179069314572352</v>
      </c>
      <c r="L335" s="89">
        <v>154</v>
      </c>
      <c r="M335" s="18"/>
      <c r="N335" s="18"/>
    </row>
    <row r="336" spans="1:14" x14ac:dyDescent="0.2">
      <c r="A336" s="88" t="s">
        <v>521</v>
      </c>
      <c r="B336" s="42" t="str">
        <f>'Avg Weekday'!B336</f>
        <v/>
      </c>
      <c r="C336" s="13" t="s">
        <v>3</v>
      </c>
      <c r="D336" s="14">
        <v>68953</v>
      </c>
      <c r="E336" s="14">
        <v>56014</v>
      </c>
      <c r="F336" s="41">
        <v>51768</v>
      </c>
      <c r="G336" s="41">
        <v>51474.1924</v>
      </c>
      <c r="H336" s="41">
        <v>20054.857100000001</v>
      </c>
      <c r="I336" s="82">
        <v>25324.274600000001</v>
      </c>
      <c r="J336" s="123">
        <f t="shared" si="17"/>
        <v>5269.4174999999996</v>
      </c>
      <c r="K336" s="97">
        <f t="shared" si="19"/>
        <v>0.26275018932944677</v>
      </c>
      <c r="L336" s="89">
        <v>18</v>
      </c>
      <c r="M336" s="18"/>
      <c r="N336" s="18"/>
    </row>
    <row r="337" spans="1:14" x14ac:dyDescent="0.2">
      <c r="A337" s="88" t="s">
        <v>404</v>
      </c>
      <c r="B337" s="42" t="str">
        <f>'Avg Weekday'!B337</f>
        <v/>
      </c>
      <c r="C337" s="13" t="s">
        <v>3</v>
      </c>
      <c r="D337" s="14">
        <v>39505</v>
      </c>
      <c r="E337" s="14">
        <v>39678</v>
      </c>
      <c r="F337" s="41">
        <v>40095</v>
      </c>
      <c r="G337" s="41">
        <v>38537.596099999995</v>
      </c>
      <c r="H337" s="41">
        <v>11511.0867</v>
      </c>
      <c r="I337" s="82">
        <v>16721.0785</v>
      </c>
      <c r="J337" s="123">
        <f t="shared" si="17"/>
        <v>5209.9917999999998</v>
      </c>
      <c r="K337" s="97">
        <f t="shared" si="19"/>
        <v>0.452606425073664</v>
      </c>
      <c r="L337" s="89">
        <v>29</v>
      </c>
      <c r="M337" s="18"/>
      <c r="N337" s="18"/>
    </row>
    <row r="338" spans="1:14" s="6" customFormat="1" x14ac:dyDescent="0.2">
      <c r="A338" s="88" t="s">
        <v>405</v>
      </c>
      <c r="B338" s="42" t="str">
        <f>'Avg Weekday'!B338</f>
        <v/>
      </c>
      <c r="C338" s="13" t="s">
        <v>3</v>
      </c>
      <c r="D338" s="14">
        <v>13089</v>
      </c>
      <c r="E338" s="14">
        <v>20030</v>
      </c>
      <c r="F338" s="41">
        <v>19510</v>
      </c>
      <c r="G338" s="41">
        <v>19924.769200000002</v>
      </c>
      <c r="H338" s="41">
        <v>7312.7749000000003</v>
      </c>
      <c r="I338" s="82">
        <v>10947.098</v>
      </c>
      <c r="J338" s="123">
        <f t="shared" si="17"/>
        <v>3634.3230999999996</v>
      </c>
      <c r="K338" s="97">
        <f t="shared" si="19"/>
        <v>0.4969827664188049</v>
      </c>
      <c r="L338" s="89">
        <v>62</v>
      </c>
      <c r="M338" s="18"/>
      <c r="N338" s="18"/>
    </row>
    <row r="339" spans="1:14" s="6" customFormat="1" x14ac:dyDescent="0.2">
      <c r="A339" s="88" t="s">
        <v>406</v>
      </c>
      <c r="B339" s="42" t="str">
        <f>'Avg Weekday'!B339</f>
        <v/>
      </c>
      <c r="C339" s="13" t="s">
        <v>3</v>
      </c>
      <c r="D339" s="14">
        <v>6137</v>
      </c>
      <c r="E339" s="14">
        <v>6168</v>
      </c>
      <c r="F339" s="41">
        <v>5578</v>
      </c>
      <c r="G339" s="41">
        <v>4877.9038</v>
      </c>
      <c r="H339" s="41">
        <v>2538.1030000000001</v>
      </c>
      <c r="I339" s="82">
        <v>2680.5097999999998</v>
      </c>
      <c r="J339" s="123">
        <f t="shared" si="17"/>
        <v>142.40679999999975</v>
      </c>
      <c r="K339" s="97">
        <f t="shared" si="19"/>
        <v>5.610757325451321E-2</v>
      </c>
      <c r="L339" s="89">
        <v>292</v>
      </c>
      <c r="M339" s="18"/>
      <c r="N339" s="18"/>
    </row>
    <row r="340" spans="1:14" x14ac:dyDescent="0.2">
      <c r="A340" s="88" t="s">
        <v>407</v>
      </c>
      <c r="B340" s="42" t="str">
        <f>'Avg Weekday'!B340</f>
        <v/>
      </c>
      <c r="C340" s="13" t="s">
        <v>3</v>
      </c>
      <c r="D340" s="14">
        <v>25371</v>
      </c>
      <c r="E340" s="14">
        <v>24575</v>
      </c>
      <c r="F340" s="41">
        <v>27362</v>
      </c>
      <c r="G340" s="41">
        <v>19888.442300000002</v>
      </c>
      <c r="H340" s="41">
        <v>5883.6851999999999</v>
      </c>
      <c r="I340" s="82">
        <v>12011.156800000001</v>
      </c>
      <c r="J340" s="123">
        <f t="shared" si="17"/>
        <v>6127.4716000000008</v>
      </c>
      <c r="K340" s="97">
        <f t="shared" si="19"/>
        <v>1.0414343037931399</v>
      </c>
      <c r="L340" s="89">
        <v>51</v>
      </c>
      <c r="M340" s="18"/>
      <c r="N340" s="18"/>
    </row>
    <row r="341" spans="1:14" x14ac:dyDescent="0.2">
      <c r="A341" s="88" t="s">
        <v>408</v>
      </c>
      <c r="B341" s="42" t="str">
        <f>'Avg Weekday'!B341</f>
        <v/>
      </c>
      <c r="C341" s="13" t="s">
        <v>3</v>
      </c>
      <c r="D341" s="14">
        <v>5566</v>
      </c>
      <c r="E341" s="14">
        <v>8509</v>
      </c>
      <c r="F341" s="41">
        <v>8725</v>
      </c>
      <c r="G341" s="41">
        <v>7296.75</v>
      </c>
      <c r="H341" s="41">
        <v>2125.5796</v>
      </c>
      <c r="I341" s="82">
        <v>3767.1765</v>
      </c>
      <c r="J341" s="123">
        <f t="shared" si="17"/>
        <v>1641.5969</v>
      </c>
      <c r="K341" s="97">
        <f t="shared" si="19"/>
        <v>0.77230553962787374</v>
      </c>
      <c r="L341" s="89">
        <v>230</v>
      </c>
      <c r="M341" s="18"/>
      <c r="N341" s="18"/>
    </row>
    <row r="342" spans="1:14" x14ac:dyDescent="0.2">
      <c r="A342" s="88" t="s">
        <v>409</v>
      </c>
      <c r="B342" s="42" t="str">
        <f>'Avg Weekday'!B342</f>
        <v/>
      </c>
      <c r="C342" s="13" t="s">
        <v>3</v>
      </c>
      <c r="D342" s="14">
        <v>6972</v>
      </c>
      <c r="E342" s="14">
        <v>7654</v>
      </c>
      <c r="F342" s="41">
        <v>6003</v>
      </c>
      <c r="G342" s="41">
        <v>4643.5192000000006</v>
      </c>
      <c r="H342" s="41">
        <v>1331.3307</v>
      </c>
      <c r="I342" s="82">
        <v>2181.4117000000001</v>
      </c>
      <c r="J342" s="123">
        <f t="shared" si="17"/>
        <v>850.08100000000013</v>
      </c>
      <c r="K342" s="97">
        <f t="shared" si="19"/>
        <v>0.63851979076273091</v>
      </c>
      <c r="L342" s="89">
        <v>325</v>
      </c>
      <c r="M342" s="18"/>
      <c r="N342" s="18"/>
    </row>
    <row r="343" spans="1:14" x14ac:dyDescent="0.2">
      <c r="A343" s="88" t="s">
        <v>410</v>
      </c>
      <c r="B343" s="42" t="str">
        <f>'Avg Weekday'!B343</f>
        <v/>
      </c>
      <c r="C343" s="13" t="s">
        <v>3</v>
      </c>
      <c r="D343" s="14">
        <v>7677</v>
      </c>
      <c r="E343" s="14">
        <v>9005</v>
      </c>
      <c r="F343" s="41">
        <v>8135</v>
      </c>
      <c r="G343" s="41">
        <v>8651.1538</v>
      </c>
      <c r="H343" s="41">
        <v>3307.0817999999999</v>
      </c>
      <c r="I343" s="82">
        <v>5504.4509999999991</v>
      </c>
      <c r="J343" s="123">
        <f t="shared" si="17"/>
        <v>2197.3691999999992</v>
      </c>
      <c r="K343" s="97">
        <f t="shared" si="19"/>
        <v>0.66444355866855165</v>
      </c>
      <c r="L343" s="89">
        <v>169</v>
      </c>
      <c r="M343" s="18"/>
      <c r="N343" s="18"/>
    </row>
    <row r="344" spans="1:14" x14ac:dyDescent="0.2">
      <c r="A344" s="88" t="s">
        <v>411</v>
      </c>
      <c r="B344" s="42" t="str">
        <f>'Avg Weekday'!B344</f>
        <v/>
      </c>
      <c r="C344" s="13" t="s">
        <v>3</v>
      </c>
      <c r="D344" s="14">
        <v>26858</v>
      </c>
      <c r="E344" s="14">
        <v>33326</v>
      </c>
      <c r="F344" s="41">
        <v>30605</v>
      </c>
      <c r="G344" s="41">
        <v>29278.307699999998</v>
      </c>
      <c r="H344" s="41">
        <v>9070.4305999999997</v>
      </c>
      <c r="I344" s="82">
        <v>14668.529399999999</v>
      </c>
      <c r="J344" s="123">
        <f t="shared" si="17"/>
        <v>5598.0987999999998</v>
      </c>
      <c r="K344" s="97">
        <f t="shared" si="19"/>
        <v>0.6171811512454547</v>
      </c>
      <c r="L344" s="89">
        <v>36</v>
      </c>
      <c r="M344" s="18"/>
      <c r="N344" s="18"/>
    </row>
    <row r="345" spans="1:14" x14ac:dyDescent="0.2">
      <c r="A345" s="88" t="s">
        <v>412</v>
      </c>
      <c r="B345" s="42" t="str">
        <f>'Avg Weekday'!B345</f>
        <v/>
      </c>
      <c r="C345" s="13" t="s">
        <v>3</v>
      </c>
      <c r="D345" s="14">
        <v>16329</v>
      </c>
      <c r="E345" s="14">
        <v>16643</v>
      </c>
      <c r="F345" s="41">
        <v>16649</v>
      </c>
      <c r="G345" s="41">
        <v>16679.615399999999</v>
      </c>
      <c r="H345" s="41">
        <v>5038.6108999999997</v>
      </c>
      <c r="I345" s="82">
        <v>9150.7059000000008</v>
      </c>
      <c r="J345" s="123">
        <f t="shared" si="17"/>
        <v>4112.0950000000012</v>
      </c>
      <c r="K345" s="97">
        <f t="shared" si="19"/>
        <v>0.81611679917574131</v>
      </c>
      <c r="L345" s="89">
        <v>83</v>
      </c>
      <c r="M345" s="18"/>
      <c r="N345" s="18"/>
    </row>
    <row r="346" spans="1:14" x14ac:dyDescent="0.2">
      <c r="A346" s="88" t="s">
        <v>413</v>
      </c>
      <c r="B346" s="42" t="str">
        <f>'Avg Weekday'!B346</f>
        <v/>
      </c>
      <c r="C346" s="13" t="s">
        <v>3</v>
      </c>
      <c r="D346" s="14">
        <v>8974</v>
      </c>
      <c r="E346" s="14">
        <v>9190</v>
      </c>
      <c r="F346" s="41">
        <v>9871</v>
      </c>
      <c r="G346" s="41">
        <v>12372.827000000001</v>
      </c>
      <c r="H346" s="41">
        <v>4149.2926000000007</v>
      </c>
      <c r="I346" s="82">
        <v>7387.2941000000001</v>
      </c>
      <c r="J346" s="123">
        <f t="shared" si="17"/>
        <v>3238.0014999999994</v>
      </c>
      <c r="K346" s="97">
        <f t="shared" si="19"/>
        <v>0.78037434621988311</v>
      </c>
      <c r="L346" s="89">
        <v>115</v>
      </c>
      <c r="M346" s="18"/>
      <c r="N346" s="18"/>
    </row>
    <row r="347" spans="1:14" x14ac:dyDescent="0.2">
      <c r="A347" s="88" t="s">
        <v>520</v>
      </c>
      <c r="B347" s="42" t="str">
        <f>'Avg Weekday'!B347</f>
        <v/>
      </c>
      <c r="C347" s="13" t="s">
        <v>3</v>
      </c>
      <c r="D347" s="14">
        <v>274967</v>
      </c>
      <c r="E347" s="14">
        <v>276326</v>
      </c>
      <c r="F347" s="41">
        <v>274166</v>
      </c>
      <c r="G347" s="41">
        <v>277369.5</v>
      </c>
      <c r="H347" s="41">
        <v>83913.262799999997</v>
      </c>
      <c r="I347" s="82">
        <v>116788.6078</v>
      </c>
      <c r="J347" s="123">
        <f t="shared" si="17"/>
        <v>32875.345000000001</v>
      </c>
      <c r="K347" s="97">
        <f t="shared" si="19"/>
        <v>0.39177769881687885</v>
      </c>
      <c r="L347" s="89">
        <v>1</v>
      </c>
      <c r="M347" s="18"/>
      <c r="N347" s="18"/>
    </row>
    <row r="348" spans="1:14" x14ac:dyDescent="0.2">
      <c r="A348" s="88" t="s">
        <v>414</v>
      </c>
      <c r="B348" s="42" t="str">
        <f>'Avg Weekday'!B348</f>
        <v/>
      </c>
      <c r="C348" s="13" t="s">
        <v>3</v>
      </c>
      <c r="D348" s="14">
        <v>13671</v>
      </c>
      <c r="E348" s="14">
        <v>6268</v>
      </c>
      <c r="F348" s="41">
        <v>6662</v>
      </c>
      <c r="G348" s="41">
        <v>11910.75</v>
      </c>
      <c r="H348" s="41">
        <v>4575.6275000000005</v>
      </c>
      <c r="I348" s="82">
        <v>6611.9411999999993</v>
      </c>
      <c r="J348" s="123">
        <f t="shared" si="17"/>
        <v>2036.3136999999988</v>
      </c>
      <c r="K348" s="97">
        <f t="shared" si="19"/>
        <v>0.44503485041122742</v>
      </c>
      <c r="L348" s="89">
        <v>131</v>
      </c>
      <c r="M348" s="18"/>
      <c r="N348" s="18"/>
    </row>
    <row r="349" spans="1:14" x14ac:dyDescent="0.2">
      <c r="A349" s="88" t="s">
        <v>415</v>
      </c>
      <c r="B349" s="42" t="str">
        <f>'Avg Weekday'!B349</f>
        <v/>
      </c>
      <c r="C349" s="13" t="s">
        <v>3</v>
      </c>
      <c r="D349" s="14">
        <v>8953</v>
      </c>
      <c r="E349" s="14">
        <v>9579</v>
      </c>
      <c r="F349" s="41">
        <v>11423</v>
      </c>
      <c r="G349" s="41">
        <v>11694.384600000001</v>
      </c>
      <c r="H349" s="41">
        <v>3195.7228999999998</v>
      </c>
      <c r="I349" s="82">
        <v>4913.9804000000004</v>
      </c>
      <c r="J349" s="123">
        <f t="shared" si="17"/>
        <v>1718.2575000000006</v>
      </c>
      <c r="K349" s="97">
        <f t="shared" si="19"/>
        <v>0.53767412061915654</v>
      </c>
      <c r="L349" s="89">
        <v>187</v>
      </c>
      <c r="M349" s="18"/>
      <c r="N349" s="18"/>
    </row>
    <row r="350" spans="1:14" x14ac:dyDescent="0.2">
      <c r="A350" s="92" t="s">
        <v>416</v>
      </c>
      <c r="B350" s="42" t="str">
        <f>'Avg Weekday'!B350</f>
        <v/>
      </c>
      <c r="C350" s="57" t="s">
        <v>3</v>
      </c>
      <c r="D350" s="58">
        <v>56440</v>
      </c>
      <c r="E350" s="58">
        <v>59543</v>
      </c>
      <c r="F350" s="51">
        <v>57400</v>
      </c>
      <c r="G350" s="51">
        <v>62904.788400000005</v>
      </c>
      <c r="H350" s="51">
        <v>20285.329099999999</v>
      </c>
      <c r="I350" s="83">
        <v>29716.058899999996</v>
      </c>
      <c r="J350" s="124">
        <f t="shared" si="17"/>
        <v>9430.7297999999973</v>
      </c>
      <c r="K350" s="98">
        <f t="shared" si="19"/>
        <v>0.46490395859537709</v>
      </c>
      <c r="L350" s="93">
        <v>13</v>
      </c>
      <c r="M350" s="18"/>
      <c r="N350" s="18"/>
    </row>
    <row r="351" spans="1:14" x14ac:dyDescent="0.2">
      <c r="A351" s="90" t="s">
        <v>514</v>
      </c>
      <c r="B351" s="94">
        <f>'Avg Weekday'!B351</f>
        <v>47</v>
      </c>
      <c r="C351" s="15" t="s">
        <v>3</v>
      </c>
      <c r="D351" s="16">
        <v>0</v>
      </c>
      <c r="E351" s="16">
        <v>0</v>
      </c>
      <c r="F351" s="16">
        <v>6274</v>
      </c>
      <c r="G351" s="16">
        <v>12688.211599999999</v>
      </c>
      <c r="H351" s="16">
        <v>3473.6134999999999</v>
      </c>
      <c r="I351" s="84">
        <v>5778.3528999999999</v>
      </c>
      <c r="J351" s="121">
        <f t="shared" si="17"/>
        <v>2304.7393999999999</v>
      </c>
      <c r="K351" s="99">
        <f t="shared" si="19"/>
        <v>0.66349909107619487</v>
      </c>
      <c r="L351" s="91">
        <v>163</v>
      </c>
      <c r="M351" s="18"/>
      <c r="N351" s="18"/>
    </row>
    <row r="352" spans="1:14" s="10" customFormat="1" ht="12.75" x14ac:dyDescent="0.2">
      <c r="A352" s="102" t="s">
        <v>45</v>
      </c>
      <c r="B352" s="114"/>
      <c r="C352" s="104"/>
      <c r="D352" s="115"/>
      <c r="E352" s="115"/>
      <c r="F352" s="115"/>
      <c r="G352" s="115"/>
      <c r="H352" s="115"/>
      <c r="I352" s="115"/>
      <c r="J352" s="127"/>
      <c r="K352" s="115"/>
      <c r="L352" s="128"/>
      <c r="M352" s="5"/>
    </row>
    <row r="353" spans="1:14" x14ac:dyDescent="0.2">
      <c r="A353" s="86" t="s">
        <v>417</v>
      </c>
      <c r="B353" s="79" t="str">
        <f>'Avg Weekday'!B353</f>
        <v/>
      </c>
      <c r="C353" s="11" t="s">
        <v>28</v>
      </c>
      <c r="D353" s="12">
        <v>24283</v>
      </c>
      <c r="E353" s="12">
        <v>25432</v>
      </c>
      <c r="F353" s="40">
        <v>23972</v>
      </c>
      <c r="G353" s="40">
        <v>24170.557700000001</v>
      </c>
      <c r="H353" s="40">
        <v>12264.239100000001</v>
      </c>
      <c r="I353" s="85">
        <v>16312.901899999999</v>
      </c>
      <c r="J353" s="122">
        <f t="shared" si="17"/>
        <v>4048.6627999999982</v>
      </c>
      <c r="K353" s="100">
        <f>J353/H353</f>
        <v>0.33011936305123063</v>
      </c>
      <c r="L353" s="87">
        <v>30</v>
      </c>
      <c r="M353" s="18"/>
      <c r="N353" s="18"/>
    </row>
    <row r="354" spans="1:14" x14ac:dyDescent="0.2">
      <c r="A354" s="88" t="s">
        <v>418</v>
      </c>
      <c r="B354" s="42">
        <f>'Avg Weekday'!B354</f>
        <v>0</v>
      </c>
      <c r="C354" s="13" t="s">
        <v>28</v>
      </c>
      <c r="D354" s="14">
        <v>1232</v>
      </c>
      <c r="E354" s="14">
        <v>1425</v>
      </c>
      <c r="F354" s="41">
        <v>1470</v>
      </c>
      <c r="G354" s="41">
        <v>1327.6345999999999</v>
      </c>
      <c r="H354" s="41">
        <v>615.40380000000005</v>
      </c>
      <c r="I354" s="82">
        <v>758</v>
      </c>
      <c r="J354" s="123">
        <f t="shared" si="17"/>
        <v>142.59619999999995</v>
      </c>
      <c r="K354" s="97">
        <f t="shared" ref="K354:K397" si="20">J354/H354</f>
        <v>0.23171160139082655</v>
      </c>
      <c r="L354" s="89">
        <v>401</v>
      </c>
      <c r="M354" s="18"/>
      <c r="N354" s="18"/>
    </row>
    <row r="355" spans="1:14" x14ac:dyDescent="0.2">
      <c r="A355" s="88" t="s">
        <v>419</v>
      </c>
      <c r="B355" s="42">
        <f>'Avg Weekday'!B355</f>
        <v>48</v>
      </c>
      <c r="C355" s="13" t="s">
        <v>28</v>
      </c>
      <c r="D355" s="14">
        <v>2686</v>
      </c>
      <c r="E355" s="14">
        <v>1123</v>
      </c>
      <c r="F355" s="41">
        <v>951</v>
      </c>
      <c r="G355" s="41">
        <v>1488.6922999999999</v>
      </c>
      <c r="H355" s="41">
        <v>1148.7696000000001</v>
      </c>
      <c r="I355" s="82">
        <v>1245.7255</v>
      </c>
      <c r="J355" s="123">
        <f t="shared" si="17"/>
        <v>96.955899999999929</v>
      </c>
      <c r="K355" s="97">
        <f t="shared" si="20"/>
        <v>8.4399778684951202E-2</v>
      </c>
      <c r="L355" s="89">
        <v>381</v>
      </c>
      <c r="M355" s="18"/>
      <c r="N355" s="18"/>
    </row>
    <row r="356" spans="1:14" x14ac:dyDescent="0.2">
      <c r="A356" s="88" t="s">
        <v>420</v>
      </c>
      <c r="B356" s="42" t="str">
        <f>'Avg Weekday'!B356</f>
        <v/>
      </c>
      <c r="C356" s="13" t="s">
        <v>28</v>
      </c>
      <c r="D356" s="14">
        <v>15324</v>
      </c>
      <c r="E356" s="14">
        <v>15140</v>
      </c>
      <c r="F356" s="41">
        <v>14376</v>
      </c>
      <c r="G356" s="41">
        <v>17825.903899999998</v>
      </c>
      <c r="H356" s="41">
        <v>11089.7255</v>
      </c>
      <c r="I356" s="82">
        <v>9765.5097999999998</v>
      </c>
      <c r="J356" s="123">
        <f t="shared" si="17"/>
        <v>-1324.2157000000007</v>
      </c>
      <c r="K356" s="97">
        <f t="shared" si="20"/>
        <v>-0.11940924056235662</v>
      </c>
      <c r="L356" s="89">
        <v>75</v>
      </c>
      <c r="M356" s="18"/>
      <c r="N356" s="18"/>
    </row>
    <row r="357" spans="1:14" x14ac:dyDescent="0.2">
      <c r="A357" s="88" t="s">
        <v>421</v>
      </c>
      <c r="B357" s="42">
        <f>'Avg Weekday'!B357</f>
        <v>49</v>
      </c>
      <c r="C357" s="13" t="s">
        <v>28</v>
      </c>
      <c r="D357" s="14">
        <v>1192</v>
      </c>
      <c r="E357" s="14">
        <v>1754</v>
      </c>
      <c r="F357" s="41">
        <v>1872</v>
      </c>
      <c r="G357" s="41">
        <v>1704.8076999999998</v>
      </c>
      <c r="H357" s="41">
        <v>801.29520000000002</v>
      </c>
      <c r="I357" s="82">
        <v>993.92150000000004</v>
      </c>
      <c r="J357" s="123">
        <f t="shared" si="17"/>
        <v>192.62630000000001</v>
      </c>
      <c r="K357" s="97">
        <f t="shared" si="20"/>
        <v>0.24039367763590747</v>
      </c>
      <c r="L357" s="89">
        <v>394</v>
      </c>
      <c r="M357" s="18"/>
      <c r="N357" s="18"/>
    </row>
    <row r="358" spans="1:14" x14ac:dyDescent="0.2">
      <c r="A358" s="88" t="s">
        <v>422</v>
      </c>
      <c r="B358" s="42">
        <f>'Avg Weekday'!B358</f>
        <v>50</v>
      </c>
      <c r="C358" s="13" t="s">
        <v>28</v>
      </c>
      <c r="D358" s="14">
        <v>2566</v>
      </c>
      <c r="E358" s="14">
        <v>2296</v>
      </c>
      <c r="F358" s="41">
        <v>1523</v>
      </c>
      <c r="G358" s="41">
        <v>950.34620000000007</v>
      </c>
      <c r="H358" s="41">
        <v>987.34009999999989</v>
      </c>
      <c r="I358" s="82">
        <v>1104.0196000000001</v>
      </c>
      <c r="J358" s="123">
        <f t="shared" si="17"/>
        <v>116.67950000000019</v>
      </c>
      <c r="K358" s="97">
        <f t="shared" si="20"/>
        <v>0.11817559116661037</v>
      </c>
      <c r="L358" s="89">
        <v>389</v>
      </c>
      <c r="M358" s="18"/>
      <c r="N358" s="18"/>
    </row>
    <row r="359" spans="1:14" x14ac:dyDescent="0.2">
      <c r="A359" s="88" t="s">
        <v>423</v>
      </c>
      <c r="B359" s="42">
        <f>'Avg Weekday'!B359</f>
        <v>51</v>
      </c>
      <c r="C359" s="13" t="s">
        <v>28</v>
      </c>
      <c r="D359" s="14">
        <v>2872</v>
      </c>
      <c r="E359" s="14">
        <v>858</v>
      </c>
      <c r="F359" s="41">
        <v>849</v>
      </c>
      <c r="G359" s="41">
        <v>1461.5576999999998</v>
      </c>
      <c r="H359" s="41">
        <v>1046.992</v>
      </c>
      <c r="I359" s="82">
        <v>1172.0391999999999</v>
      </c>
      <c r="J359" s="123">
        <f t="shared" si="17"/>
        <v>125.04719999999998</v>
      </c>
      <c r="K359" s="97">
        <f t="shared" si="20"/>
        <v>0.11943472347448689</v>
      </c>
      <c r="L359" s="89">
        <v>383</v>
      </c>
      <c r="M359" s="18"/>
      <c r="N359" s="18"/>
    </row>
    <row r="360" spans="1:14" x14ac:dyDescent="0.2">
      <c r="A360" s="88" t="s">
        <v>424</v>
      </c>
      <c r="B360" s="42" t="str">
        <f>'Avg Weekday'!B360</f>
        <v/>
      </c>
      <c r="C360" s="13" t="s">
        <v>28</v>
      </c>
      <c r="D360" s="14">
        <v>8924</v>
      </c>
      <c r="E360" s="14">
        <v>7789</v>
      </c>
      <c r="F360" s="41">
        <v>7944</v>
      </c>
      <c r="G360" s="41">
        <v>7844.6923000000006</v>
      </c>
      <c r="H360" s="41">
        <v>3506.7654000000002</v>
      </c>
      <c r="I360" s="82">
        <v>4357.0589</v>
      </c>
      <c r="J360" s="123">
        <f t="shared" si="17"/>
        <v>850.29349999999977</v>
      </c>
      <c r="K360" s="97">
        <f t="shared" si="20"/>
        <v>0.24247230795650024</v>
      </c>
      <c r="L360" s="89">
        <v>205</v>
      </c>
      <c r="M360" s="18"/>
      <c r="N360" s="18"/>
    </row>
    <row r="361" spans="1:14" x14ac:dyDescent="0.2">
      <c r="A361" s="88" t="s">
        <v>425</v>
      </c>
      <c r="B361" s="42" t="str">
        <f>'Avg Weekday'!B361</f>
        <v/>
      </c>
      <c r="C361" s="13" t="s">
        <v>28</v>
      </c>
      <c r="D361" s="14">
        <v>2528</v>
      </c>
      <c r="E361" s="14">
        <v>2252</v>
      </c>
      <c r="F361" s="41">
        <v>1850</v>
      </c>
      <c r="G361" s="41">
        <v>2021.3653999999999</v>
      </c>
      <c r="H361" s="41">
        <v>859.82130000000006</v>
      </c>
      <c r="I361" s="82">
        <v>1369.2352000000001</v>
      </c>
      <c r="J361" s="123">
        <f t="shared" si="17"/>
        <v>509.41390000000001</v>
      </c>
      <c r="K361" s="97">
        <f t="shared" si="20"/>
        <v>0.59246485287117212</v>
      </c>
      <c r="L361" s="89">
        <v>373</v>
      </c>
      <c r="M361" s="18"/>
      <c r="N361" s="18"/>
    </row>
    <row r="362" spans="1:14" x14ac:dyDescent="0.2">
      <c r="A362" s="88" t="s">
        <v>426</v>
      </c>
      <c r="B362" s="42" t="str">
        <f>'Avg Weekday'!B362</f>
        <v/>
      </c>
      <c r="C362" s="13" t="s">
        <v>28</v>
      </c>
      <c r="D362" s="14">
        <v>9460</v>
      </c>
      <c r="E362" s="14">
        <v>10350</v>
      </c>
      <c r="F362" s="41">
        <v>10606</v>
      </c>
      <c r="G362" s="41">
        <v>12300.5193</v>
      </c>
      <c r="H362" s="41">
        <v>4235.5913</v>
      </c>
      <c r="I362" s="82">
        <v>5459.7057999999997</v>
      </c>
      <c r="J362" s="123">
        <f t="shared" si="17"/>
        <v>1224.1144999999997</v>
      </c>
      <c r="K362" s="97">
        <f t="shared" si="20"/>
        <v>0.28900675568013368</v>
      </c>
      <c r="L362" s="89">
        <v>171</v>
      </c>
      <c r="M362" s="18"/>
      <c r="N362" s="18"/>
    </row>
    <row r="363" spans="1:14" x14ac:dyDescent="0.2">
      <c r="A363" s="88" t="s">
        <v>427</v>
      </c>
      <c r="B363" s="42">
        <f>'Avg Weekday'!B363</f>
        <v>52</v>
      </c>
      <c r="C363" s="13" t="s">
        <v>28</v>
      </c>
      <c r="D363" s="14">
        <v>17197</v>
      </c>
      <c r="E363" s="14">
        <v>10161</v>
      </c>
      <c r="F363" s="41">
        <v>4773</v>
      </c>
      <c r="G363" s="41">
        <v>12171.307700000001</v>
      </c>
      <c r="H363" s="41">
        <v>6203.9607999999998</v>
      </c>
      <c r="I363" s="82">
        <v>7445.3333999999995</v>
      </c>
      <c r="J363" s="123">
        <f t="shared" si="17"/>
        <v>1241.3725999999997</v>
      </c>
      <c r="K363" s="97">
        <f t="shared" si="20"/>
        <v>0.20009355958535388</v>
      </c>
      <c r="L363" s="89">
        <v>111</v>
      </c>
      <c r="M363" s="18"/>
      <c r="N363" s="18"/>
    </row>
    <row r="364" spans="1:14" x14ac:dyDescent="0.2">
      <c r="A364" s="88" t="s">
        <v>428</v>
      </c>
      <c r="B364" s="42" t="str">
        <f>'Avg Weekday'!B364</f>
        <v/>
      </c>
      <c r="C364" s="13" t="s">
        <v>28</v>
      </c>
      <c r="D364" s="14">
        <v>4650</v>
      </c>
      <c r="E364" s="14">
        <v>4682</v>
      </c>
      <c r="F364" s="41">
        <v>4223</v>
      </c>
      <c r="G364" s="41">
        <v>4066.7308000000003</v>
      </c>
      <c r="H364" s="41">
        <v>1447.3861999999999</v>
      </c>
      <c r="I364" s="82">
        <v>1792.2156</v>
      </c>
      <c r="J364" s="123">
        <f t="shared" si="17"/>
        <v>344.82940000000008</v>
      </c>
      <c r="K364" s="97">
        <f t="shared" si="20"/>
        <v>0.23824284078430491</v>
      </c>
      <c r="L364" s="89">
        <v>347</v>
      </c>
      <c r="M364" s="18"/>
      <c r="N364" s="18"/>
    </row>
    <row r="365" spans="1:14" x14ac:dyDescent="0.2">
      <c r="A365" s="88" t="s">
        <v>429</v>
      </c>
      <c r="B365" s="42">
        <f>'Avg Weekday'!B365</f>
        <v>53</v>
      </c>
      <c r="C365" s="13" t="s">
        <v>28</v>
      </c>
      <c r="D365" s="14">
        <v>8650</v>
      </c>
      <c r="E365" s="14">
        <v>5084</v>
      </c>
      <c r="F365" s="41">
        <v>2811</v>
      </c>
      <c r="G365" s="41">
        <v>4540.5769</v>
      </c>
      <c r="H365" s="41">
        <v>2955.4803999999999</v>
      </c>
      <c r="I365" s="82">
        <v>3582.6666</v>
      </c>
      <c r="J365" s="123">
        <f t="shared" si="17"/>
        <v>627.1862000000001</v>
      </c>
      <c r="K365" s="97">
        <f t="shared" si="20"/>
        <v>0.21221125337187149</v>
      </c>
      <c r="L365" s="89">
        <v>242</v>
      </c>
      <c r="M365" s="18"/>
      <c r="N365" s="18"/>
    </row>
    <row r="366" spans="1:14" x14ac:dyDescent="0.2">
      <c r="A366" s="88" t="s">
        <v>430</v>
      </c>
      <c r="B366" s="42" t="str">
        <f>'Avg Weekday'!B366</f>
        <v/>
      </c>
      <c r="C366" s="13" t="s">
        <v>28</v>
      </c>
      <c r="D366" s="14">
        <v>2545</v>
      </c>
      <c r="E366" s="14">
        <v>2705</v>
      </c>
      <c r="F366" s="41">
        <v>3615</v>
      </c>
      <c r="G366" s="41">
        <v>3378.1923000000002</v>
      </c>
      <c r="H366" s="41">
        <v>1024.2948999999999</v>
      </c>
      <c r="I366" s="82">
        <v>1157.3726000000001</v>
      </c>
      <c r="J366" s="123">
        <f t="shared" si="17"/>
        <v>133.07770000000028</v>
      </c>
      <c r="K366" s="97">
        <f t="shared" si="20"/>
        <v>0.12992127560139202</v>
      </c>
      <c r="L366" s="89">
        <v>384</v>
      </c>
      <c r="M366" s="18"/>
      <c r="N366" s="18"/>
    </row>
    <row r="367" spans="1:14" x14ac:dyDescent="0.2">
      <c r="A367" s="88" t="s">
        <v>526</v>
      </c>
      <c r="B367" s="42">
        <f>'Avg Weekday'!B367</f>
        <v>54</v>
      </c>
      <c r="C367" s="13" t="s">
        <v>28</v>
      </c>
      <c r="D367" s="14">
        <v>3631</v>
      </c>
      <c r="E367" s="14">
        <v>2733</v>
      </c>
      <c r="F367" s="41">
        <v>1218</v>
      </c>
      <c r="G367" s="41">
        <v>1992.1731</v>
      </c>
      <c r="H367" s="41">
        <v>1225.9657</v>
      </c>
      <c r="I367" s="82">
        <v>1485.1372000000001</v>
      </c>
      <c r="J367" s="123">
        <f t="shared" si="17"/>
        <v>259.17150000000015</v>
      </c>
      <c r="K367" s="97">
        <f t="shared" si="20"/>
        <v>0.2114019176882356</v>
      </c>
      <c r="L367" s="89">
        <v>369</v>
      </c>
      <c r="M367" s="18"/>
      <c r="N367" s="18"/>
    </row>
    <row r="368" spans="1:14" x14ac:dyDescent="0.2">
      <c r="A368" s="88" t="s">
        <v>431</v>
      </c>
      <c r="B368" s="42" t="str">
        <f>'Avg Weekday'!B368</f>
        <v/>
      </c>
      <c r="C368" s="13" t="s">
        <v>28</v>
      </c>
      <c r="D368" s="14">
        <v>10421</v>
      </c>
      <c r="E368" s="14">
        <v>10309</v>
      </c>
      <c r="F368" s="41">
        <v>9434</v>
      </c>
      <c r="G368" s="41">
        <v>9550.3845999999994</v>
      </c>
      <c r="H368" s="41">
        <v>4073.4072999999999</v>
      </c>
      <c r="I368" s="82">
        <v>5513.7058999999999</v>
      </c>
      <c r="J368" s="123">
        <f t="shared" si="17"/>
        <v>1440.2986000000001</v>
      </c>
      <c r="K368" s="97">
        <f t="shared" si="20"/>
        <v>0.35358570698294772</v>
      </c>
      <c r="L368" s="89">
        <v>168</v>
      </c>
      <c r="M368" s="18"/>
      <c r="N368" s="18"/>
    </row>
    <row r="369" spans="1:14" x14ac:dyDescent="0.2">
      <c r="A369" s="88" t="s">
        <v>432</v>
      </c>
      <c r="B369" s="42" t="str">
        <f>'Avg Weekday'!B369</f>
        <v/>
      </c>
      <c r="C369" s="13" t="s">
        <v>28</v>
      </c>
      <c r="D369" s="14">
        <v>9461</v>
      </c>
      <c r="E369" s="14">
        <v>8857</v>
      </c>
      <c r="F369" s="41">
        <v>8893</v>
      </c>
      <c r="G369" s="41">
        <v>8006.8846999999996</v>
      </c>
      <c r="H369" s="41">
        <v>3440.0969</v>
      </c>
      <c r="I369" s="82">
        <v>4060.902</v>
      </c>
      <c r="J369" s="123">
        <f t="shared" ref="J369:J397" si="21">I369-H369</f>
        <v>620.80510000000004</v>
      </c>
      <c r="K369" s="97">
        <f t="shared" si="20"/>
        <v>0.18046151548812478</v>
      </c>
      <c r="L369" s="89">
        <v>215</v>
      </c>
      <c r="M369" s="18"/>
      <c r="N369" s="18"/>
    </row>
    <row r="370" spans="1:14" x14ac:dyDescent="0.2">
      <c r="A370" s="88" t="s">
        <v>433</v>
      </c>
      <c r="B370" s="42" t="str">
        <f>'Avg Weekday'!B370</f>
        <v/>
      </c>
      <c r="C370" s="13" t="s">
        <v>28</v>
      </c>
      <c r="D370" s="14">
        <v>16110</v>
      </c>
      <c r="E370" s="14">
        <v>15447</v>
      </c>
      <c r="F370" s="41">
        <v>14549</v>
      </c>
      <c r="G370" s="41">
        <v>14372.153899999999</v>
      </c>
      <c r="H370" s="41">
        <v>6506.4319999999998</v>
      </c>
      <c r="I370" s="82">
        <v>8395.1764000000003</v>
      </c>
      <c r="J370" s="123">
        <f t="shared" si="21"/>
        <v>1888.7444000000005</v>
      </c>
      <c r="K370" s="97">
        <f t="shared" si="20"/>
        <v>0.29028880959641173</v>
      </c>
      <c r="L370" s="89">
        <v>96</v>
      </c>
      <c r="M370" s="18"/>
      <c r="N370" s="18"/>
    </row>
    <row r="371" spans="1:14" x14ac:dyDescent="0.2">
      <c r="A371" s="88" t="s">
        <v>434</v>
      </c>
      <c r="B371" s="42" t="str">
        <f>'Avg Weekday'!B371</f>
        <v/>
      </c>
      <c r="C371" s="13" t="s">
        <v>28</v>
      </c>
      <c r="D371" s="14">
        <v>7252</v>
      </c>
      <c r="E371" s="14">
        <v>6885</v>
      </c>
      <c r="F371" s="41">
        <v>6524</v>
      </c>
      <c r="G371" s="41">
        <v>6577.5385000000006</v>
      </c>
      <c r="H371" s="41">
        <v>3038.9917</v>
      </c>
      <c r="I371" s="82">
        <v>4042.2548999999999</v>
      </c>
      <c r="J371" s="123">
        <f t="shared" si="21"/>
        <v>1003.2631999999999</v>
      </c>
      <c r="K371" s="97">
        <f t="shared" si="20"/>
        <v>0.33013028630515834</v>
      </c>
      <c r="L371" s="89">
        <v>216</v>
      </c>
      <c r="M371" s="18"/>
      <c r="N371" s="18"/>
    </row>
    <row r="372" spans="1:14" x14ac:dyDescent="0.2">
      <c r="A372" s="88" t="s">
        <v>435</v>
      </c>
      <c r="B372" s="42" t="str">
        <f>'Avg Weekday'!B372</f>
        <v/>
      </c>
      <c r="C372" s="13" t="s">
        <v>28</v>
      </c>
      <c r="D372" s="14">
        <v>16777</v>
      </c>
      <c r="E372" s="14">
        <v>15512</v>
      </c>
      <c r="F372" s="41">
        <v>14831</v>
      </c>
      <c r="G372" s="41">
        <v>14521.807699999999</v>
      </c>
      <c r="H372" s="41">
        <v>6093.9210999999996</v>
      </c>
      <c r="I372" s="82">
        <v>7855</v>
      </c>
      <c r="J372" s="123">
        <f t="shared" si="21"/>
        <v>1761.0789000000004</v>
      </c>
      <c r="K372" s="97">
        <f t="shared" si="20"/>
        <v>0.28898944884599842</v>
      </c>
      <c r="L372" s="89">
        <v>102</v>
      </c>
      <c r="M372" s="18"/>
      <c r="N372" s="18"/>
    </row>
    <row r="373" spans="1:14" x14ac:dyDescent="0.2">
      <c r="A373" s="88" t="s">
        <v>436</v>
      </c>
      <c r="B373" s="42" t="str">
        <f>'Avg Weekday'!B373</f>
        <v/>
      </c>
      <c r="C373" s="13" t="s">
        <v>28</v>
      </c>
      <c r="D373" s="14">
        <v>4144</v>
      </c>
      <c r="E373" s="14">
        <v>3661</v>
      </c>
      <c r="F373" s="41">
        <v>3890</v>
      </c>
      <c r="G373" s="41">
        <v>3571.4039000000002</v>
      </c>
      <c r="H373" s="41">
        <v>1569.6116</v>
      </c>
      <c r="I373" s="82">
        <v>1806.0785000000001</v>
      </c>
      <c r="J373" s="123">
        <f t="shared" si="21"/>
        <v>236.46690000000012</v>
      </c>
      <c r="K373" s="97">
        <f t="shared" si="20"/>
        <v>0.15065312972967335</v>
      </c>
      <c r="L373" s="89">
        <v>345</v>
      </c>
      <c r="M373" s="18"/>
      <c r="N373" s="18"/>
    </row>
    <row r="374" spans="1:14" x14ac:dyDescent="0.2">
      <c r="A374" s="88" t="s">
        <v>437</v>
      </c>
      <c r="B374" s="42" t="str">
        <f>'Avg Weekday'!B374</f>
        <v/>
      </c>
      <c r="C374" s="13" t="s">
        <v>28</v>
      </c>
      <c r="D374" s="14">
        <v>7163</v>
      </c>
      <c r="E374" s="14">
        <v>6692</v>
      </c>
      <c r="F374" s="41">
        <v>6615</v>
      </c>
      <c r="G374" s="41">
        <v>6996.7308000000003</v>
      </c>
      <c r="H374" s="41">
        <v>2843.5181000000002</v>
      </c>
      <c r="I374" s="82">
        <v>3282.2941000000001</v>
      </c>
      <c r="J374" s="123">
        <f t="shared" si="21"/>
        <v>438.77599999999984</v>
      </c>
      <c r="K374" s="97">
        <f t="shared" si="20"/>
        <v>0.15430744049070755</v>
      </c>
      <c r="L374" s="89">
        <v>259</v>
      </c>
      <c r="M374" s="18"/>
      <c r="N374" s="18"/>
    </row>
    <row r="375" spans="1:14" x14ac:dyDescent="0.2">
      <c r="A375" s="88" t="s">
        <v>438</v>
      </c>
      <c r="B375" s="42" t="str">
        <f>'Avg Weekday'!B375</f>
        <v/>
      </c>
      <c r="C375" s="13" t="s">
        <v>28</v>
      </c>
      <c r="D375" s="14">
        <v>6362</v>
      </c>
      <c r="E375" s="14">
        <v>6186</v>
      </c>
      <c r="F375" s="41">
        <v>5844</v>
      </c>
      <c r="G375" s="41">
        <v>6166.2885000000006</v>
      </c>
      <c r="H375" s="41">
        <v>2979.2862</v>
      </c>
      <c r="I375" s="82">
        <v>4162.6273999999994</v>
      </c>
      <c r="J375" s="123">
        <f t="shared" si="21"/>
        <v>1183.3411999999994</v>
      </c>
      <c r="K375" s="97">
        <f t="shared" si="20"/>
        <v>0.39718950129732394</v>
      </c>
      <c r="L375" s="89">
        <v>210</v>
      </c>
      <c r="M375" s="18"/>
      <c r="N375" s="18"/>
    </row>
    <row r="376" spans="1:14" x14ac:dyDescent="0.2">
      <c r="A376" s="88" t="s">
        <v>439</v>
      </c>
      <c r="B376" s="42" t="str">
        <f>'Avg Weekday'!B376</f>
        <v/>
      </c>
      <c r="C376" s="13" t="s">
        <v>28</v>
      </c>
      <c r="D376" s="14">
        <v>72305</v>
      </c>
      <c r="E376" s="14">
        <v>70841</v>
      </c>
      <c r="F376" s="41">
        <v>69953</v>
      </c>
      <c r="G376" s="41">
        <v>69584.25</v>
      </c>
      <c r="H376" s="41">
        <v>30323.761299999998</v>
      </c>
      <c r="I376" s="82">
        <v>39783.646999999997</v>
      </c>
      <c r="J376" s="123">
        <f t="shared" si="21"/>
        <v>9459.8856999999989</v>
      </c>
      <c r="K376" s="97">
        <f t="shared" si="20"/>
        <v>0.31196280719964642</v>
      </c>
      <c r="L376" s="89">
        <v>6</v>
      </c>
      <c r="M376" s="18"/>
      <c r="N376" s="18"/>
    </row>
    <row r="377" spans="1:14" x14ac:dyDescent="0.2">
      <c r="A377" s="88" t="s">
        <v>440</v>
      </c>
      <c r="B377" s="42" t="str">
        <f>'Avg Weekday'!B377</f>
        <v/>
      </c>
      <c r="C377" s="13" t="s">
        <v>28</v>
      </c>
      <c r="D377" s="14">
        <v>2857</v>
      </c>
      <c r="E377" s="14">
        <v>2554</v>
      </c>
      <c r="F377" s="41">
        <v>2587</v>
      </c>
      <c r="G377" s="41">
        <v>2856.6731</v>
      </c>
      <c r="H377" s="41">
        <v>1097.2892000000002</v>
      </c>
      <c r="I377" s="82">
        <v>1578.1569</v>
      </c>
      <c r="J377" s="123">
        <f t="shared" si="21"/>
        <v>480.86769999999979</v>
      </c>
      <c r="K377" s="97">
        <f t="shared" si="20"/>
        <v>0.43823241858208367</v>
      </c>
      <c r="L377" s="89">
        <v>361</v>
      </c>
      <c r="M377" s="18"/>
      <c r="N377" s="18"/>
    </row>
    <row r="378" spans="1:14" x14ac:dyDescent="0.2">
      <c r="A378" s="88" t="s">
        <v>441</v>
      </c>
      <c r="B378" s="42" t="str">
        <f>'Avg Weekday'!B378</f>
        <v/>
      </c>
      <c r="C378" s="13" t="s">
        <v>28</v>
      </c>
      <c r="D378" s="14">
        <v>3816</v>
      </c>
      <c r="E378" s="14">
        <v>2588</v>
      </c>
      <c r="F378" s="41">
        <v>1995</v>
      </c>
      <c r="G378" s="41">
        <v>2199.2692000000002</v>
      </c>
      <c r="H378" s="41">
        <v>1660.9171000000001</v>
      </c>
      <c r="I378" s="82">
        <v>1723.9803999999999</v>
      </c>
      <c r="J378" s="123">
        <f t="shared" si="21"/>
        <v>63.063299999999799</v>
      </c>
      <c r="K378" s="97">
        <f t="shared" si="20"/>
        <v>3.796896305059403E-2</v>
      </c>
      <c r="L378" s="89">
        <v>351</v>
      </c>
      <c r="M378" s="18"/>
      <c r="N378" s="18"/>
    </row>
    <row r="379" spans="1:14" x14ac:dyDescent="0.2">
      <c r="A379" s="88" t="s">
        <v>442</v>
      </c>
      <c r="B379" s="42">
        <f>'Avg Weekday'!B379</f>
        <v>55</v>
      </c>
      <c r="C379" s="13" t="s">
        <v>28</v>
      </c>
      <c r="D379" s="14">
        <v>3405</v>
      </c>
      <c r="E379" s="14">
        <v>4101</v>
      </c>
      <c r="F379" s="41">
        <v>4285</v>
      </c>
      <c r="G379" s="41">
        <v>3842.6154000000001</v>
      </c>
      <c r="H379" s="41">
        <v>1663.7873999999999</v>
      </c>
      <c r="I379" s="82">
        <v>2257.0587999999998</v>
      </c>
      <c r="J379" s="123">
        <f t="shared" si="21"/>
        <v>593.27139999999986</v>
      </c>
      <c r="K379" s="97">
        <f t="shared" si="20"/>
        <v>0.35657885136045619</v>
      </c>
      <c r="L379" s="89">
        <v>319</v>
      </c>
      <c r="M379" s="18"/>
      <c r="N379" s="18"/>
    </row>
    <row r="380" spans="1:14" x14ac:dyDescent="0.2">
      <c r="A380" s="88" t="s">
        <v>443</v>
      </c>
      <c r="B380" s="42" t="str">
        <f>'Avg Weekday'!B380</f>
        <v/>
      </c>
      <c r="C380" s="13" t="s">
        <v>28</v>
      </c>
      <c r="D380" s="14">
        <v>19491</v>
      </c>
      <c r="E380" s="14">
        <v>20237</v>
      </c>
      <c r="F380" s="41">
        <v>18651</v>
      </c>
      <c r="G380" s="41">
        <v>19415.403899999998</v>
      </c>
      <c r="H380" s="41">
        <v>9104.1839999999993</v>
      </c>
      <c r="I380" s="82">
        <v>13187.804</v>
      </c>
      <c r="J380" s="123">
        <f t="shared" si="21"/>
        <v>4083.6200000000008</v>
      </c>
      <c r="K380" s="97">
        <f t="shared" si="20"/>
        <v>0.44854321924952317</v>
      </c>
      <c r="L380" s="89">
        <v>48</v>
      </c>
      <c r="M380" s="18"/>
      <c r="N380" s="18"/>
    </row>
    <row r="381" spans="1:14" x14ac:dyDescent="0.2">
      <c r="A381" s="88" t="s">
        <v>444</v>
      </c>
      <c r="B381" s="42" t="str">
        <f>'Avg Weekday'!B381</f>
        <v/>
      </c>
      <c r="C381" s="13" t="s">
        <v>28</v>
      </c>
      <c r="D381" s="14">
        <v>4113</v>
      </c>
      <c r="E381" s="14">
        <v>2867</v>
      </c>
      <c r="F381" s="41">
        <v>2193</v>
      </c>
      <c r="G381" s="41">
        <v>2338.4808000000003</v>
      </c>
      <c r="H381" s="41">
        <v>1808.0753999999999</v>
      </c>
      <c r="I381" s="82">
        <v>1845.0588</v>
      </c>
      <c r="J381" s="123">
        <f t="shared" si="21"/>
        <v>36.983400000000074</v>
      </c>
      <c r="K381" s="97">
        <f t="shared" si="20"/>
        <v>2.0454567326119295E-2</v>
      </c>
      <c r="L381" s="89">
        <v>340</v>
      </c>
      <c r="M381" s="18"/>
      <c r="N381" s="18"/>
    </row>
    <row r="382" spans="1:14" x14ac:dyDescent="0.2">
      <c r="A382" s="88" t="s">
        <v>445</v>
      </c>
      <c r="B382" s="42" t="str">
        <f>'Avg Weekday'!B382</f>
        <v/>
      </c>
      <c r="C382" s="13" t="s">
        <v>28</v>
      </c>
      <c r="D382" s="14">
        <v>2386</v>
      </c>
      <c r="E382" s="14">
        <v>2335</v>
      </c>
      <c r="F382" s="41">
        <v>2462</v>
      </c>
      <c r="G382" s="41">
        <v>2279.5769</v>
      </c>
      <c r="H382" s="41">
        <v>1059.1488999999999</v>
      </c>
      <c r="I382" s="82">
        <v>1323.6667</v>
      </c>
      <c r="J382" s="123">
        <f t="shared" si="21"/>
        <v>264.51780000000008</v>
      </c>
      <c r="K382" s="97">
        <f t="shared" si="20"/>
        <v>0.24974562122474006</v>
      </c>
      <c r="L382" s="89">
        <v>377</v>
      </c>
      <c r="M382" s="18"/>
      <c r="N382" s="18"/>
    </row>
    <row r="383" spans="1:14" x14ac:dyDescent="0.2">
      <c r="A383" s="88" t="s">
        <v>446</v>
      </c>
      <c r="B383" s="42" t="str">
        <f>'Avg Weekday'!B383</f>
        <v/>
      </c>
      <c r="C383" s="13" t="s">
        <v>28</v>
      </c>
      <c r="D383" s="14">
        <v>20866</v>
      </c>
      <c r="E383" s="14">
        <v>21543</v>
      </c>
      <c r="F383" s="41">
        <v>20287</v>
      </c>
      <c r="G383" s="41">
        <v>20209.730800000001</v>
      </c>
      <c r="H383" s="41">
        <v>10177.911400000001</v>
      </c>
      <c r="I383" s="82">
        <v>13339.804</v>
      </c>
      <c r="J383" s="123">
        <f t="shared" si="21"/>
        <v>3161.8925999999992</v>
      </c>
      <c r="K383" s="97">
        <f t="shared" si="20"/>
        <v>0.31066222486472017</v>
      </c>
      <c r="L383" s="89">
        <v>44</v>
      </c>
      <c r="M383" s="18"/>
      <c r="N383" s="18"/>
    </row>
    <row r="384" spans="1:14" x14ac:dyDescent="0.2">
      <c r="A384" s="88" t="s">
        <v>447</v>
      </c>
      <c r="B384" s="42" t="str">
        <f>'Avg Weekday'!B384</f>
        <v/>
      </c>
      <c r="C384" s="13" t="s">
        <v>28</v>
      </c>
      <c r="D384" s="14">
        <v>4211</v>
      </c>
      <c r="E384" s="14">
        <v>3884</v>
      </c>
      <c r="F384" s="41">
        <v>4521</v>
      </c>
      <c r="G384" s="41">
        <v>3528.7692999999999</v>
      </c>
      <c r="H384" s="41">
        <v>975.50260000000003</v>
      </c>
      <c r="I384" s="82">
        <v>1357.4509</v>
      </c>
      <c r="J384" s="123">
        <f t="shared" si="21"/>
        <v>381.94830000000002</v>
      </c>
      <c r="K384" s="97">
        <f t="shared" si="20"/>
        <v>0.39154001229725066</v>
      </c>
      <c r="L384" s="89">
        <v>374</v>
      </c>
      <c r="M384" s="18"/>
      <c r="N384" s="18"/>
    </row>
    <row r="385" spans="1:14" x14ac:dyDescent="0.2">
      <c r="A385" s="88" t="s">
        <v>448</v>
      </c>
      <c r="B385" s="42" t="str">
        <f>'Avg Weekday'!B385</f>
        <v/>
      </c>
      <c r="C385" s="13" t="s">
        <v>28</v>
      </c>
      <c r="D385" s="14">
        <v>1016</v>
      </c>
      <c r="E385" s="14">
        <v>860</v>
      </c>
      <c r="F385" s="41">
        <v>764</v>
      </c>
      <c r="G385" s="41">
        <v>657.63459999999998</v>
      </c>
      <c r="H385" s="41">
        <v>276.04560000000004</v>
      </c>
      <c r="I385" s="82">
        <v>345.45100000000002</v>
      </c>
      <c r="J385" s="123">
        <f t="shared" si="21"/>
        <v>69.405399999999986</v>
      </c>
      <c r="K385" s="97">
        <f t="shared" si="20"/>
        <v>0.25142730041703248</v>
      </c>
      <c r="L385" s="89">
        <v>416</v>
      </c>
      <c r="M385" s="18"/>
      <c r="N385" s="18"/>
    </row>
    <row r="386" spans="1:14" x14ac:dyDescent="0.2">
      <c r="A386" s="88" t="s">
        <v>449</v>
      </c>
      <c r="B386" s="42">
        <f>'Avg Weekday'!B386</f>
        <v>56</v>
      </c>
      <c r="C386" s="13" t="s">
        <v>28</v>
      </c>
      <c r="D386" s="14">
        <v>13659</v>
      </c>
      <c r="E386" s="14">
        <v>12273</v>
      </c>
      <c r="F386" s="41">
        <v>10175</v>
      </c>
      <c r="G386" s="41">
        <v>1905.2307000000001</v>
      </c>
      <c r="H386" s="41">
        <v>3721.5864000000001</v>
      </c>
      <c r="I386" s="82">
        <v>6324.3725999999997</v>
      </c>
      <c r="J386" s="123">
        <f t="shared" si="21"/>
        <v>2602.7861999999996</v>
      </c>
      <c r="K386" s="97">
        <f t="shared" si="20"/>
        <v>0.69937545988452654</v>
      </c>
      <c r="L386" s="89">
        <v>142</v>
      </c>
      <c r="M386" s="18"/>
      <c r="N386" s="18"/>
    </row>
    <row r="387" spans="1:14" x14ac:dyDescent="0.2">
      <c r="A387" s="88" t="s">
        <v>450</v>
      </c>
      <c r="B387" s="42" t="str">
        <f>'Avg Weekday'!B387</f>
        <v/>
      </c>
      <c r="C387" s="13" t="s">
        <v>28</v>
      </c>
      <c r="D387" s="14">
        <v>18533</v>
      </c>
      <c r="E387" s="14">
        <v>14759</v>
      </c>
      <c r="F387" s="41">
        <v>10218</v>
      </c>
      <c r="G387" s="41">
        <v>13105.288500000001</v>
      </c>
      <c r="H387" s="41">
        <v>6751.7273000000005</v>
      </c>
      <c r="I387" s="82">
        <v>8475.8823999999986</v>
      </c>
      <c r="J387" s="123">
        <f t="shared" si="21"/>
        <v>1724.1550999999981</v>
      </c>
      <c r="K387" s="97">
        <f t="shared" si="20"/>
        <v>0.2553650382177014</v>
      </c>
      <c r="L387" s="89">
        <v>94</v>
      </c>
      <c r="M387" s="18"/>
      <c r="N387" s="18"/>
    </row>
    <row r="388" spans="1:14" x14ac:dyDescent="0.2">
      <c r="A388" s="88" t="s">
        <v>451</v>
      </c>
      <c r="B388" s="42" t="str">
        <f>'Avg Weekday'!B388</f>
        <v/>
      </c>
      <c r="C388" s="13" t="s">
        <v>28</v>
      </c>
      <c r="D388" s="14">
        <v>396</v>
      </c>
      <c r="E388" s="14">
        <v>462</v>
      </c>
      <c r="F388" s="41">
        <v>434</v>
      </c>
      <c r="G388" s="41">
        <v>441.92309999999998</v>
      </c>
      <c r="H388" s="41">
        <v>208.24020000000002</v>
      </c>
      <c r="I388" s="82">
        <v>209.96080000000001</v>
      </c>
      <c r="J388" s="123">
        <f t="shared" si="21"/>
        <v>1.7205999999999904</v>
      </c>
      <c r="K388" s="97">
        <f t="shared" si="20"/>
        <v>8.2625737009472244E-3</v>
      </c>
      <c r="L388" s="89">
        <v>421</v>
      </c>
      <c r="M388" s="18"/>
      <c r="N388" s="18"/>
    </row>
    <row r="389" spans="1:14" x14ac:dyDescent="0.2">
      <c r="A389" s="88" t="s">
        <v>452</v>
      </c>
      <c r="B389" s="42" t="str">
        <f>'Avg Weekday'!B389</f>
        <v/>
      </c>
      <c r="C389" s="13" t="s">
        <v>28</v>
      </c>
      <c r="D389" s="14">
        <v>1806</v>
      </c>
      <c r="E389" s="14">
        <v>1699</v>
      </c>
      <c r="F389" s="41">
        <v>1600</v>
      </c>
      <c r="G389" s="41">
        <v>1433.9423000000002</v>
      </c>
      <c r="H389" s="41">
        <v>817.97730000000001</v>
      </c>
      <c r="I389" s="82">
        <v>870.37259999999992</v>
      </c>
      <c r="J389" s="123">
        <f t="shared" si="21"/>
        <v>52.395299999999907</v>
      </c>
      <c r="K389" s="97">
        <f t="shared" si="20"/>
        <v>6.4054711542728515E-2</v>
      </c>
      <c r="L389" s="89">
        <v>396</v>
      </c>
      <c r="M389" s="18"/>
      <c r="N389" s="18"/>
    </row>
    <row r="390" spans="1:14" x14ac:dyDescent="0.2">
      <c r="A390" s="88" t="s">
        <v>453</v>
      </c>
      <c r="B390" s="42" t="str">
        <f>'Avg Weekday'!B390</f>
        <v/>
      </c>
      <c r="C390" s="13" t="s">
        <v>28</v>
      </c>
      <c r="D390" s="14">
        <v>1037</v>
      </c>
      <c r="E390" s="14">
        <v>973</v>
      </c>
      <c r="F390" s="41">
        <v>900</v>
      </c>
      <c r="G390" s="41">
        <v>906.86540000000002</v>
      </c>
      <c r="H390" s="41">
        <v>513.87930000000006</v>
      </c>
      <c r="I390" s="82">
        <v>547.17640000000006</v>
      </c>
      <c r="J390" s="123">
        <f t="shared" si="21"/>
        <v>33.2971</v>
      </c>
      <c r="K390" s="97">
        <f t="shared" si="20"/>
        <v>6.4795565806990085E-2</v>
      </c>
      <c r="L390" s="89">
        <v>408</v>
      </c>
      <c r="M390" s="18"/>
      <c r="N390" s="18"/>
    </row>
    <row r="391" spans="1:14" x14ac:dyDescent="0.2">
      <c r="A391" s="88" t="s">
        <v>454</v>
      </c>
      <c r="B391" s="42" t="str">
        <f>'Avg Weekday'!B391</f>
        <v/>
      </c>
      <c r="C391" s="13" t="s">
        <v>28</v>
      </c>
      <c r="D391" s="14">
        <v>721</v>
      </c>
      <c r="E391" s="14">
        <v>709</v>
      </c>
      <c r="F391" s="41">
        <v>730</v>
      </c>
      <c r="G391" s="41">
        <v>681.92309999999998</v>
      </c>
      <c r="H391" s="41">
        <v>371.32389999999998</v>
      </c>
      <c r="I391" s="82">
        <v>382.43129999999996</v>
      </c>
      <c r="J391" s="123">
        <f t="shared" si="21"/>
        <v>11.107399999999984</v>
      </c>
      <c r="K391" s="97">
        <f t="shared" si="20"/>
        <v>2.9912968166067373E-2</v>
      </c>
      <c r="L391" s="89">
        <v>414</v>
      </c>
      <c r="M391" s="18"/>
      <c r="N391" s="18"/>
    </row>
    <row r="392" spans="1:14" x14ac:dyDescent="0.2">
      <c r="A392" s="88" t="s">
        <v>455</v>
      </c>
      <c r="B392" s="42" t="str">
        <f>'Avg Weekday'!B392</f>
        <v/>
      </c>
      <c r="C392" s="13" t="s">
        <v>28</v>
      </c>
      <c r="D392" s="14">
        <v>2810</v>
      </c>
      <c r="E392" s="14">
        <v>2468</v>
      </c>
      <c r="F392" s="41">
        <v>2141</v>
      </c>
      <c r="G392" s="41">
        <v>2030.2114999999999</v>
      </c>
      <c r="H392" s="41">
        <v>1131.5208</v>
      </c>
      <c r="I392" s="82">
        <v>1151.3921</v>
      </c>
      <c r="J392" s="123">
        <f t="shared" si="21"/>
        <v>19.871300000000019</v>
      </c>
      <c r="K392" s="97">
        <f t="shared" si="20"/>
        <v>1.7561586141412532E-2</v>
      </c>
      <c r="L392" s="89">
        <v>387</v>
      </c>
      <c r="M392" s="18"/>
      <c r="N392" s="18"/>
    </row>
    <row r="393" spans="1:14" x14ac:dyDescent="0.2">
      <c r="A393" s="88" t="s">
        <v>74</v>
      </c>
      <c r="B393" s="42" t="str">
        <f>'Avg Weekday'!B393</f>
        <v/>
      </c>
      <c r="C393" s="13" t="s">
        <v>28</v>
      </c>
      <c r="D393" s="14">
        <v>3189</v>
      </c>
      <c r="E393" s="14">
        <v>3093</v>
      </c>
      <c r="F393" s="41">
        <v>2447</v>
      </c>
      <c r="G393" s="41">
        <v>2602.0962</v>
      </c>
      <c r="H393" s="41">
        <v>1470.3845999999999</v>
      </c>
      <c r="I393" s="82">
        <v>1608.0980999999999</v>
      </c>
      <c r="J393" s="123">
        <f t="shared" si="21"/>
        <v>137.71350000000007</v>
      </c>
      <c r="K393" s="97">
        <f t="shared" si="20"/>
        <v>9.3658149031212709E-2</v>
      </c>
      <c r="L393" s="89">
        <v>356</v>
      </c>
      <c r="M393" s="18"/>
      <c r="N393" s="18"/>
    </row>
    <row r="394" spans="1:14" x14ac:dyDescent="0.2">
      <c r="A394" s="88" t="s">
        <v>456</v>
      </c>
      <c r="B394" s="42" t="str">
        <f>'Avg Weekday'!B394</f>
        <v/>
      </c>
      <c r="C394" s="13" t="s">
        <v>28</v>
      </c>
      <c r="D394" s="14">
        <v>1751</v>
      </c>
      <c r="E394" s="14">
        <v>2344</v>
      </c>
      <c r="F394" s="41">
        <v>1780</v>
      </c>
      <c r="G394" s="41">
        <v>1929.3845999999999</v>
      </c>
      <c r="H394" s="41">
        <v>682.78359999999998</v>
      </c>
      <c r="I394" s="82">
        <v>751.37249999999995</v>
      </c>
      <c r="J394" s="123">
        <f t="shared" si="21"/>
        <v>68.588899999999967</v>
      </c>
      <c r="K394" s="97">
        <f t="shared" si="20"/>
        <v>0.10045481467334595</v>
      </c>
      <c r="L394" s="89">
        <v>402</v>
      </c>
      <c r="M394" s="18"/>
      <c r="N394" s="18"/>
    </row>
    <row r="395" spans="1:14" x14ac:dyDescent="0.2">
      <c r="A395" s="88" t="s">
        <v>457</v>
      </c>
      <c r="B395" s="42" t="str">
        <f>'Avg Weekday'!B395</f>
        <v/>
      </c>
      <c r="C395" s="13" t="s">
        <v>28</v>
      </c>
      <c r="D395" s="14">
        <v>1023</v>
      </c>
      <c r="E395" s="14">
        <v>799</v>
      </c>
      <c r="F395" s="41">
        <v>566</v>
      </c>
      <c r="G395" s="41">
        <v>746.5</v>
      </c>
      <c r="H395" s="41">
        <v>267.63839999999999</v>
      </c>
      <c r="I395" s="82">
        <v>294</v>
      </c>
      <c r="J395" s="123">
        <f t="shared" si="21"/>
        <v>26.36160000000001</v>
      </c>
      <c r="K395" s="97">
        <f t="shared" si="20"/>
        <v>9.8497076652677679E-2</v>
      </c>
      <c r="L395" s="89">
        <v>418</v>
      </c>
      <c r="M395" s="18"/>
      <c r="N395" s="18"/>
    </row>
    <row r="396" spans="1:14" x14ac:dyDescent="0.2">
      <c r="A396" s="88" t="s">
        <v>458</v>
      </c>
      <c r="B396" s="42" t="str">
        <f>'Avg Weekday'!B396</f>
        <v/>
      </c>
      <c r="C396" s="13" t="s">
        <v>28</v>
      </c>
      <c r="D396" s="14">
        <v>4126</v>
      </c>
      <c r="E396" s="14">
        <v>3718</v>
      </c>
      <c r="F396" s="41">
        <v>3893</v>
      </c>
      <c r="G396" s="41">
        <v>4325.0384999999997</v>
      </c>
      <c r="H396" s="41">
        <v>1850.2838999999999</v>
      </c>
      <c r="I396" s="82">
        <v>2416.6863000000003</v>
      </c>
      <c r="J396" s="123">
        <f t="shared" si="21"/>
        <v>566.4024000000004</v>
      </c>
      <c r="K396" s="97">
        <f t="shared" si="20"/>
        <v>0.30611648298944849</v>
      </c>
      <c r="L396" s="89">
        <v>308</v>
      </c>
      <c r="M396" s="18"/>
      <c r="N396" s="18"/>
    </row>
    <row r="397" spans="1:14" x14ac:dyDescent="0.2">
      <c r="A397" s="88" t="s">
        <v>459</v>
      </c>
      <c r="B397" s="42" t="str">
        <f>'Avg Weekday'!B397</f>
        <v/>
      </c>
      <c r="C397" s="13" t="s">
        <v>28</v>
      </c>
      <c r="D397" s="14">
        <v>210</v>
      </c>
      <c r="E397" s="14">
        <v>204</v>
      </c>
      <c r="F397" s="41">
        <v>178</v>
      </c>
      <c r="G397" s="41">
        <v>191.827</v>
      </c>
      <c r="H397" s="41">
        <v>89.435900000000004</v>
      </c>
      <c r="I397" s="82">
        <v>110.5883</v>
      </c>
      <c r="J397" s="123">
        <f t="shared" si="21"/>
        <v>21.1524</v>
      </c>
      <c r="K397" s="97">
        <f t="shared" si="20"/>
        <v>0.23650905285237805</v>
      </c>
      <c r="L397" s="89">
        <v>423</v>
      </c>
      <c r="M397" s="18"/>
      <c r="N397" s="18"/>
    </row>
    <row r="398" spans="1:14" x14ac:dyDescent="0.2">
      <c r="A398" s="88" t="s">
        <v>460</v>
      </c>
      <c r="B398" s="42">
        <f>'Avg Weekday'!B398</f>
        <v>57</v>
      </c>
      <c r="C398" s="13" t="s">
        <v>28</v>
      </c>
      <c r="D398" s="14">
        <v>16276</v>
      </c>
      <c r="E398" s="14">
        <v>12922</v>
      </c>
      <c r="F398" s="41">
        <v>5190</v>
      </c>
      <c r="G398" s="41">
        <v>8026.4423000000006</v>
      </c>
      <c r="H398" s="41">
        <v>5574.6471000000001</v>
      </c>
      <c r="I398" s="82">
        <v>7402.7646999999997</v>
      </c>
      <c r="J398" s="123">
        <f>I398-H398</f>
        <v>1828.1175999999996</v>
      </c>
      <c r="K398" s="97">
        <f>J398/H398</f>
        <v>0.32793422923578419</v>
      </c>
      <c r="L398" s="89">
        <v>114</v>
      </c>
      <c r="M398" s="18"/>
      <c r="N398" s="18"/>
    </row>
    <row r="399" spans="1:14" x14ac:dyDescent="0.2">
      <c r="A399" s="88" t="s">
        <v>41</v>
      </c>
      <c r="B399" s="42" t="str">
        <f>'Avg Weekday'!B399</f>
        <v/>
      </c>
      <c r="C399" s="13" t="s">
        <v>28</v>
      </c>
      <c r="D399" s="14">
        <v>16026</v>
      </c>
      <c r="E399" s="14">
        <v>18322</v>
      </c>
      <c r="F399" s="41">
        <v>20649</v>
      </c>
      <c r="G399" s="41">
        <v>19073.692299999999</v>
      </c>
      <c r="H399" s="41">
        <v>6521.3190999999997</v>
      </c>
      <c r="I399" s="82">
        <v>10296.039199999999</v>
      </c>
      <c r="J399" s="123">
        <f t="shared" ref="J399:J430" si="22">I399-H399</f>
        <v>3774.7200999999995</v>
      </c>
      <c r="K399" s="97">
        <f t="shared" ref="K399:K430" si="23">J399/H399</f>
        <v>0.57882769453805749</v>
      </c>
      <c r="L399" s="89">
        <v>68</v>
      </c>
      <c r="M399" s="18"/>
      <c r="N399" s="18"/>
    </row>
    <row r="400" spans="1:14" x14ac:dyDescent="0.2">
      <c r="A400" s="88" t="s">
        <v>461</v>
      </c>
      <c r="B400" s="42" t="str">
        <f>'Avg Weekday'!B400</f>
        <v/>
      </c>
      <c r="C400" s="13" t="s">
        <v>28</v>
      </c>
      <c r="D400" s="14">
        <v>14896</v>
      </c>
      <c r="E400" s="14">
        <v>13572</v>
      </c>
      <c r="F400" s="41">
        <v>13269</v>
      </c>
      <c r="G400" s="41">
        <v>13089.346099999999</v>
      </c>
      <c r="H400" s="41">
        <v>5570.2718000000004</v>
      </c>
      <c r="I400" s="82">
        <v>6738.2157000000007</v>
      </c>
      <c r="J400" s="123">
        <f t="shared" si="22"/>
        <v>1167.9439000000002</v>
      </c>
      <c r="K400" s="97">
        <f t="shared" si="23"/>
        <v>0.20967449021069315</v>
      </c>
      <c r="L400" s="89">
        <v>127</v>
      </c>
      <c r="M400" s="18"/>
      <c r="N400" s="18"/>
    </row>
    <row r="401" spans="1:14" x14ac:dyDescent="0.2">
      <c r="A401" s="88" t="s">
        <v>462</v>
      </c>
      <c r="B401" s="42" t="str">
        <f>'Avg Weekday'!B401</f>
        <v/>
      </c>
      <c r="C401" s="13" t="s">
        <v>28</v>
      </c>
      <c r="D401" s="14">
        <v>5345</v>
      </c>
      <c r="E401" s="14">
        <v>4846</v>
      </c>
      <c r="F401" s="41">
        <v>4501</v>
      </c>
      <c r="G401" s="41">
        <v>4172.0576000000001</v>
      </c>
      <c r="H401" s="41">
        <v>2268.3669</v>
      </c>
      <c r="I401" s="82">
        <v>2265.2745</v>
      </c>
      <c r="J401" s="123">
        <f t="shared" si="22"/>
        <v>-3.0923999999999978</v>
      </c>
      <c r="K401" s="97">
        <f t="shared" si="23"/>
        <v>-1.3632715236675328E-3</v>
      </c>
      <c r="L401" s="89">
        <v>318</v>
      </c>
      <c r="M401" s="18"/>
      <c r="N401" s="18"/>
    </row>
    <row r="402" spans="1:14" x14ac:dyDescent="0.2">
      <c r="A402" s="88" t="s">
        <v>463</v>
      </c>
      <c r="B402" s="42" t="str">
        <f>'Avg Weekday'!B402</f>
        <v/>
      </c>
      <c r="C402" s="13" t="s">
        <v>28</v>
      </c>
      <c r="D402" s="14">
        <v>70714</v>
      </c>
      <c r="E402" s="14">
        <v>70807</v>
      </c>
      <c r="F402" s="41">
        <v>66311</v>
      </c>
      <c r="G402" s="41">
        <v>57623.288499999995</v>
      </c>
      <c r="H402" s="41">
        <v>20497.726999999999</v>
      </c>
      <c r="I402" s="82">
        <v>36290.960800000001</v>
      </c>
      <c r="J402" s="123">
        <f t="shared" si="22"/>
        <v>15793.233800000002</v>
      </c>
      <c r="K402" s="97">
        <f t="shared" si="23"/>
        <v>0.77048707888440526</v>
      </c>
      <c r="L402" s="89">
        <v>9</v>
      </c>
      <c r="M402" s="18"/>
      <c r="N402" s="18"/>
    </row>
    <row r="403" spans="1:14" x14ac:dyDescent="0.2">
      <c r="A403" s="88" t="s">
        <v>464</v>
      </c>
      <c r="B403" s="42">
        <f>'Avg Weekday'!B403</f>
        <v>58</v>
      </c>
      <c r="C403" s="13" t="s">
        <v>28</v>
      </c>
      <c r="D403" s="14">
        <v>3421</v>
      </c>
      <c r="E403" s="14">
        <v>1424</v>
      </c>
      <c r="F403" s="41">
        <v>2428</v>
      </c>
      <c r="G403" s="41">
        <v>4253.25</v>
      </c>
      <c r="H403" s="41">
        <v>1870.8597</v>
      </c>
      <c r="I403" s="82">
        <v>1850</v>
      </c>
      <c r="J403" s="123">
        <f t="shared" si="22"/>
        <v>-20.859699999999975</v>
      </c>
      <c r="K403" s="97">
        <f t="shared" si="23"/>
        <v>-1.1149793862147961E-2</v>
      </c>
      <c r="L403" s="89">
        <v>338</v>
      </c>
      <c r="M403" s="18"/>
      <c r="N403" s="18"/>
    </row>
    <row r="404" spans="1:14" x14ac:dyDescent="0.2">
      <c r="A404" s="88" t="s">
        <v>465</v>
      </c>
      <c r="B404" s="42" t="str">
        <f>'Avg Weekday'!B404</f>
        <v/>
      </c>
      <c r="C404" s="13" t="s">
        <v>28</v>
      </c>
      <c r="D404" s="14">
        <v>25846</v>
      </c>
      <c r="E404" s="14">
        <v>31485</v>
      </c>
      <c r="F404" s="41">
        <v>24710</v>
      </c>
      <c r="G404" s="41">
        <v>23713.961600000002</v>
      </c>
      <c r="H404" s="41">
        <v>9323.2454999999991</v>
      </c>
      <c r="I404" s="82">
        <v>12199.941200000001</v>
      </c>
      <c r="J404" s="123">
        <f t="shared" si="22"/>
        <v>2876.695700000002</v>
      </c>
      <c r="K404" s="97">
        <f t="shared" si="23"/>
        <v>0.30855089035250677</v>
      </c>
      <c r="L404" s="89">
        <v>50</v>
      </c>
      <c r="M404" s="18"/>
      <c r="N404" s="18"/>
    </row>
    <row r="405" spans="1:14" x14ac:dyDescent="0.2">
      <c r="A405" s="88" t="s">
        <v>466</v>
      </c>
      <c r="B405" s="42">
        <f>'Avg Weekday'!B405</f>
        <v>59</v>
      </c>
      <c r="C405" s="13" t="s">
        <v>28</v>
      </c>
      <c r="D405" s="14">
        <v>4919</v>
      </c>
      <c r="E405" s="14">
        <v>2230</v>
      </c>
      <c r="F405" s="41">
        <v>3661</v>
      </c>
      <c r="G405" s="41">
        <v>5104.4038</v>
      </c>
      <c r="H405" s="41">
        <v>2490.6633000000002</v>
      </c>
      <c r="I405" s="82">
        <v>2643.5293999999999</v>
      </c>
      <c r="J405" s="123">
        <f t="shared" si="22"/>
        <v>152.86609999999973</v>
      </c>
      <c r="K405" s="97">
        <f t="shared" si="23"/>
        <v>6.1375658444077816E-2</v>
      </c>
      <c r="L405" s="89">
        <v>296</v>
      </c>
      <c r="M405" s="18"/>
      <c r="N405" s="18"/>
    </row>
    <row r="406" spans="1:14" x14ac:dyDescent="0.2">
      <c r="A406" s="88" t="s">
        <v>467</v>
      </c>
      <c r="B406" s="42" t="str">
        <f>'Avg Weekday'!B406</f>
        <v/>
      </c>
      <c r="C406" s="13" t="s">
        <v>28</v>
      </c>
      <c r="D406" s="14">
        <v>20303</v>
      </c>
      <c r="E406" s="14">
        <v>18805</v>
      </c>
      <c r="F406" s="41">
        <v>18477</v>
      </c>
      <c r="G406" s="41">
        <v>18516.307700000001</v>
      </c>
      <c r="H406" s="41">
        <v>7620.6863000000003</v>
      </c>
      <c r="I406" s="82">
        <v>9469.3333000000002</v>
      </c>
      <c r="J406" s="123">
        <f t="shared" si="22"/>
        <v>1848.6469999999999</v>
      </c>
      <c r="K406" s="97">
        <f t="shared" si="23"/>
        <v>0.24258274481131703</v>
      </c>
      <c r="L406" s="89">
        <v>77</v>
      </c>
      <c r="M406" s="18"/>
      <c r="N406" s="18"/>
    </row>
    <row r="407" spans="1:14" x14ac:dyDescent="0.2">
      <c r="A407" s="88" t="s">
        <v>468</v>
      </c>
      <c r="B407" s="42" t="str">
        <f>'Avg Weekday'!B407</f>
        <v/>
      </c>
      <c r="C407" s="13" t="s">
        <v>28</v>
      </c>
      <c r="D407" s="14">
        <v>4365</v>
      </c>
      <c r="E407" s="14">
        <v>5145</v>
      </c>
      <c r="F407" s="41">
        <v>5348</v>
      </c>
      <c r="G407" s="41">
        <v>5110.1923000000006</v>
      </c>
      <c r="H407" s="41">
        <v>1442.6017999999999</v>
      </c>
      <c r="I407" s="82">
        <v>2196.1765</v>
      </c>
      <c r="J407" s="123">
        <f t="shared" si="22"/>
        <v>753.57470000000012</v>
      </c>
      <c r="K407" s="97">
        <f t="shared" si="23"/>
        <v>0.52237193936677484</v>
      </c>
      <c r="L407" s="89">
        <v>323</v>
      </c>
      <c r="M407" s="18"/>
      <c r="N407" s="18"/>
    </row>
    <row r="408" spans="1:14" x14ac:dyDescent="0.2">
      <c r="A408" s="88" t="s">
        <v>469</v>
      </c>
      <c r="B408" s="42" t="str">
        <f>'Avg Weekday'!B408</f>
        <v/>
      </c>
      <c r="C408" s="13" t="s">
        <v>28</v>
      </c>
      <c r="D408" s="14">
        <v>2523</v>
      </c>
      <c r="E408" s="14">
        <v>2765</v>
      </c>
      <c r="F408" s="41">
        <v>1782</v>
      </c>
      <c r="G408" s="41">
        <v>1764.5384999999999</v>
      </c>
      <c r="H408" s="41">
        <v>763.16480000000001</v>
      </c>
      <c r="I408" s="82">
        <v>813.6078</v>
      </c>
      <c r="J408" s="123">
        <f t="shared" si="22"/>
        <v>50.442999999999984</v>
      </c>
      <c r="K408" s="97">
        <f t="shared" si="23"/>
        <v>6.6097126072900608E-2</v>
      </c>
      <c r="L408" s="89">
        <v>397</v>
      </c>
      <c r="M408" s="18"/>
      <c r="N408" s="18"/>
    </row>
    <row r="409" spans="1:14" x14ac:dyDescent="0.2">
      <c r="A409" s="88" t="s">
        <v>470</v>
      </c>
      <c r="B409" s="42" t="str">
        <f>'Avg Weekday'!B409</f>
        <v/>
      </c>
      <c r="C409" s="13" t="s">
        <v>28</v>
      </c>
      <c r="D409" s="14">
        <v>34062</v>
      </c>
      <c r="E409" s="14">
        <v>29466</v>
      </c>
      <c r="F409" s="41">
        <v>26010</v>
      </c>
      <c r="G409" s="41">
        <v>22789.5193</v>
      </c>
      <c r="H409" s="41">
        <v>11860.113499999999</v>
      </c>
      <c r="I409" s="82">
        <v>13669.941200000001</v>
      </c>
      <c r="J409" s="123">
        <f t="shared" si="22"/>
        <v>1809.8277000000016</v>
      </c>
      <c r="K409" s="97">
        <f t="shared" si="23"/>
        <v>0.15259783980988054</v>
      </c>
      <c r="L409" s="89">
        <v>39</v>
      </c>
      <c r="M409" s="18"/>
      <c r="N409" s="18"/>
    </row>
    <row r="410" spans="1:14" x14ac:dyDescent="0.2">
      <c r="A410" s="88" t="s">
        <v>471</v>
      </c>
      <c r="B410" s="42" t="str">
        <f>'Avg Weekday'!B410</f>
        <v/>
      </c>
      <c r="C410" s="13" t="s">
        <v>28</v>
      </c>
      <c r="D410" s="14">
        <v>16265</v>
      </c>
      <c r="E410" s="14">
        <v>14061</v>
      </c>
      <c r="F410" s="41">
        <v>14885</v>
      </c>
      <c r="G410" s="41">
        <v>15168.7307</v>
      </c>
      <c r="H410" s="41">
        <v>7047.1097</v>
      </c>
      <c r="I410" s="82">
        <v>8372.6078999999991</v>
      </c>
      <c r="J410" s="123">
        <f t="shared" si="22"/>
        <v>1325.4981999999991</v>
      </c>
      <c r="K410" s="97">
        <f t="shared" si="23"/>
        <v>0.18809104106893626</v>
      </c>
      <c r="L410" s="89">
        <v>97</v>
      </c>
      <c r="M410" s="18"/>
      <c r="N410" s="18"/>
    </row>
    <row r="411" spans="1:14" x14ac:dyDescent="0.2">
      <c r="A411" s="88" t="s">
        <v>472</v>
      </c>
      <c r="B411" s="42" t="str">
        <f>'Avg Weekday'!B411</f>
        <v/>
      </c>
      <c r="C411" s="13" t="s">
        <v>28</v>
      </c>
      <c r="D411" s="14">
        <v>4672</v>
      </c>
      <c r="E411" s="14">
        <v>5407</v>
      </c>
      <c r="F411" s="41">
        <v>5544</v>
      </c>
      <c r="G411" s="41">
        <v>4540.2692999999999</v>
      </c>
      <c r="H411" s="41">
        <v>2333.6538</v>
      </c>
      <c r="I411" s="82">
        <v>2653.3921</v>
      </c>
      <c r="J411" s="123">
        <f t="shared" si="22"/>
        <v>319.73829999999998</v>
      </c>
      <c r="K411" s="97">
        <f t="shared" si="23"/>
        <v>0.13701188239660911</v>
      </c>
      <c r="L411" s="89">
        <v>294</v>
      </c>
      <c r="M411" s="18"/>
      <c r="N411" s="18"/>
    </row>
    <row r="412" spans="1:14" x14ac:dyDescent="0.2">
      <c r="A412" s="88" t="s">
        <v>473</v>
      </c>
      <c r="B412" s="42" t="str">
        <f>'Avg Weekday'!B412</f>
        <v/>
      </c>
      <c r="C412" s="13" t="s">
        <v>28</v>
      </c>
      <c r="D412" s="14">
        <v>29702</v>
      </c>
      <c r="E412" s="14">
        <v>28592</v>
      </c>
      <c r="F412" s="41">
        <v>28045</v>
      </c>
      <c r="G412" s="41">
        <v>27549.5962</v>
      </c>
      <c r="H412" s="41">
        <v>14580.837100000001</v>
      </c>
      <c r="I412" s="82">
        <v>18955.666700000002</v>
      </c>
      <c r="J412" s="123">
        <f t="shared" si="22"/>
        <v>4374.8296000000009</v>
      </c>
      <c r="K412" s="97">
        <f t="shared" si="23"/>
        <v>0.30003967330517672</v>
      </c>
      <c r="L412" s="89">
        <v>25</v>
      </c>
      <c r="M412" s="18"/>
      <c r="N412" s="18"/>
    </row>
    <row r="413" spans="1:14" x14ac:dyDescent="0.2">
      <c r="A413" s="88" t="s">
        <v>474</v>
      </c>
      <c r="B413" s="42" t="str">
        <f>'Avg Weekday'!B413</f>
        <v/>
      </c>
      <c r="C413" s="13" t="s">
        <v>28</v>
      </c>
      <c r="D413" s="14">
        <v>22088</v>
      </c>
      <c r="E413" s="14">
        <v>19813</v>
      </c>
      <c r="F413" s="41">
        <v>21768</v>
      </c>
      <c r="G413" s="41">
        <v>22197.711500000001</v>
      </c>
      <c r="H413" s="41">
        <v>8463.7707000000009</v>
      </c>
      <c r="I413" s="82">
        <v>10311.7255</v>
      </c>
      <c r="J413" s="123">
        <f t="shared" si="22"/>
        <v>1847.9547999999995</v>
      </c>
      <c r="K413" s="97">
        <f t="shared" si="23"/>
        <v>0.21833705868236711</v>
      </c>
      <c r="L413" s="89">
        <v>67</v>
      </c>
      <c r="M413" s="18"/>
      <c r="N413" s="18"/>
    </row>
    <row r="414" spans="1:14" x14ac:dyDescent="0.2">
      <c r="A414" s="88" t="s">
        <v>475</v>
      </c>
      <c r="B414" s="42" t="str">
        <f>'Avg Weekday'!B414</f>
        <v/>
      </c>
      <c r="C414" s="13" t="s">
        <v>28</v>
      </c>
      <c r="D414" s="14">
        <v>11209</v>
      </c>
      <c r="E414" s="14">
        <v>10608</v>
      </c>
      <c r="F414" s="41">
        <v>10624</v>
      </c>
      <c r="G414" s="41">
        <v>14040.519199999999</v>
      </c>
      <c r="H414" s="41">
        <v>1391.5102000000002</v>
      </c>
      <c r="I414" s="82">
        <v>6717.7255000000005</v>
      </c>
      <c r="J414" s="123">
        <f t="shared" si="22"/>
        <v>5326.2152999999998</v>
      </c>
      <c r="K414" s="97">
        <f t="shared" si="23"/>
        <v>3.8276509219982717</v>
      </c>
      <c r="L414" s="89">
        <v>128</v>
      </c>
      <c r="M414" s="18"/>
      <c r="N414" s="18"/>
    </row>
    <row r="415" spans="1:14" x14ac:dyDescent="0.2">
      <c r="A415" s="88" t="s">
        <v>476</v>
      </c>
      <c r="B415" s="42">
        <f>'Avg Weekday'!B415</f>
        <v>60</v>
      </c>
      <c r="C415" s="13" t="s">
        <v>28</v>
      </c>
      <c r="D415" s="14">
        <v>3868</v>
      </c>
      <c r="E415" s="14">
        <v>1753</v>
      </c>
      <c r="F415" s="41">
        <v>2469</v>
      </c>
      <c r="G415" s="41">
        <v>2617.1346000000003</v>
      </c>
      <c r="H415" s="41">
        <v>1392.5810999999999</v>
      </c>
      <c r="I415" s="82">
        <v>1585.2157</v>
      </c>
      <c r="J415" s="123">
        <f t="shared" si="22"/>
        <v>192.63460000000009</v>
      </c>
      <c r="K415" s="97">
        <f t="shared" si="23"/>
        <v>0.13832917881766463</v>
      </c>
      <c r="L415" s="89">
        <v>360</v>
      </c>
      <c r="M415" s="18"/>
      <c r="N415" s="18"/>
    </row>
    <row r="416" spans="1:14" x14ac:dyDescent="0.2">
      <c r="A416" s="88" t="s">
        <v>477</v>
      </c>
      <c r="B416" s="42" t="str">
        <f>'Avg Weekday'!B416</f>
        <v/>
      </c>
      <c r="C416" s="13" t="s">
        <v>28</v>
      </c>
      <c r="D416" s="14">
        <v>6821</v>
      </c>
      <c r="E416" s="14">
        <v>6133</v>
      </c>
      <c r="F416" s="41">
        <v>6240</v>
      </c>
      <c r="G416" s="41">
        <v>5677.4422999999997</v>
      </c>
      <c r="H416" s="41">
        <v>2648.1399000000001</v>
      </c>
      <c r="I416" s="82">
        <v>3089.6862000000001</v>
      </c>
      <c r="J416" s="123">
        <f t="shared" si="22"/>
        <v>441.54629999999997</v>
      </c>
      <c r="K416" s="97">
        <f t="shared" si="23"/>
        <v>0.16673828297364499</v>
      </c>
      <c r="L416" s="89">
        <v>271</v>
      </c>
      <c r="M416" s="18"/>
      <c r="N416" s="18"/>
    </row>
    <row r="417" spans="1:14" x14ac:dyDescent="0.2">
      <c r="A417" s="88" t="s">
        <v>478</v>
      </c>
      <c r="B417" s="42" t="str">
        <f>'Avg Weekday'!B417</f>
        <v/>
      </c>
      <c r="C417" s="13" t="s">
        <v>28</v>
      </c>
      <c r="D417" s="14">
        <v>5538</v>
      </c>
      <c r="E417" s="14">
        <v>6307</v>
      </c>
      <c r="F417" s="41">
        <v>6688</v>
      </c>
      <c r="G417" s="41">
        <v>5906.8460999999998</v>
      </c>
      <c r="H417" s="41">
        <v>2706.9336000000003</v>
      </c>
      <c r="I417" s="82">
        <v>3134.5097999999998</v>
      </c>
      <c r="J417" s="123">
        <f t="shared" si="22"/>
        <v>427.57619999999952</v>
      </c>
      <c r="K417" s="97">
        <f t="shared" si="23"/>
        <v>0.15795592474082093</v>
      </c>
      <c r="L417" s="89">
        <v>267</v>
      </c>
      <c r="M417" s="18"/>
      <c r="N417" s="18"/>
    </row>
    <row r="418" spans="1:14" x14ac:dyDescent="0.2">
      <c r="A418" s="88" t="s">
        <v>479</v>
      </c>
      <c r="B418" s="42" t="str">
        <f>'Avg Weekday'!B418</f>
        <v/>
      </c>
      <c r="C418" s="13" t="s">
        <v>28</v>
      </c>
      <c r="D418" s="14">
        <v>6736</v>
      </c>
      <c r="E418" s="14">
        <v>5905</v>
      </c>
      <c r="F418" s="41">
        <v>6593</v>
      </c>
      <c r="G418" s="41">
        <v>7206.6922999999997</v>
      </c>
      <c r="H418" s="41">
        <v>3576.8141999999998</v>
      </c>
      <c r="I418" s="82">
        <v>3967.6275000000001</v>
      </c>
      <c r="J418" s="123">
        <f t="shared" si="22"/>
        <v>390.81330000000025</v>
      </c>
      <c r="K418" s="97">
        <f t="shared" si="23"/>
        <v>0.10926295808152413</v>
      </c>
      <c r="L418" s="89">
        <v>222</v>
      </c>
      <c r="M418" s="18"/>
      <c r="N418" s="18"/>
    </row>
    <row r="419" spans="1:14" x14ac:dyDescent="0.2">
      <c r="A419" s="88" t="s">
        <v>480</v>
      </c>
      <c r="B419" s="42" t="str">
        <f>'Avg Weekday'!B419</f>
        <v/>
      </c>
      <c r="C419" s="13" t="s">
        <v>28</v>
      </c>
      <c r="D419" s="14">
        <v>7574</v>
      </c>
      <c r="E419" s="14">
        <v>9040</v>
      </c>
      <c r="F419" s="41">
        <v>11905</v>
      </c>
      <c r="G419" s="41">
        <v>12799.115399999999</v>
      </c>
      <c r="H419" s="41">
        <v>3990.2455</v>
      </c>
      <c r="I419" s="82">
        <v>5878.8824000000004</v>
      </c>
      <c r="J419" s="123">
        <f t="shared" si="22"/>
        <v>1888.6369000000004</v>
      </c>
      <c r="K419" s="97">
        <f t="shared" si="23"/>
        <v>0.47331345903403699</v>
      </c>
      <c r="L419" s="89">
        <v>161</v>
      </c>
      <c r="M419" s="18"/>
      <c r="N419" s="18"/>
    </row>
    <row r="420" spans="1:14" x14ac:dyDescent="0.2">
      <c r="A420" s="88" t="s">
        <v>481</v>
      </c>
      <c r="B420" s="42" t="str">
        <f>'Avg Weekday'!B420</f>
        <v/>
      </c>
      <c r="C420" s="13" t="s">
        <v>28</v>
      </c>
      <c r="D420" s="14">
        <v>14891</v>
      </c>
      <c r="E420" s="14">
        <v>20654</v>
      </c>
      <c r="F420" s="41">
        <v>25672</v>
      </c>
      <c r="G420" s="41">
        <v>24585.75</v>
      </c>
      <c r="H420" s="41">
        <v>7338.7790000000005</v>
      </c>
      <c r="I420" s="82">
        <v>10198.215700000001</v>
      </c>
      <c r="J420" s="123">
        <f t="shared" si="22"/>
        <v>2859.4367000000002</v>
      </c>
      <c r="K420" s="97">
        <f t="shared" si="23"/>
        <v>0.38963384781037824</v>
      </c>
      <c r="L420" s="89">
        <v>71</v>
      </c>
      <c r="M420" s="18"/>
      <c r="N420" s="18"/>
    </row>
    <row r="421" spans="1:14" x14ac:dyDescent="0.2">
      <c r="A421" s="88" t="s">
        <v>482</v>
      </c>
      <c r="B421" s="42">
        <f>'Avg Weekday'!B421</f>
        <v>0</v>
      </c>
      <c r="C421" s="13" t="s">
        <v>28</v>
      </c>
      <c r="D421" s="14">
        <v>7763</v>
      </c>
      <c r="E421" s="14">
        <v>7211</v>
      </c>
      <c r="F421" s="41">
        <v>7694</v>
      </c>
      <c r="G421" s="41">
        <v>7393.25</v>
      </c>
      <c r="H421" s="41">
        <v>3272.3616000000002</v>
      </c>
      <c r="I421" s="82">
        <v>3966.2156999999997</v>
      </c>
      <c r="J421" s="123">
        <f t="shared" si="22"/>
        <v>693.85409999999956</v>
      </c>
      <c r="K421" s="97">
        <f t="shared" si="23"/>
        <v>0.21203466634005225</v>
      </c>
      <c r="L421" s="89">
        <v>223</v>
      </c>
      <c r="M421" s="18"/>
      <c r="N421" s="18"/>
    </row>
    <row r="422" spans="1:14" x14ac:dyDescent="0.2">
      <c r="A422" s="88" t="s">
        <v>483</v>
      </c>
      <c r="B422" s="42" t="str">
        <f>'Avg Weekday'!B422</f>
        <v/>
      </c>
      <c r="C422" s="13" t="s">
        <v>28</v>
      </c>
      <c r="D422" s="14">
        <v>1167</v>
      </c>
      <c r="E422" s="14">
        <v>1091</v>
      </c>
      <c r="F422" s="41">
        <v>1094</v>
      </c>
      <c r="G422" s="41">
        <v>1047.3461</v>
      </c>
      <c r="H422" s="41">
        <v>513.8741</v>
      </c>
      <c r="I422" s="82">
        <v>457.37259999999998</v>
      </c>
      <c r="J422" s="123">
        <f t="shared" si="22"/>
        <v>-56.501500000000021</v>
      </c>
      <c r="K422" s="97">
        <f t="shared" si="23"/>
        <v>-0.10995202910596198</v>
      </c>
      <c r="L422" s="89">
        <v>409</v>
      </c>
      <c r="M422" s="18"/>
      <c r="N422" s="18"/>
    </row>
    <row r="423" spans="1:14" x14ac:dyDescent="0.2">
      <c r="A423" s="88" t="s">
        <v>484</v>
      </c>
      <c r="B423" s="42">
        <f>'Avg Weekday'!B423</f>
        <v>61</v>
      </c>
      <c r="C423" s="13" t="s">
        <v>28</v>
      </c>
      <c r="D423" s="14">
        <v>2410</v>
      </c>
      <c r="E423" s="14">
        <v>930</v>
      </c>
      <c r="F423" s="41">
        <v>1899</v>
      </c>
      <c r="G423" s="41">
        <v>4857.9231</v>
      </c>
      <c r="H423" s="41">
        <v>1834.8818999999999</v>
      </c>
      <c r="I423" s="82">
        <v>1293.8038999999999</v>
      </c>
      <c r="J423" s="123">
        <f t="shared" si="22"/>
        <v>-541.07799999999997</v>
      </c>
      <c r="K423" s="97">
        <f t="shared" si="23"/>
        <v>-0.29488437375724291</v>
      </c>
      <c r="L423" s="89">
        <v>378</v>
      </c>
      <c r="M423" s="18"/>
      <c r="N423" s="18"/>
    </row>
    <row r="424" spans="1:14" x14ac:dyDescent="0.2">
      <c r="A424" s="88" t="s">
        <v>525</v>
      </c>
      <c r="B424" s="42" t="str">
        <f>'Avg Weekday'!B424</f>
        <v/>
      </c>
      <c r="C424" s="13" t="s">
        <v>28</v>
      </c>
      <c r="D424" s="14">
        <v>16851</v>
      </c>
      <c r="E424" s="14">
        <v>17555</v>
      </c>
      <c r="F424" s="41">
        <v>20427</v>
      </c>
      <c r="G424" s="41">
        <v>18460.942299999999</v>
      </c>
      <c r="H424" s="41">
        <v>6287.0976000000001</v>
      </c>
      <c r="I424" s="82">
        <v>7404.0589</v>
      </c>
      <c r="J424" s="123">
        <f t="shared" si="22"/>
        <v>1116.9612999999999</v>
      </c>
      <c r="K424" s="97">
        <f t="shared" si="23"/>
        <v>0.17765929067174016</v>
      </c>
      <c r="L424" s="89">
        <v>113</v>
      </c>
      <c r="M424" s="18"/>
      <c r="N424" s="18"/>
    </row>
    <row r="425" spans="1:14" x14ac:dyDescent="0.2">
      <c r="A425" s="88" t="s">
        <v>485</v>
      </c>
      <c r="B425" s="42" t="str">
        <f>'Avg Weekday'!B425</f>
        <v/>
      </c>
      <c r="C425" s="13" t="s">
        <v>28</v>
      </c>
      <c r="D425" s="14">
        <v>4134</v>
      </c>
      <c r="E425" s="14">
        <v>3570</v>
      </c>
      <c r="F425" s="41">
        <v>3885</v>
      </c>
      <c r="G425" s="41">
        <v>4466.9231</v>
      </c>
      <c r="H425" s="41">
        <v>2184.9418999999998</v>
      </c>
      <c r="I425" s="82">
        <v>2433.8038999999999</v>
      </c>
      <c r="J425" s="123">
        <f t="shared" si="22"/>
        <v>248.86200000000008</v>
      </c>
      <c r="K425" s="97">
        <f t="shared" si="23"/>
        <v>0.11389868078414356</v>
      </c>
      <c r="L425" s="89">
        <v>307</v>
      </c>
      <c r="M425" s="18"/>
      <c r="N425" s="18"/>
    </row>
    <row r="426" spans="1:14" x14ac:dyDescent="0.2">
      <c r="A426" s="88" t="s">
        <v>486</v>
      </c>
      <c r="B426" s="42" t="str">
        <f>'Avg Weekday'!B426</f>
        <v/>
      </c>
      <c r="C426" s="13" t="s">
        <v>28</v>
      </c>
      <c r="D426" s="14">
        <v>28587</v>
      </c>
      <c r="E426" s="14">
        <v>25234</v>
      </c>
      <c r="F426" s="41">
        <v>24020</v>
      </c>
      <c r="G426" s="41">
        <v>22957.5</v>
      </c>
      <c r="H426" s="41">
        <v>10010.1399</v>
      </c>
      <c r="I426" s="82">
        <v>13242.705900000001</v>
      </c>
      <c r="J426" s="123">
        <f t="shared" si="22"/>
        <v>3232.5660000000007</v>
      </c>
      <c r="K426" s="97">
        <f t="shared" si="23"/>
        <v>0.32292915306808057</v>
      </c>
      <c r="L426" s="89">
        <v>46</v>
      </c>
      <c r="M426" s="18"/>
      <c r="N426" s="18"/>
    </row>
    <row r="427" spans="1:14" x14ac:dyDescent="0.2">
      <c r="A427" s="88" t="s">
        <v>487</v>
      </c>
      <c r="B427" s="42" t="str">
        <f>'Avg Weekday'!B427</f>
        <v/>
      </c>
      <c r="C427" s="13" t="s">
        <v>28</v>
      </c>
      <c r="D427" s="14">
        <v>14981</v>
      </c>
      <c r="E427" s="14">
        <v>14901</v>
      </c>
      <c r="F427" s="41">
        <v>11858</v>
      </c>
      <c r="G427" s="41">
        <v>14033.480800000001</v>
      </c>
      <c r="H427" s="41">
        <v>5573.1500999999998</v>
      </c>
      <c r="I427" s="82">
        <v>7294.9018999999998</v>
      </c>
      <c r="J427" s="123">
        <f t="shared" si="22"/>
        <v>1721.7518</v>
      </c>
      <c r="K427" s="97">
        <f t="shared" si="23"/>
        <v>0.30893691522860656</v>
      </c>
      <c r="L427" s="89">
        <v>118</v>
      </c>
      <c r="M427" s="18"/>
      <c r="N427" s="18"/>
    </row>
    <row r="428" spans="1:14" x14ac:dyDescent="0.2">
      <c r="A428" s="88" t="s">
        <v>488</v>
      </c>
      <c r="B428" s="42" t="str">
        <f>'Avg Weekday'!B428</f>
        <v/>
      </c>
      <c r="C428" s="13" t="s">
        <v>28</v>
      </c>
      <c r="D428" s="14">
        <v>5099</v>
      </c>
      <c r="E428" s="14">
        <v>3884</v>
      </c>
      <c r="F428" s="41">
        <v>2820</v>
      </c>
      <c r="G428" s="41">
        <v>3032.1731</v>
      </c>
      <c r="H428" s="41">
        <v>2292.1554000000001</v>
      </c>
      <c r="I428" s="82">
        <v>2322.5686000000001</v>
      </c>
      <c r="J428" s="123">
        <f t="shared" si="22"/>
        <v>30.413199999999961</v>
      </c>
      <c r="K428" s="97">
        <f t="shared" si="23"/>
        <v>1.3268384857326846E-2</v>
      </c>
      <c r="L428" s="89">
        <v>314</v>
      </c>
      <c r="M428" s="18"/>
      <c r="N428" s="18"/>
    </row>
    <row r="429" spans="1:14" x14ac:dyDescent="0.2">
      <c r="A429" s="88" t="s">
        <v>489</v>
      </c>
      <c r="B429" s="42" t="str">
        <f>'Avg Weekday'!B429</f>
        <v/>
      </c>
      <c r="C429" s="13" t="s">
        <v>28</v>
      </c>
      <c r="D429" s="14">
        <v>25550</v>
      </c>
      <c r="E429" s="14">
        <v>23929</v>
      </c>
      <c r="F429" s="41">
        <v>22672</v>
      </c>
      <c r="G429" s="41">
        <v>21965.307700000001</v>
      </c>
      <c r="H429" s="41">
        <v>8876.497800000001</v>
      </c>
      <c r="I429" s="82">
        <v>11853.3922</v>
      </c>
      <c r="J429" s="123">
        <f t="shared" si="22"/>
        <v>2976.8943999999992</v>
      </c>
      <c r="K429" s="97">
        <f t="shared" si="23"/>
        <v>0.33536812232409935</v>
      </c>
      <c r="L429" s="89">
        <v>54</v>
      </c>
      <c r="M429" s="18"/>
      <c r="N429" s="18"/>
    </row>
    <row r="430" spans="1:14" x14ac:dyDescent="0.2">
      <c r="A430" s="90" t="s">
        <v>490</v>
      </c>
      <c r="B430" s="94" t="str">
        <f>'Avg Weekday'!B430</f>
        <v/>
      </c>
      <c r="C430" s="15" t="s">
        <v>28</v>
      </c>
      <c r="D430" s="16">
        <v>20360</v>
      </c>
      <c r="E430" s="16">
        <v>21067</v>
      </c>
      <c r="F430" s="16">
        <v>19796</v>
      </c>
      <c r="G430" s="16">
        <v>20097.038500000002</v>
      </c>
      <c r="H430" s="16">
        <v>9068.9969000000001</v>
      </c>
      <c r="I430" s="84">
        <v>11969.9804</v>
      </c>
      <c r="J430" s="121">
        <f t="shared" si="22"/>
        <v>2900.9835000000003</v>
      </c>
      <c r="K430" s="99">
        <f t="shared" si="23"/>
        <v>0.31987920295793687</v>
      </c>
      <c r="L430" s="91">
        <v>52</v>
      </c>
      <c r="M430" s="18"/>
      <c r="N430" s="18"/>
    </row>
    <row r="431" spans="1:14" s="10" customFormat="1" ht="12.75" x14ac:dyDescent="0.2">
      <c r="A431" s="102"/>
      <c r="B431" s="114"/>
      <c r="C431" s="104"/>
      <c r="D431" s="115"/>
      <c r="E431" s="115"/>
      <c r="F431" s="115"/>
      <c r="G431" s="115"/>
      <c r="H431" s="115"/>
      <c r="I431" s="115"/>
      <c r="J431" s="127"/>
      <c r="K431" s="115"/>
      <c r="L431" s="128"/>
      <c r="M431" s="5"/>
    </row>
    <row r="432" spans="1:14" x14ac:dyDescent="0.2">
      <c r="A432" s="86" t="s">
        <v>42</v>
      </c>
      <c r="B432" s="79"/>
      <c r="C432" s="11"/>
      <c r="D432" s="12">
        <v>1311760</v>
      </c>
      <c r="E432" s="12">
        <v>1300395</v>
      </c>
      <c r="F432" s="40">
        <v>1240162</v>
      </c>
      <c r="G432" s="40">
        <v>1236451.2884</v>
      </c>
      <c r="H432" s="40">
        <v>531603.59369999997</v>
      </c>
      <c r="I432" s="85">
        <v>697891.0393000003</v>
      </c>
      <c r="J432" s="122">
        <f>I432-H432</f>
        <v>166287.44560000033</v>
      </c>
      <c r="K432" s="100">
        <f>J432/H432</f>
        <v>0.31280346402970588</v>
      </c>
      <c r="L432" s="87"/>
      <c r="M432" s="18"/>
      <c r="N432" s="18"/>
    </row>
    <row r="433" spans="1:14" x14ac:dyDescent="0.2">
      <c r="A433" s="88" t="s">
        <v>43</v>
      </c>
      <c r="B433" s="42"/>
      <c r="C433" s="13"/>
      <c r="D433" s="14">
        <v>509047</v>
      </c>
      <c r="E433" s="14">
        <v>493061</v>
      </c>
      <c r="F433" s="41">
        <v>446132</v>
      </c>
      <c r="G433" s="41">
        <v>443741.00040000002</v>
      </c>
      <c r="H433" s="41">
        <v>219781.23250000001</v>
      </c>
      <c r="I433" s="82">
        <v>248805.64770000003</v>
      </c>
      <c r="J433" s="123">
        <f>I433-H433</f>
        <v>29024.415200000018</v>
      </c>
      <c r="K433" s="97">
        <f>J433/H433</f>
        <v>0.13206048064181283</v>
      </c>
      <c r="L433" s="89"/>
      <c r="M433" s="18"/>
    </row>
    <row r="434" spans="1:14" x14ac:dyDescent="0.2">
      <c r="A434" s="88" t="s">
        <v>44</v>
      </c>
      <c r="B434" s="42"/>
      <c r="C434" s="13"/>
      <c r="D434" s="14">
        <v>3093264</v>
      </c>
      <c r="E434" s="14">
        <v>3086635</v>
      </c>
      <c r="F434" s="41">
        <v>2988482</v>
      </c>
      <c r="G434" s="41">
        <v>3045942.8655000026</v>
      </c>
      <c r="H434" s="41">
        <v>1046757.2396000002</v>
      </c>
      <c r="I434" s="82">
        <v>1501980.1575</v>
      </c>
      <c r="J434" s="123">
        <f t="shared" ref="J434:J436" si="24">I434-H434</f>
        <v>455222.91789999977</v>
      </c>
      <c r="K434" s="97">
        <f t="shared" ref="K434:K435" si="25">J434/H434</f>
        <v>0.43488872173834225</v>
      </c>
      <c r="L434" s="89"/>
    </row>
    <row r="435" spans="1:14" x14ac:dyDescent="0.2">
      <c r="A435" s="88" t="s">
        <v>45</v>
      </c>
      <c r="B435" s="42"/>
      <c r="C435" s="13"/>
      <c r="D435" s="14">
        <v>844119</v>
      </c>
      <c r="E435" s="14">
        <v>802078</v>
      </c>
      <c r="F435" s="41">
        <v>764327</v>
      </c>
      <c r="G435" s="41">
        <v>768059.57770000014</v>
      </c>
      <c r="H435" s="41">
        <v>337169.83950000006</v>
      </c>
      <c r="I435" s="82">
        <v>439943.1372</v>
      </c>
      <c r="J435" s="123">
        <f t="shared" si="24"/>
        <v>102773.29769999994</v>
      </c>
      <c r="K435" s="97">
        <f t="shared" si="25"/>
        <v>0.30481165768683743</v>
      </c>
      <c r="L435" s="89"/>
    </row>
    <row r="436" spans="1:14" x14ac:dyDescent="0.2">
      <c r="A436" s="90" t="s">
        <v>46</v>
      </c>
      <c r="B436" s="94"/>
      <c r="C436" s="15"/>
      <c r="D436" s="16">
        <v>11</v>
      </c>
      <c r="E436" s="16">
        <v>-15</v>
      </c>
      <c r="F436" s="16">
        <v>-156</v>
      </c>
      <c r="G436" s="16"/>
      <c r="H436" s="16"/>
      <c r="I436" s="84"/>
      <c r="J436" s="121">
        <f t="shared" si="24"/>
        <v>0</v>
      </c>
      <c r="K436" s="99"/>
      <c r="L436" s="91"/>
    </row>
    <row r="437" spans="1:14" s="8" customFormat="1" x14ac:dyDescent="0.2">
      <c r="A437" s="95" t="s">
        <v>47</v>
      </c>
      <c r="B437" s="21"/>
      <c r="C437" s="17"/>
      <c r="D437" s="7">
        <f t="shared" ref="D437:H437" si="26">SUM(D432:D436)</f>
        <v>5758201</v>
      </c>
      <c r="E437" s="7">
        <f t="shared" si="26"/>
        <v>5682154</v>
      </c>
      <c r="F437" s="7">
        <f t="shared" si="26"/>
        <v>5438947</v>
      </c>
      <c r="G437" s="7">
        <f t="shared" si="26"/>
        <v>5494194.7320000026</v>
      </c>
      <c r="H437" s="7">
        <f t="shared" si="26"/>
        <v>2135311.9053000002</v>
      </c>
      <c r="I437" s="113">
        <v>2888619.9817000004</v>
      </c>
      <c r="J437" s="135">
        <f>I437-H437</f>
        <v>753308.07640000014</v>
      </c>
      <c r="K437" s="117">
        <f>J437/H437</f>
        <v>0.35278596748804447</v>
      </c>
      <c r="L437" s="116"/>
      <c r="M437" s="4"/>
      <c r="N437" s="4"/>
    </row>
    <row r="439" spans="1:14" x14ac:dyDescent="0.2">
      <c r="A439" s="62" t="s">
        <v>511</v>
      </c>
      <c r="B439" s="62"/>
      <c r="D439" s="9"/>
      <c r="E439" s="9"/>
      <c r="F439" s="9"/>
      <c r="G439" s="9"/>
      <c r="H439" s="9"/>
      <c r="I439" s="9"/>
      <c r="K439" s="101"/>
      <c r="L439" s="8"/>
      <c r="M439" s="18"/>
    </row>
    <row r="440" spans="1:14" x14ac:dyDescent="0.2">
      <c r="D440" s="9"/>
      <c r="E440" s="9"/>
      <c r="F440" s="9"/>
      <c r="G440" s="9"/>
      <c r="H440" s="9"/>
      <c r="I440" s="9"/>
    </row>
    <row r="441" spans="1:14" x14ac:dyDescent="0.2">
      <c r="D441" s="61"/>
      <c r="E441" s="61"/>
      <c r="F441" s="61"/>
      <c r="G441" s="61"/>
      <c r="H441" s="61"/>
      <c r="I441" s="61"/>
      <c r="N441" s="8"/>
    </row>
    <row r="443" spans="1:14" x14ac:dyDescent="0.2">
      <c r="M443" s="8"/>
    </row>
  </sheetData>
  <mergeCells count="2">
    <mergeCell ref="J2:K2"/>
    <mergeCell ref="A1:L1"/>
  </mergeCells>
  <phoneticPr fontId="4" type="noConversion"/>
  <printOptions horizontalCentered="1"/>
  <pageMargins left="0.25" right="0.25" top="0.5" bottom="0.5" header="0.3" footer="0.3"/>
  <pageSetup scale="75" fitToHeight="0" orientation="portrait" r:id="rId1"/>
  <headerFooter alignWithMargins="0">
    <oddFooter>&amp;CPage S-&amp;P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X443"/>
  <sheetViews>
    <sheetView tabSelected="1" showRuler="0" showWhiteSpace="0" zoomScale="90" zoomScaleNormal="90" workbookViewId="0">
      <pane xSplit="3" ySplit="3" topLeftCell="D395" activePane="bottomRight" state="frozen"/>
      <selection pane="topRight" activeCell="C1" sqref="C1"/>
      <selection pane="bottomLeft" activeCell="A4" sqref="A4"/>
      <selection pane="bottomRight" activeCell="Y428" sqref="Y428"/>
    </sheetView>
  </sheetViews>
  <sheetFormatPr defaultColWidth="3.5703125" defaultRowHeight="11.25" x14ac:dyDescent="0.2"/>
  <cols>
    <col min="1" max="1" width="58.42578125" style="1" customWidth="1"/>
    <col min="2" max="2" width="3" style="1" bestFit="1" customWidth="1"/>
    <col min="3" max="3" width="5.5703125" style="2" bestFit="1" customWidth="1"/>
    <col min="4" max="5" width="13.85546875" style="3" bestFit="1" customWidth="1"/>
    <col min="6" max="8" width="14.140625" style="3" bestFit="1" customWidth="1"/>
    <col min="9" max="9" width="12.42578125" style="3" bestFit="1" customWidth="1"/>
    <col min="10" max="10" width="15.28515625" style="126" bestFit="1" customWidth="1"/>
    <col min="11" max="11" width="7.85546875" style="61" bestFit="1" customWidth="1"/>
    <col min="12" max="12" width="10.7109375" style="4" bestFit="1" customWidth="1"/>
    <col min="13" max="13" width="3" style="4" customWidth="1"/>
    <col min="14" max="14" width="3.7109375" style="4" customWidth="1"/>
    <col min="15" max="15" width="9.28515625" style="4" bestFit="1" customWidth="1"/>
    <col min="16" max="19" width="3.5703125" style="4"/>
    <col min="20" max="20" width="9.7109375" style="4" bestFit="1" customWidth="1"/>
    <col min="21" max="21" width="8.7109375" style="4" bestFit="1" customWidth="1"/>
    <col min="22" max="16384" width="3.5703125" style="4"/>
  </cols>
  <sheetData>
    <row r="1" spans="1:14" ht="15" x14ac:dyDescent="0.25">
      <c r="A1" s="138" t="s">
        <v>49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</row>
    <row r="2" spans="1:14" s="5" customFormat="1" ht="12" thickBot="1" x14ac:dyDescent="0.25">
      <c r="A2" s="107" t="s">
        <v>51</v>
      </c>
      <c r="B2" s="108" t="s">
        <v>510</v>
      </c>
      <c r="C2" s="109" t="s">
        <v>2</v>
      </c>
      <c r="D2" s="110">
        <v>2016</v>
      </c>
      <c r="E2" s="110">
        <v>2017</v>
      </c>
      <c r="F2" s="110">
        <v>2018</v>
      </c>
      <c r="G2" s="110">
        <v>2019</v>
      </c>
      <c r="H2" s="111">
        <v>2020</v>
      </c>
      <c r="I2" s="111">
        <v>2021</v>
      </c>
      <c r="J2" s="136" t="s">
        <v>512</v>
      </c>
      <c r="K2" s="137"/>
      <c r="L2" s="112" t="s">
        <v>513</v>
      </c>
    </row>
    <row r="3" spans="1:14" s="10" customFormat="1" ht="12.75" x14ac:dyDescent="0.2">
      <c r="A3" s="102" t="s">
        <v>50</v>
      </c>
      <c r="B3" s="103"/>
      <c r="C3" s="104"/>
      <c r="D3" s="105"/>
      <c r="E3" s="105"/>
      <c r="F3" s="105"/>
      <c r="G3" s="105"/>
      <c r="H3" s="105"/>
      <c r="I3" s="105"/>
      <c r="J3" s="118"/>
      <c r="K3" s="105"/>
      <c r="L3" s="106"/>
      <c r="M3" s="5"/>
    </row>
    <row r="4" spans="1:14" s="6" customFormat="1" x14ac:dyDescent="0.2">
      <c r="A4" s="86" t="s">
        <v>86</v>
      </c>
      <c r="B4" s="80">
        <f>'Avg Weekday'!B4</f>
        <v>1</v>
      </c>
      <c r="C4" s="11" t="s">
        <v>4</v>
      </c>
      <c r="D4" s="12">
        <v>1070024</v>
      </c>
      <c r="E4" s="12">
        <v>1036746</v>
      </c>
      <c r="F4" s="50">
        <v>944598</v>
      </c>
      <c r="G4" s="50">
        <v>1035878</v>
      </c>
      <c r="H4" s="50">
        <v>371408.01400000002</v>
      </c>
      <c r="I4" s="81">
        <v>656866</v>
      </c>
      <c r="J4" s="119">
        <f>I4-H4</f>
        <v>285457.98599999998</v>
      </c>
      <c r="K4" s="96">
        <f>J4/H4</f>
        <v>0.76858327025759854</v>
      </c>
      <c r="L4" s="87">
        <v>323</v>
      </c>
      <c r="M4" s="53"/>
      <c r="N4" s="18"/>
    </row>
    <row r="5" spans="1:14" x14ac:dyDescent="0.2">
      <c r="A5" s="88" t="s">
        <v>87</v>
      </c>
      <c r="B5" s="42" t="str">
        <f>'Avg Weekday'!B7</f>
        <v/>
      </c>
      <c r="C5" s="13" t="s">
        <v>4</v>
      </c>
      <c r="D5" s="14">
        <v>4381900</v>
      </c>
      <c r="E5" s="14">
        <v>4255015</v>
      </c>
      <c r="F5" s="14">
        <v>3972763</v>
      </c>
      <c r="G5" s="14">
        <v>3931908</v>
      </c>
      <c r="H5" s="14">
        <v>1815784.9709999999</v>
      </c>
      <c r="I5" s="82">
        <v>1832521</v>
      </c>
      <c r="J5" s="120">
        <f>I5-H5</f>
        <v>16736.029000000097</v>
      </c>
      <c r="K5" s="97">
        <f>J5/H5</f>
        <v>9.2169663629185841E-3</v>
      </c>
      <c r="L5" s="89">
        <v>125</v>
      </c>
      <c r="M5" s="18"/>
      <c r="N5" s="18"/>
    </row>
    <row r="6" spans="1:14" s="6" customFormat="1" x14ac:dyDescent="0.2">
      <c r="A6" s="88" t="s">
        <v>88</v>
      </c>
      <c r="B6" s="42"/>
      <c r="C6" s="13" t="s">
        <v>4</v>
      </c>
      <c r="D6" s="14">
        <v>8784407</v>
      </c>
      <c r="E6" s="14">
        <v>8596506</v>
      </c>
      <c r="F6" s="14">
        <v>8392290</v>
      </c>
      <c r="G6" s="14">
        <v>8254928</v>
      </c>
      <c r="H6" s="14">
        <v>3221650.9929999998</v>
      </c>
      <c r="I6" s="82">
        <v>4077604</v>
      </c>
      <c r="J6" s="120">
        <f t="shared" ref="J6:J69" si="0">I6-H6</f>
        <v>855953.00700000022</v>
      </c>
      <c r="K6" s="97">
        <f t="shared" ref="K6:K69" si="1">J6/H6</f>
        <v>0.26568768897059741</v>
      </c>
      <c r="L6" s="89">
        <v>33</v>
      </c>
      <c r="M6" s="18"/>
      <c r="N6" s="18"/>
    </row>
    <row r="7" spans="1:14" x14ac:dyDescent="0.2">
      <c r="A7" s="88" t="s">
        <v>89</v>
      </c>
      <c r="B7" s="42"/>
      <c r="C7" s="13" t="s">
        <v>4</v>
      </c>
      <c r="D7" s="14">
        <v>3179087</v>
      </c>
      <c r="E7" s="14">
        <v>2954228</v>
      </c>
      <c r="F7" s="14">
        <v>2933140</v>
      </c>
      <c r="G7" s="14">
        <v>2653237</v>
      </c>
      <c r="H7" s="14">
        <v>1396286.9680000001</v>
      </c>
      <c r="I7" s="82">
        <v>1615072</v>
      </c>
      <c r="J7" s="120">
        <f t="shared" si="0"/>
        <v>218785.03199999989</v>
      </c>
      <c r="K7" s="97">
        <f t="shared" si="1"/>
        <v>0.15669059227372226</v>
      </c>
      <c r="L7" s="89">
        <v>143</v>
      </c>
      <c r="M7" s="18"/>
      <c r="N7" s="18"/>
    </row>
    <row r="8" spans="1:14" x14ac:dyDescent="0.2">
      <c r="A8" s="88" t="s">
        <v>90</v>
      </c>
      <c r="B8" s="42">
        <f>'Avg Weekday'!B8</f>
        <v>2</v>
      </c>
      <c r="C8" s="13" t="s">
        <v>4</v>
      </c>
      <c r="D8" s="14">
        <v>3365748</v>
      </c>
      <c r="E8" s="14">
        <v>3293451</v>
      </c>
      <c r="F8" s="14">
        <v>2022919</v>
      </c>
      <c r="G8" s="14">
        <v>2734530</v>
      </c>
      <c r="H8" s="14">
        <v>1422149.0090000001</v>
      </c>
      <c r="I8" s="82">
        <v>1508270</v>
      </c>
      <c r="J8" s="120">
        <f t="shared" si="0"/>
        <v>86120.990999999922</v>
      </c>
      <c r="K8" s="97">
        <f t="shared" si="1"/>
        <v>6.0556939149827106E-2</v>
      </c>
      <c r="L8" s="89">
        <v>164</v>
      </c>
      <c r="M8" s="18"/>
      <c r="N8" s="18"/>
    </row>
    <row r="9" spans="1:14" s="6" customFormat="1" x14ac:dyDescent="0.2">
      <c r="A9" s="88" t="s">
        <v>91</v>
      </c>
      <c r="B9" s="42" t="str">
        <f>'Avg Weekday'!B9</f>
        <v/>
      </c>
      <c r="C9" s="13" t="s">
        <v>4</v>
      </c>
      <c r="D9" s="14">
        <v>3038777</v>
      </c>
      <c r="E9" s="14">
        <v>2785331</v>
      </c>
      <c r="F9" s="14">
        <v>2562443</v>
      </c>
      <c r="G9" s="14">
        <v>2487611</v>
      </c>
      <c r="H9" s="14">
        <v>1265949.969</v>
      </c>
      <c r="I9" s="82">
        <v>1278506</v>
      </c>
      <c r="J9" s="120">
        <f t="shared" si="0"/>
        <v>12556.030999999959</v>
      </c>
      <c r="K9" s="97">
        <f t="shared" si="1"/>
        <v>9.9182679469696795E-3</v>
      </c>
      <c r="L9" s="89">
        <v>188</v>
      </c>
      <c r="M9" s="18"/>
      <c r="N9" s="18"/>
    </row>
    <row r="10" spans="1:14" x14ac:dyDescent="0.2">
      <c r="A10" s="88" t="s">
        <v>92</v>
      </c>
      <c r="B10" s="42" t="str">
        <f>'Avg Weekday'!B10</f>
        <v/>
      </c>
      <c r="C10" s="13" t="s">
        <v>4</v>
      </c>
      <c r="D10" s="14">
        <v>2317558</v>
      </c>
      <c r="E10" s="14">
        <v>2270027</v>
      </c>
      <c r="F10" s="14">
        <v>2454974</v>
      </c>
      <c r="G10" s="14">
        <v>2130461</v>
      </c>
      <c r="H10" s="14">
        <v>1002094.897</v>
      </c>
      <c r="I10" s="82">
        <v>1104637</v>
      </c>
      <c r="J10" s="120">
        <f t="shared" si="0"/>
        <v>102542.103</v>
      </c>
      <c r="K10" s="97">
        <f t="shared" si="1"/>
        <v>0.1023277369308867</v>
      </c>
      <c r="L10" s="89">
        <v>217</v>
      </c>
      <c r="M10" s="18"/>
      <c r="N10" s="18"/>
    </row>
    <row r="11" spans="1:14" x14ac:dyDescent="0.2">
      <c r="A11" s="88" t="s">
        <v>93</v>
      </c>
      <c r="B11" s="42" t="str">
        <f>'Avg Weekday'!B11</f>
        <v/>
      </c>
      <c r="C11" s="13" t="s">
        <v>4</v>
      </c>
      <c r="D11" s="14">
        <v>2411413</v>
      </c>
      <c r="E11" s="14">
        <v>2334317</v>
      </c>
      <c r="F11" s="14">
        <v>2056692</v>
      </c>
      <c r="G11" s="14">
        <v>2057118</v>
      </c>
      <c r="H11" s="14">
        <v>953564.08600000001</v>
      </c>
      <c r="I11" s="82">
        <v>1077126</v>
      </c>
      <c r="J11" s="120">
        <f t="shared" si="0"/>
        <v>123561.91399999999</v>
      </c>
      <c r="K11" s="97">
        <f t="shared" si="1"/>
        <v>0.12957903492183323</v>
      </c>
      <c r="L11" s="89">
        <v>223</v>
      </c>
      <c r="M11" s="18"/>
      <c r="N11" s="18"/>
    </row>
    <row r="12" spans="1:14" x14ac:dyDescent="0.2">
      <c r="A12" s="88" t="s">
        <v>94</v>
      </c>
      <c r="B12" s="42">
        <f>'Avg Weekday'!B12</f>
        <v>3</v>
      </c>
      <c r="C12" s="13" t="s">
        <v>4</v>
      </c>
      <c r="D12" s="14">
        <v>1752387</v>
      </c>
      <c r="E12" s="14">
        <v>1735321</v>
      </c>
      <c r="F12" s="14">
        <v>1005075</v>
      </c>
      <c r="G12" s="14">
        <v>1518260</v>
      </c>
      <c r="H12" s="14">
        <v>788120.98800000001</v>
      </c>
      <c r="I12" s="82">
        <v>853579</v>
      </c>
      <c r="J12" s="120">
        <f t="shared" si="0"/>
        <v>65458.011999999988</v>
      </c>
      <c r="K12" s="97">
        <f t="shared" si="1"/>
        <v>8.3055790921279196E-2</v>
      </c>
      <c r="L12" s="89">
        <v>272</v>
      </c>
      <c r="M12" s="18"/>
      <c r="N12" s="18"/>
    </row>
    <row r="13" spans="1:14" s="6" customFormat="1" x14ac:dyDescent="0.2">
      <c r="A13" s="88" t="s">
        <v>95</v>
      </c>
      <c r="B13" s="42" t="str">
        <f>'Avg Weekday'!B13</f>
        <v/>
      </c>
      <c r="C13" s="13" t="s">
        <v>4</v>
      </c>
      <c r="D13" s="14">
        <v>2036529</v>
      </c>
      <c r="E13" s="14">
        <v>1943854</v>
      </c>
      <c r="F13" s="14">
        <v>1803691</v>
      </c>
      <c r="G13" s="14">
        <v>1713696</v>
      </c>
      <c r="H13" s="14">
        <v>876864.95200000005</v>
      </c>
      <c r="I13" s="82">
        <v>939585</v>
      </c>
      <c r="J13" s="120">
        <f t="shared" si="0"/>
        <v>62720.047999999952</v>
      </c>
      <c r="K13" s="97">
        <f t="shared" si="1"/>
        <v>7.1527602804679041E-2</v>
      </c>
      <c r="L13" s="89">
        <v>252</v>
      </c>
      <c r="M13" s="18"/>
      <c r="N13" s="18"/>
    </row>
    <row r="14" spans="1:14" x14ac:dyDescent="0.2">
      <c r="A14" s="88" t="s">
        <v>96</v>
      </c>
      <c r="B14" s="42" t="str">
        <f>'Avg Weekday'!B14</f>
        <v/>
      </c>
      <c r="C14" s="13" t="s">
        <v>4</v>
      </c>
      <c r="D14" s="14">
        <v>1682092</v>
      </c>
      <c r="E14" s="14">
        <v>1577144</v>
      </c>
      <c r="F14" s="14">
        <v>1502814</v>
      </c>
      <c r="G14" s="14">
        <v>1513443</v>
      </c>
      <c r="H14" s="14">
        <v>761613.04099999997</v>
      </c>
      <c r="I14" s="82">
        <v>812994</v>
      </c>
      <c r="J14" s="120">
        <f t="shared" si="0"/>
        <v>51380.959000000032</v>
      </c>
      <c r="K14" s="97">
        <f t="shared" si="1"/>
        <v>6.7463339299622144E-2</v>
      </c>
      <c r="L14" s="89">
        <v>283</v>
      </c>
      <c r="M14" s="18"/>
      <c r="N14" s="18"/>
    </row>
    <row r="15" spans="1:14" x14ac:dyDescent="0.2">
      <c r="A15" s="88" t="s">
        <v>97</v>
      </c>
      <c r="B15" s="42" t="str">
        <f>'Avg Weekday'!B15</f>
        <v/>
      </c>
      <c r="C15" s="13" t="s">
        <v>4</v>
      </c>
      <c r="D15" s="14">
        <v>2071316</v>
      </c>
      <c r="E15" s="14">
        <v>2001410</v>
      </c>
      <c r="F15" s="14">
        <v>1831457</v>
      </c>
      <c r="G15" s="14">
        <v>1779224</v>
      </c>
      <c r="H15" s="14">
        <v>951634.01899999997</v>
      </c>
      <c r="I15" s="82">
        <v>1051456</v>
      </c>
      <c r="J15" s="120">
        <f t="shared" si="0"/>
        <v>99821.981000000029</v>
      </c>
      <c r="K15" s="97">
        <f t="shared" si="1"/>
        <v>0.10489534737828664</v>
      </c>
      <c r="L15" s="89">
        <v>232</v>
      </c>
      <c r="M15" s="18"/>
      <c r="N15" s="18"/>
    </row>
    <row r="16" spans="1:14" x14ac:dyDescent="0.2">
      <c r="A16" s="88" t="s">
        <v>98</v>
      </c>
      <c r="B16" s="42" t="str">
        <f>'Avg Weekday'!B16</f>
        <v/>
      </c>
      <c r="C16" s="13" t="s">
        <v>4</v>
      </c>
      <c r="D16" s="14">
        <v>1049128</v>
      </c>
      <c r="E16" s="14">
        <v>1044200</v>
      </c>
      <c r="F16" s="14">
        <v>1026894</v>
      </c>
      <c r="G16" s="14">
        <v>979390</v>
      </c>
      <c r="H16" s="14">
        <v>457388.00099999999</v>
      </c>
      <c r="I16" s="82">
        <v>495442</v>
      </c>
      <c r="J16" s="120">
        <f t="shared" si="0"/>
        <v>38053.999000000011</v>
      </c>
      <c r="K16" s="97">
        <f t="shared" si="1"/>
        <v>8.3198507430893479E-2</v>
      </c>
      <c r="L16" s="89">
        <v>361</v>
      </c>
      <c r="M16" s="18"/>
      <c r="N16" s="18"/>
    </row>
    <row r="17" spans="1:14" x14ac:dyDescent="0.2">
      <c r="A17" s="88" t="s">
        <v>99</v>
      </c>
      <c r="B17" s="42" t="str">
        <f>'Avg Weekday'!B17</f>
        <v/>
      </c>
      <c r="C17" s="13" t="s">
        <v>4</v>
      </c>
      <c r="D17" s="14">
        <v>1365544</v>
      </c>
      <c r="E17" s="14">
        <v>1323910</v>
      </c>
      <c r="F17" s="14">
        <v>1224369</v>
      </c>
      <c r="G17" s="14">
        <v>1187486</v>
      </c>
      <c r="H17" s="14">
        <v>549296.06400000001</v>
      </c>
      <c r="I17" s="82">
        <v>605491</v>
      </c>
      <c r="J17" s="120">
        <f t="shared" si="0"/>
        <v>56194.935999999987</v>
      </c>
      <c r="K17" s="97">
        <f t="shared" si="1"/>
        <v>0.10230354754553636</v>
      </c>
      <c r="L17" s="89">
        <v>336</v>
      </c>
      <c r="M17" s="18"/>
      <c r="N17" s="18"/>
    </row>
    <row r="18" spans="1:14" x14ac:dyDescent="0.2">
      <c r="A18" s="88" t="s">
        <v>100</v>
      </c>
      <c r="B18" s="42" t="str">
        <f>'Avg Weekday'!B18</f>
        <v/>
      </c>
      <c r="C18" s="13" t="s">
        <v>4</v>
      </c>
      <c r="D18" s="14">
        <v>3013521</v>
      </c>
      <c r="E18" s="14">
        <v>3013031</v>
      </c>
      <c r="F18" s="14">
        <v>3133231</v>
      </c>
      <c r="G18" s="14">
        <v>2919305</v>
      </c>
      <c r="H18" s="14">
        <v>1289691.037</v>
      </c>
      <c r="I18" s="82">
        <v>1462605</v>
      </c>
      <c r="J18" s="120">
        <f t="shared" si="0"/>
        <v>172913.96299999999</v>
      </c>
      <c r="K18" s="97">
        <f t="shared" si="1"/>
        <v>0.1340739433238381</v>
      </c>
      <c r="L18" s="89">
        <v>168</v>
      </c>
      <c r="M18" s="18"/>
      <c r="N18" s="18"/>
    </row>
    <row r="19" spans="1:14" x14ac:dyDescent="0.2">
      <c r="A19" s="88" t="s">
        <v>101</v>
      </c>
      <c r="B19" s="42" t="str">
        <f>'Avg Weekday'!B19</f>
        <v/>
      </c>
      <c r="C19" s="13" t="s">
        <v>4</v>
      </c>
      <c r="D19" s="14">
        <v>1688487</v>
      </c>
      <c r="E19" s="14">
        <v>1565455</v>
      </c>
      <c r="F19" s="14">
        <v>1496673</v>
      </c>
      <c r="G19" s="14">
        <v>1445532</v>
      </c>
      <c r="H19" s="14">
        <v>721494.98199999996</v>
      </c>
      <c r="I19" s="82">
        <v>796596</v>
      </c>
      <c r="J19" s="120">
        <f t="shared" si="0"/>
        <v>75101.01800000004</v>
      </c>
      <c r="K19" s="97">
        <f t="shared" si="1"/>
        <v>0.10409083898521146</v>
      </c>
      <c r="L19" s="89">
        <v>284</v>
      </c>
      <c r="M19" s="18"/>
      <c r="N19" s="18"/>
    </row>
    <row r="20" spans="1:14" x14ac:dyDescent="0.2">
      <c r="A20" s="88" t="s">
        <v>102</v>
      </c>
      <c r="B20" s="42">
        <f>'Avg Weekday'!B20</f>
        <v>4</v>
      </c>
      <c r="C20" s="13" t="s">
        <v>4</v>
      </c>
      <c r="D20" s="14">
        <v>1327862</v>
      </c>
      <c r="E20" s="14">
        <v>1335877</v>
      </c>
      <c r="F20" s="14">
        <v>960970</v>
      </c>
      <c r="G20" s="14">
        <v>1204095</v>
      </c>
      <c r="H20" s="14">
        <v>588199.07900000003</v>
      </c>
      <c r="I20" s="82">
        <v>678017</v>
      </c>
      <c r="J20" s="120">
        <f t="shared" si="0"/>
        <v>89817.920999999973</v>
      </c>
      <c r="K20" s="97">
        <f t="shared" si="1"/>
        <v>0.15269986677418781</v>
      </c>
      <c r="L20" s="89">
        <v>315</v>
      </c>
      <c r="M20" s="18"/>
      <c r="N20" s="18"/>
    </row>
    <row r="21" spans="1:14" x14ac:dyDescent="0.2">
      <c r="A21" s="88" t="s">
        <v>103</v>
      </c>
      <c r="B21" s="42" t="str">
        <f>'Avg Weekday'!B21</f>
        <v/>
      </c>
      <c r="C21" s="13" t="s">
        <v>4</v>
      </c>
      <c r="D21" s="14">
        <v>2509085</v>
      </c>
      <c r="E21" s="14">
        <v>2515479</v>
      </c>
      <c r="F21" s="14">
        <v>2451972</v>
      </c>
      <c r="G21" s="14">
        <v>2503850</v>
      </c>
      <c r="H21" s="14">
        <v>1271191.926</v>
      </c>
      <c r="I21" s="82">
        <v>1359371</v>
      </c>
      <c r="J21" s="120">
        <f t="shared" si="0"/>
        <v>88179.074000000022</v>
      </c>
      <c r="K21" s="97">
        <f t="shared" si="1"/>
        <v>6.9367238885373494E-2</v>
      </c>
      <c r="L21" s="89">
        <v>181</v>
      </c>
      <c r="M21" s="18"/>
      <c r="N21" s="18"/>
    </row>
    <row r="22" spans="1:14" x14ac:dyDescent="0.2">
      <c r="A22" s="88" t="s">
        <v>104</v>
      </c>
      <c r="B22" s="42" t="str">
        <f>'Avg Weekday'!B22</f>
        <v/>
      </c>
      <c r="C22" s="13" t="s">
        <v>4</v>
      </c>
      <c r="D22" s="14">
        <v>7609968</v>
      </c>
      <c r="E22" s="14">
        <v>7458222</v>
      </c>
      <c r="F22" s="14">
        <v>6784053</v>
      </c>
      <c r="G22" s="14">
        <v>6768255</v>
      </c>
      <c r="H22" s="14">
        <v>3166766.0070000002</v>
      </c>
      <c r="I22" s="82">
        <v>3301418</v>
      </c>
      <c r="J22" s="120">
        <f t="shared" si="0"/>
        <v>134651.99299999978</v>
      </c>
      <c r="K22" s="97">
        <f t="shared" si="1"/>
        <v>4.2520348109824767E-2</v>
      </c>
      <c r="L22" s="89">
        <v>50</v>
      </c>
      <c r="M22" s="18"/>
      <c r="N22" s="18"/>
    </row>
    <row r="23" spans="1:14" x14ac:dyDescent="0.2">
      <c r="A23" s="88" t="s">
        <v>105</v>
      </c>
      <c r="B23" s="42" t="str">
        <f>'Avg Weekday'!B23</f>
        <v/>
      </c>
      <c r="C23" s="13" t="s">
        <v>4</v>
      </c>
      <c r="D23" s="14">
        <v>1733740</v>
      </c>
      <c r="E23" s="14">
        <v>1678247</v>
      </c>
      <c r="F23" s="14">
        <v>1603702</v>
      </c>
      <c r="G23" s="14">
        <v>1614464</v>
      </c>
      <c r="H23" s="14">
        <v>760068.02500000002</v>
      </c>
      <c r="I23" s="82">
        <v>850231</v>
      </c>
      <c r="J23" s="120">
        <f t="shared" si="0"/>
        <v>90162.974999999977</v>
      </c>
      <c r="K23" s="97">
        <f t="shared" si="1"/>
        <v>0.11862487571424936</v>
      </c>
      <c r="L23" s="89">
        <v>273</v>
      </c>
      <c r="M23" s="18"/>
      <c r="N23" s="18"/>
    </row>
    <row r="24" spans="1:14" x14ac:dyDescent="0.2">
      <c r="A24" s="88" t="s">
        <v>106</v>
      </c>
      <c r="B24" s="42" t="str">
        <f>'Avg Weekday'!B24</f>
        <v/>
      </c>
      <c r="C24" s="13" t="s">
        <v>4</v>
      </c>
      <c r="D24" s="14">
        <v>1112259</v>
      </c>
      <c r="E24" s="14">
        <v>1054373</v>
      </c>
      <c r="F24" s="14">
        <v>1006343</v>
      </c>
      <c r="G24" s="14">
        <v>1094872</v>
      </c>
      <c r="H24" s="14">
        <v>491292.99400000001</v>
      </c>
      <c r="I24" s="82">
        <v>485836</v>
      </c>
      <c r="J24" s="120">
        <f t="shared" si="0"/>
        <v>-5456.9940000000061</v>
      </c>
      <c r="K24" s="97">
        <f t="shared" si="1"/>
        <v>-1.1107412616594337E-2</v>
      </c>
      <c r="L24" s="89">
        <v>362</v>
      </c>
      <c r="M24" s="18"/>
      <c r="N24" s="18"/>
    </row>
    <row r="25" spans="1:14" x14ac:dyDescent="0.2">
      <c r="A25" s="88" t="s">
        <v>107</v>
      </c>
      <c r="B25" s="42" t="str">
        <f>'Avg Weekday'!B25</f>
        <v/>
      </c>
      <c r="C25" s="13" t="s">
        <v>4</v>
      </c>
      <c r="D25" s="14">
        <v>2240256</v>
      </c>
      <c r="E25" s="14">
        <v>2220298</v>
      </c>
      <c r="F25" s="14">
        <v>1984267</v>
      </c>
      <c r="G25" s="14">
        <v>2143375</v>
      </c>
      <c r="H25" s="14">
        <v>968589.93</v>
      </c>
      <c r="I25" s="82">
        <v>1106992</v>
      </c>
      <c r="J25" s="120">
        <f t="shared" si="0"/>
        <v>138402.06999999995</v>
      </c>
      <c r="K25" s="97">
        <f t="shared" si="1"/>
        <v>0.14289026316843903</v>
      </c>
      <c r="L25" s="89">
        <v>216</v>
      </c>
      <c r="M25" s="18"/>
      <c r="N25" s="18"/>
    </row>
    <row r="26" spans="1:14" s="6" customFormat="1" x14ac:dyDescent="0.2">
      <c r="A26" s="88" t="s">
        <v>108</v>
      </c>
      <c r="B26" s="42" t="str">
        <f>'Avg Weekday'!B26</f>
        <v/>
      </c>
      <c r="C26" s="13" t="s">
        <v>4</v>
      </c>
      <c r="D26" s="14">
        <v>1812036</v>
      </c>
      <c r="E26" s="14">
        <v>1716853</v>
      </c>
      <c r="F26" s="14">
        <v>1575555</v>
      </c>
      <c r="G26" s="14">
        <v>1538253</v>
      </c>
      <c r="H26" s="14">
        <v>691844.98899999994</v>
      </c>
      <c r="I26" s="82">
        <v>795864</v>
      </c>
      <c r="J26" s="120">
        <f t="shared" si="0"/>
        <v>104019.01100000006</v>
      </c>
      <c r="K26" s="97">
        <f t="shared" si="1"/>
        <v>0.15035016897405043</v>
      </c>
      <c r="L26" s="89">
        <v>285</v>
      </c>
      <c r="M26" s="18"/>
      <c r="N26" s="18"/>
    </row>
    <row r="27" spans="1:14" x14ac:dyDescent="0.2">
      <c r="A27" s="88" t="s">
        <v>109</v>
      </c>
      <c r="B27" s="42" t="str">
        <f>'Avg Weekday'!B27</f>
        <v/>
      </c>
      <c r="C27" s="13" t="s">
        <v>4</v>
      </c>
      <c r="D27" s="14">
        <v>841547</v>
      </c>
      <c r="E27" s="14">
        <v>799927</v>
      </c>
      <c r="F27" s="14">
        <v>752916</v>
      </c>
      <c r="G27" s="14">
        <v>769303</v>
      </c>
      <c r="H27" s="14">
        <v>354016.03600000002</v>
      </c>
      <c r="I27" s="82">
        <v>421588</v>
      </c>
      <c r="J27" s="120">
        <f t="shared" si="0"/>
        <v>67571.963999999978</v>
      </c>
      <c r="K27" s="97">
        <f t="shared" si="1"/>
        <v>0.19087260781599164</v>
      </c>
      <c r="L27" s="89">
        <v>380</v>
      </c>
      <c r="M27" s="18"/>
      <c r="N27" s="18"/>
    </row>
    <row r="28" spans="1:14" x14ac:dyDescent="0.2">
      <c r="A28" s="88" t="s">
        <v>110</v>
      </c>
      <c r="B28" s="42" t="str">
        <f>'Avg Weekday'!B28</f>
        <v/>
      </c>
      <c r="C28" s="13" t="s">
        <v>4</v>
      </c>
      <c r="D28" s="14">
        <v>1964831</v>
      </c>
      <c r="E28" s="14">
        <v>1938814</v>
      </c>
      <c r="F28" s="14">
        <v>1895570</v>
      </c>
      <c r="G28" s="14">
        <v>1823468</v>
      </c>
      <c r="H28" s="14">
        <v>949903.929</v>
      </c>
      <c r="I28" s="82">
        <v>1026185</v>
      </c>
      <c r="J28" s="120">
        <f t="shared" si="0"/>
        <v>76281.070999999996</v>
      </c>
      <c r="K28" s="97">
        <f t="shared" si="1"/>
        <v>8.0303985141217366E-2</v>
      </c>
      <c r="L28" s="89">
        <v>236</v>
      </c>
      <c r="M28" s="18"/>
      <c r="N28" s="18"/>
    </row>
    <row r="29" spans="1:14" x14ac:dyDescent="0.2">
      <c r="A29" s="88" t="s">
        <v>111</v>
      </c>
      <c r="B29" s="42">
        <f>'Avg Weekday'!B29</f>
        <v>0</v>
      </c>
      <c r="C29" s="13" t="s">
        <v>4</v>
      </c>
      <c r="D29" s="14">
        <v>1048776</v>
      </c>
      <c r="E29" s="14">
        <v>1094122</v>
      </c>
      <c r="F29" s="14">
        <v>1110307</v>
      </c>
      <c r="G29" s="14">
        <v>1146032</v>
      </c>
      <c r="H29" s="14">
        <v>519694.04</v>
      </c>
      <c r="I29" s="82">
        <v>585402</v>
      </c>
      <c r="J29" s="120">
        <f t="shared" si="0"/>
        <v>65707.960000000021</v>
      </c>
      <c r="K29" s="97">
        <f t="shared" si="1"/>
        <v>0.12643585445005301</v>
      </c>
      <c r="L29" s="89">
        <v>339</v>
      </c>
      <c r="M29" s="18"/>
      <c r="N29" s="18"/>
    </row>
    <row r="30" spans="1:14" x14ac:dyDescent="0.2">
      <c r="A30" s="88" t="s">
        <v>112</v>
      </c>
      <c r="B30" s="42" t="str">
        <f>'Avg Weekday'!B30</f>
        <v/>
      </c>
      <c r="C30" s="13" t="s">
        <v>4</v>
      </c>
      <c r="D30" s="14">
        <v>1099582</v>
      </c>
      <c r="E30" s="14">
        <v>1064119</v>
      </c>
      <c r="F30" s="14">
        <v>997617</v>
      </c>
      <c r="G30" s="14">
        <v>1000896</v>
      </c>
      <c r="H30" s="14">
        <v>480152.06300000002</v>
      </c>
      <c r="I30" s="82">
        <v>531811</v>
      </c>
      <c r="J30" s="120">
        <f t="shared" si="0"/>
        <v>51658.936999999976</v>
      </c>
      <c r="K30" s="97">
        <f t="shared" si="1"/>
        <v>0.10758870154016181</v>
      </c>
      <c r="L30" s="89">
        <v>352</v>
      </c>
      <c r="M30" s="18"/>
      <c r="N30" s="18"/>
    </row>
    <row r="31" spans="1:14" x14ac:dyDescent="0.2">
      <c r="A31" s="88" t="s">
        <v>113</v>
      </c>
      <c r="B31" s="42" t="str">
        <f>'Avg Weekday'!B31</f>
        <v/>
      </c>
      <c r="C31" s="13" t="s">
        <v>4</v>
      </c>
      <c r="D31" s="14">
        <v>3617308</v>
      </c>
      <c r="E31" s="14">
        <v>3442348</v>
      </c>
      <c r="F31" s="14">
        <v>3198218</v>
      </c>
      <c r="G31" s="14">
        <v>3113514</v>
      </c>
      <c r="H31" s="14">
        <v>1473081.0319999999</v>
      </c>
      <c r="I31" s="82">
        <v>1614822</v>
      </c>
      <c r="J31" s="120">
        <f t="shared" si="0"/>
        <v>141740.96800000011</v>
      </c>
      <c r="K31" s="97">
        <f t="shared" si="1"/>
        <v>9.6220754270088332E-2</v>
      </c>
      <c r="L31" s="89">
        <v>144</v>
      </c>
      <c r="M31" s="18"/>
      <c r="N31" s="18"/>
    </row>
    <row r="32" spans="1:14" x14ac:dyDescent="0.2">
      <c r="A32" s="88" t="s">
        <v>114</v>
      </c>
      <c r="B32" s="42" t="str">
        <f>'Avg Weekday'!B32</f>
        <v/>
      </c>
      <c r="C32" s="13" t="s">
        <v>4</v>
      </c>
      <c r="D32" s="14">
        <v>2100194</v>
      </c>
      <c r="E32" s="14">
        <v>2071819</v>
      </c>
      <c r="F32" s="14">
        <v>2000084</v>
      </c>
      <c r="G32" s="14">
        <v>1954511</v>
      </c>
      <c r="H32" s="14">
        <v>947431.97</v>
      </c>
      <c r="I32" s="82">
        <v>1043725</v>
      </c>
      <c r="J32" s="120">
        <f t="shared" si="0"/>
        <v>96293.030000000028</v>
      </c>
      <c r="K32" s="97">
        <f t="shared" si="1"/>
        <v>0.10163582510309424</v>
      </c>
      <c r="L32" s="89">
        <v>233</v>
      </c>
      <c r="M32" s="18"/>
      <c r="N32" s="18"/>
    </row>
    <row r="33" spans="1:14" x14ac:dyDescent="0.2">
      <c r="A33" s="88" t="s">
        <v>115</v>
      </c>
      <c r="B33" s="42" t="str">
        <f>'Avg Weekday'!B33</f>
        <v/>
      </c>
      <c r="C33" s="13" t="s">
        <v>4</v>
      </c>
      <c r="D33" s="14">
        <v>1265930</v>
      </c>
      <c r="E33" s="14">
        <v>1230910</v>
      </c>
      <c r="F33" s="14">
        <v>1113667</v>
      </c>
      <c r="G33" s="14">
        <v>1043922</v>
      </c>
      <c r="H33" s="14">
        <v>507795.02899999998</v>
      </c>
      <c r="I33" s="82">
        <v>519868</v>
      </c>
      <c r="J33" s="120">
        <f t="shared" si="0"/>
        <v>12072.97100000002</v>
      </c>
      <c r="K33" s="97">
        <f t="shared" si="1"/>
        <v>2.377528394434129E-2</v>
      </c>
      <c r="L33" s="89">
        <v>356</v>
      </c>
      <c r="M33" s="18"/>
      <c r="N33" s="18"/>
    </row>
    <row r="34" spans="1:14" x14ac:dyDescent="0.2">
      <c r="A34" s="88" t="s">
        <v>116</v>
      </c>
      <c r="B34" s="42" t="str">
        <f>'Avg Weekday'!B34</f>
        <v/>
      </c>
      <c r="C34" s="13" t="s">
        <v>4</v>
      </c>
      <c r="D34" s="14">
        <v>313386</v>
      </c>
      <c r="E34" s="14">
        <v>285667</v>
      </c>
      <c r="F34" s="14">
        <v>301240</v>
      </c>
      <c r="G34" s="14">
        <v>313938</v>
      </c>
      <c r="H34" s="14">
        <v>168284.99</v>
      </c>
      <c r="I34" s="82">
        <v>196864</v>
      </c>
      <c r="J34" s="120">
        <f t="shared" si="0"/>
        <v>28579.010000000009</v>
      </c>
      <c r="K34" s="97">
        <f t="shared" si="1"/>
        <v>0.16982506877173068</v>
      </c>
      <c r="L34" s="89">
        <v>413</v>
      </c>
      <c r="M34" s="18"/>
      <c r="N34" s="18"/>
    </row>
    <row r="35" spans="1:14" x14ac:dyDescent="0.2">
      <c r="A35" s="88" t="s">
        <v>117</v>
      </c>
      <c r="B35" s="42" t="str">
        <f>'Avg Weekday'!B35</f>
        <v/>
      </c>
      <c r="C35" s="13" t="s">
        <v>4</v>
      </c>
      <c r="D35" s="14">
        <v>1518946</v>
      </c>
      <c r="E35" s="14">
        <v>1531045</v>
      </c>
      <c r="F35" s="14">
        <v>1508022</v>
      </c>
      <c r="G35" s="14">
        <v>1467410</v>
      </c>
      <c r="H35" s="14">
        <v>788234.98199999996</v>
      </c>
      <c r="I35" s="82">
        <v>828659</v>
      </c>
      <c r="J35" s="120">
        <f t="shared" si="0"/>
        <v>40424.01800000004</v>
      </c>
      <c r="K35" s="97">
        <f t="shared" si="1"/>
        <v>5.1284222247319697E-2</v>
      </c>
      <c r="L35" s="89">
        <v>280</v>
      </c>
      <c r="M35" s="18"/>
      <c r="N35" s="18"/>
    </row>
    <row r="36" spans="1:14" x14ac:dyDescent="0.2">
      <c r="A36" s="88" t="s">
        <v>118</v>
      </c>
      <c r="B36" s="42" t="str">
        <f>'Avg Weekday'!B36</f>
        <v/>
      </c>
      <c r="C36" s="13" t="s">
        <v>4</v>
      </c>
      <c r="D36" s="14">
        <v>2518622</v>
      </c>
      <c r="E36" s="14">
        <v>2589024</v>
      </c>
      <c r="F36" s="14">
        <v>2249646</v>
      </c>
      <c r="G36" s="14">
        <v>2211198</v>
      </c>
      <c r="H36" s="14">
        <v>1142138.9750000001</v>
      </c>
      <c r="I36" s="82">
        <v>1216916</v>
      </c>
      <c r="J36" s="120">
        <f t="shared" si="0"/>
        <v>74777.024999999907</v>
      </c>
      <c r="K36" s="97">
        <f t="shared" si="1"/>
        <v>6.5471038671103834E-2</v>
      </c>
      <c r="L36" s="89">
        <v>196</v>
      </c>
      <c r="M36" s="18"/>
      <c r="N36" s="18"/>
    </row>
    <row r="37" spans="1:14" s="6" customFormat="1" x14ac:dyDescent="0.2">
      <c r="A37" s="88" t="s">
        <v>119</v>
      </c>
      <c r="B37" s="42" t="str">
        <f>'Avg Weekday'!B37</f>
        <v/>
      </c>
      <c r="C37" s="13" t="s">
        <v>4</v>
      </c>
      <c r="D37" s="14">
        <v>1293411</v>
      </c>
      <c r="E37" s="14">
        <v>1261041</v>
      </c>
      <c r="F37" s="14">
        <v>1259009</v>
      </c>
      <c r="G37" s="14">
        <v>1331886</v>
      </c>
      <c r="H37" s="14">
        <v>631121.99899999995</v>
      </c>
      <c r="I37" s="82">
        <v>658061</v>
      </c>
      <c r="J37" s="120">
        <f t="shared" si="0"/>
        <v>26939.001000000047</v>
      </c>
      <c r="K37" s="97">
        <f t="shared" si="1"/>
        <v>4.2684300408929413E-2</v>
      </c>
      <c r="L37" s="89">
        <v>322</v>
      </c>
      <c r="M37" s="18"/>
      <c r="N37" s="18"/>
    </row>
    <row r="38" spans="1:14" s="6" customFormat="1" x14ac:dyDescent="0.2">
      <c r="A38" s="88" t="s">
        <v>120</v>
      </c>
      <c r="B38" s="42" t="str">
        <f>'Avg Weekday'!B38</f>
        <v/>
      </c>
      <c r="C38" s="13" t="s">
        <v>4</v>
      </c>
      <c r="D38" s="14">
        <v>2117178</v>
      </c>
      <c r="E38" s="14">
        <v>2107677</v>
      </c>
      <c r="F38" s="14">
        <v>2000985</v>
      </c>
      <c r="G38" s="14">
        <v>1996492</v>
      </c>
      <c r="H38" s="14">
        <v>1053012.0049999999</v>
      </c>
      <c r="I38" s="82">
        <v>1148003</v>
      </c>
      <c r="J38" s="120">
        <f t="shared" si="0"/>
        <v>94990.995000000112</v>
      </c>
      <c r="K38" s="97">
        <f t="shared" si="1"/>
        <v>9.0208843345523038E-2</v>
      </c>
      <c r="L38" s="89">
        <v>207</v>
      </c>
      <c r="M38" s="18"/>
      <c r="N38" s="18"/>
    </row>
    <row r="39" spans="1:14" x14ac:dyDescent="0.2">
      <c r="A39" s="88" t="s">
        <v>121</v>
      </c>
      <c r="B39" s="42" t="str">
        <f>'Avg Weekday'!B39</f>
        <v/>
      </c>
      <c r="C39" s="13" t="s">
        <v>4</v>
      </c>
      <c r="D39" s="14">
        <v>3858183</v>
      </c>
      <c r="E39" s="14">
        <v>3656367</v>
      </c>
      <c r="F39" s="14">
        <v>3321215</v>
      </c>
      <c r="G39" s="14">
        <v>3120976</v>
      </c>
      <c r="H39" s="14">
        <v>1580225.0079999999</v>
      </c>
      <c r="I39" s="82">
        <v>1837293</v>
      </c>
      <c r="J39" s="120">
        <f t="shared" si="0"/>
        <v>257067.99200000009</v>
      </c>
      <c r="K39" s="97">
        <f t="shared" si="1"/>
        <v>0.16267809375157041</v>
      </c>
      <c r="L39" s="89">
        <v>124</v>
      </c>
      <c r="M39" s="18"/>
      <c r="N39" s="18"/>
    </row>
    <row r="40" spans="1:14" x14ac:dyDescent="0.2">
      <c r="A40" s="88" t="s">
        <v>122</v>
      </c>
      <c r="B40" s="42" t="str">
        <f>'Avg Weekday'!B40</f>
        <v/>
      </c>
      <c r="C40" s="13" t="s">
        <v>4</v>
      </c>
      <c r="D40" s="14">
        <v>3890986</v>
      </c>
      <c r="E40" s="14">
        <v>3843008</v>
      </c>
      <c r="F40" s="14">
        <v>3596416</v>
      </c>
      <c r="G40" s="14">
        <v>3671217</v>
      </c>
      <c r="H40" s="14">
        <v>1713032.07</v>
      </c>
      <c r="I40" s="82">
        <v>1843504</v>
      </c>
      <c r="J40" s="120">
        <f t="shared" si="0"/>
        <v>130471.92999999993</v>
      </c>
      <c r="K40" s="97">
        <f t="shared" si="1"/>
        <v>7.6164324232412026E-2</v>
      </c>
      <c r="L40" s="89">
        <v>122</v>
      </c>
      <c r="M40" s="18"/>
      <c r="N40" s="18"/>
    </row>
    <row r="41" spans="1:14" x14ac:dyDescent="0.2">
      <c r="A41" s="88" t="s">
        <v>123</v>
      </c>
      <c r="B41" s="42" t="str">
        <f>'Avg Weekday'!B41</f>
        <v/>
      </c>
      <c r="C41" s="13" t="s">
        <v>4</v>
      </c>
      <c r="D41" s="14">
        <v>1588448</v>
      </c>
      <c r="E41" s="14">
        <v>1556949</v>
      </c>
      <c r="F41" s="14">
        <v>1354453</v>
      </c>
      <c r="G41" s="14">
        <v>1358821</v>
      </c>
      <c r="H41" s="14">
        <v>642086.946</v>
      </c>
      <c r="I41" s="82">
        <v>739184</v>
      </c>
      <c r="J41" s="120">
        <f t="shared" si="0"/>
        <v>97097.054000000004</v>
      </c>
      <c r="K41" s="97">
        <f t="shared" si="1"/>
        <v>0.15122103728300995</v>
      </c>
      <c r="L41" s="89">
        <v>302</v>
      </c>
      <c r="M41" s="18"/>
      <c r="N41" s="18"/>
    </row>
    <row r="42" spans="1:14" x14ac:dyDescent="0.2">
      <c r="A42" s="88" t="s">
        <v>124</v>
      </c>
      <c r="B42" s="42" t="str">
        <f>'Avg Weekday'!B42</f>
        <v/>
      </c>
      <c r="C42" s="13" t="s">
        <v>4</v>
      </c>
      <c r="D42" s="14">
        <v>2473814</v>
      </c>
      <c r="E42" s="14">
        <v>2429804</v>
      </c>
      <c r="F42" s="14">
        <v>2197147</v>
      </c>
      <c r="G42" s="14">
        <v>2271942</v>
      </c>
      <c r="H42" s="14">
        <v>1012373.022</v>
      </c>
      <c r="I42" s="82">
        <v>1103035</v>
      </c>
      <c r="J42" s="120">
        <f t="shared" si="0"/>
        <v>90661.978000000003</v>
      </c>
      <c r="K42" s="97">
        <f t="shared" si="1"/>
        <v>8.9553925311929142E-2</v>
      </c>
      <c r="L42" s="89">
        <v>218</v>
      </c>
      <c r="M42" s="18"/>
      <c r="N42" s="18"/>
    </row>
    <row r="43" spans="1:14" x14ac:dyDescent="0.2">
      <c r="A43" s="88" t="s">
        <v>125</v>
      </c>
      <c r="B43" s="42">
        <f>'Avg Weekday'!B43</f>
        <v>5</v>
      </c>
      <c r="C43" s="13" t="s">
        <v>4</v>
      </c>
      <c r="D43" s="14">
        <v>1619073</v>
      </c>
      <c r="E43" s="14">
        <v>1555601</v>
      </c>
      <c r="F43" s="14">
        <v>1521987</v>
      </c>
      <c r="G43" s="14">
        <v>1248513</v>
      </c>
      <c r="H43" s="14">
        <v>466005.01400000002</v>
      </c>
      <c r="I43" s="82">
        <v>757669</v>
      </c>
      <c r="J43" s="120">
        <f t="shared" si="0"/>
        <v>291663.98599999998</v>
      </c>
      <c r="K43" s="97">
        <f t="shared" si="1"/>
        <v>0.62588164770261456</v>
      </c>
      <c r="L43" s="89">
        <v>294</v>
      </c>
      <c r="M43" s="18"/>
      <c r="N43" s="18"/>
    </row>
    <row r="44" spans="1:14" x14ac:dyDescent="0.2">
      <c r="A44" s="88" t="s">
        <v>126</v>
      </c>
      <c r="B44" s="42" t="str">
        <f>'Avg Weekday'!B44</f>
        <v/>
      </c>
      <c r="C44" s="13" t="s">
        <v>4</v>
      </c>
      <c r="D44" s="14">
        <v>3269585</v>
      </c>
      <c r="E44" s="14">
        <v>3243725</v>
      </c>
      <c r="F44" s="14">
        <v>3216569</v>
      </c>
      <c r="G44" s="14">
        <v>3174354</v>
      </c>
      <c r="H44" s="14">
        <v>1633811.959</v>
      </c>
      <c r="I44" s="82">
        <v>1729412</v>
      </c>
      <c r="J44" s="120">
        <f t="shared" si="0"/>
        <v>95600.040999999968</v>
      </c>
      <c r="K44" s="97">
        <f t="shared" si="1"/>
        <v>5.8513490780489487E-2</v>
      </c>
      <c r="L44" s="89">
        <v>135</v>
      </c>
      <c r="M44" s="18"/>
      <c r="N44" s="18"/>
    </row>
    <row r="45" spans="1:14" x14ac:dyDescent="0.2">
      <c r="A45" s="88" t="s">
        <v>127</v>
      </c>
      <c r="B45" s="42" t="str">
        <f>'Avg Weekday'!B45</f>
        <v/>
      </c>
      <c r="C45" s="13" t="s">
        <v>4</v>
      </c>
      <c r="D45" s="14">
        <v>1061240</v>
      </c>
      <c r="E45" s="14">
        <v>1045483</v>
      </c>
      <c r="F45" s="14">
        <v>943016</v>
      </c>
      <c r="G45" s="14">
        <v>964689</v>
      </c>
      <c r="H45" s="14">
        <v>472957.99400000001</v>
      </c>
      <c r="I45" s="82">
        <v>547183</v>
      </c>
      <c r="J45" s="120">
        <f t="shared" si="0"/>
        <v>74225.005999999994</v>
      </c>
      <c r="K45" s="97">
        <f t="shared" si="1"/>
        <v>0.15693784002306133</v>
      </c>
      <c r="L45" s="89">
        <v>349</v>
      </c>
      <c r="M45" s="18"/>
      <c r="N45" s="18"/>
    </row>
    <row r="46" spans="1:14" x14ac:dyDescent="0.2">
      <c r="A46" s="88" t="s">
        <v>128</v>
      </c>
      <c r="B46" s="42" t="str">
        <f>'Avg Weekday'!B46</f>
        <v/>
      </c>
      <c r="C46" s="13" t="s">
        <v>4</v>
      </c>
      <c r="D46" s="14">
        <v>1802193</v>
      </c>
      <c r="E46" s="14">
        <v>1794781</v>
      </c>
      <c r="F46" s="14">
        <v>1597307</v>
      </c>
      <c r="G46" s="14">
        <v>1584727</v>
      </c>
      <c r="H46" s="14">
        <v>740308.04099999997</v>
      </c>
      <c r="I46" s="82">
        <v>830161</v>
      </c>
      <c r="J46" s="120">
        <f t="shared" si="0"/>
        <v>89852.959000000032</v>
      </c>
      <c r="K46" s="97">
        <f t="shared" si="1"/>
        <v>0.1213723936844285</v>
      </c>
      <c r="L46" s="89">
        <v>278</v>
      </c>
      <c r="M46" s="18"/>
      <c r="N46" s="18"/>
    </row>
    <row r="47" spans="1:14" x14ac:dyDescent="0.2">
      <c r="A47" s="88" t="s">
        <v>129</v>
      </c>
      <c r="B47" s="2"/>
      <c r="C47" s="13" t="s">
        <v>4</v>
      </c>
      <c r="D47" s="14">
        <v>3126119</v>
      </c>
      <c r="E47" s="14">
        <v>3024692</v>
      </c>
      <c r="F47" s="14">
        <v>2783082</v>
      </c>
      <c r="G47" s="14">
        <v>2733096</v>
      </c>
      <c r="H47" s="14">
        <v>1357272.9709999999</v>
      </c>
      <c r="I47" s="82">
        <v>1494520</v>
      </c>
      <c r="J47" s="120">
        <f t="shared" si="0"/>
        <v>137247.0290000001</v>
      </c>
      <c r="K47" s="97">
        <f t="shared" si="1"/>
        <v>0.10111969510369047</v>
      </c>
      <c r="L47" s="89">
        <v>165</v>
      </c>
      <c r="M47" s="18"/>
      <c r="N47" s="18"/>
    </row>
    <row r="48" spans="1:14" x14ac:dyDescent="0.2">
      <c r="A48" s="88" t="s">
        <v>130</v>
      </c>
      <c r="B48" s="42" t="str">
        <f>'Avg Weekday'!B48</f>
        <v/>
      </c>
      <c r="C48" s="13" t="s">
        <v>4</v>
      </c>
      <c r="D48" s="14">
        <v>2566076</v>
      </c>
      <c r="E48" s="14">
        <v>2589970</v>
      </c>
      <c r="F48" s="14">
        <v>2475107</v>
      </c>
      <c r="G48" s="14">
        <v>2485283</v>
      </c>
      <c r="H48" s="14">
        <v>1189101.8459999999</v>
      </c>
      <c r="I48" s="82">
        <v>1195990</v>
      </c>
      <c r="J48" s="120">
        <f t="shared" si="0"/>
        <v>6888.1540000000969</v>
      </c>
      <c r="K48" s="97">
        <f t="shared" si="1"/>
        <v>5.7927367812698671E-3</v>
      </c>
      <c r="L48" s="89">
        <v>203</v>
      </c>
      <c r="M48" s="18"/>
      <c r="N48" s="18"/>
    </row>
    <row r="49" spans="1:14" x14ac:dyDescent="0.2">
      <c r="A49" s="88" t="s">
        <v>131</v>
      </c>
      <c r="B49" s="42">
        <f>'Avg Weekday'!B49</f>
        <v>6</v>
      </c>
      <c r="C49" s="13" t="s">
        <v>4</v>
      </c>
      <c r="D49" s="14">
        <v>1081519</v>
      </c>
      <c r="E49" s="14">
        <v>1084049</v>
      </c>
      <c r="F49" s="14">
        <v>1040934</v>
      </c>
      <c r="G49" s="14">
        <v>949680</v>
      </c>
      <c r="H49" s="14">
        <v>390165.13799999998</v>
      </c>
      <c r="I49" s="82">
        <v>554609</v>
      </c>
      <c r="J49" s="120">
        <f t="shared" si="0"/>
        <v>164443.86200000002</v>
      </c>
      <c r="K49" s="97">
        <f t="shared" si="1"/>
        <v>0.42147246379557374</v>
      </c>
      <c r="L49" s="89">
        <v>347</v>
      </c>
      <c r="M49" s="18"/>
      <c r="N49" s="18"/>
    </row>
    <row r="50" spans="1:14" x14ac:dyDescent="0.2">
      <c r="A50" s="88" t="s">
        <v>132</v>
      </c>
      <c r="B50" s="42" t="str">
        <f>'Avg Weekday'!B50</f>
        <v/>
      </c>
      <c r="C50" s="13" t="s">
        <v>4</v>
      </c>
      <c r="D50" s="14">
        <v>598447</v>
      </c>
      <c r="E50" s="14">
        <v>609861</v>
      </c>
      <c r="F50" s="14">
        <v>595044</v>
      </c>
      <c r="G50" s="14">
        <v>597839</v>
      </c>
      <c r="H50" s="14">
        <v>257912.041</v>
      </c>
      <c r="I50" s="82">
        <v>289799</v>
      </c>
      <c r="J50" s="120">
        <f t="shared" si="0"/>
        <v>31886.959000000003</v>
      </c>
      <c r="K50" s="97">
        <f t="shared" si="1"/>
        <v>0.12363501477621978</v>
      </c>
      <c r="L50" s="89">
        <v>402</v>
      </c>
      <c r="M50" s="18"/>
      <c r="N50" s="18"/>
    </row>
    <row r="51" spans="1:14" x14ac:dyDescent="0.2">
      <c r="A51" s="88" t="s">
        <v>133</v>
      </c>
      <c r="B51" s="42" t="str">
        <f>'Avg Weekday'!B51</f>
        <v/>
      </c>
      <c r="C51" s="13" t="s">
        <v>4</v>
      </c>
      <c r="D51" s="14">
        <v>677899</v>
      </c>
      <c r="E51" s="14">
        <v>685577</v>
      </c>
      <c r="F51" s="14">
        <v>668423</v>
      </c>
      <c r="G51" s="14">
        <v>711229</v>
      </c>
      <c r="H51" s="14">
        <v>318988.038</v>
      </c>
      <c r="I51" s="82">
        <v>373691</v>
      </c>
      <c r="J51" s="120">
        <f t="shared" si="0"/>
        <v>54702.962</v>
      </c>
      <c r="K51" s="97">
        <f t="shared" si="1"/>
        <v>0.17148907006976857</v>
      </c>
      <c r="L51" s="89">
        <v>392</v>
      </c>
      <c r="M51" s="18"/>
      <c r="N51" s="18"/>
    </row>
    <row r="52" spans="1:14" x14ac:dyDescent="0.2">
      <c r="A52" s="88" t="s">
        <v>134</v>
      </c>
      <c r="B52" s="42" t="str">
        <f>'Avg Weekday'!B52</f>
        <v/>
      </c>
      <c r="C52" s="13" t="s">
        <v>4</v>
      </c>
      <c r="D52" s="14">
        <v>2135920</v>
      </c>
      <c r="E52" s="14">
        <v>2125767</v>
      </c>
      <c r="F52" s="14">
        <v>1988053</v>
      </c>
      <c r="G52" s="14">
        <v>1970185</v>
      </c>
      <c r="H52" s="14">
        <v>1000609.997</v>
      </c>
      <c r="I52" s="82">
        <v>1095552</v>
      </c>
      <c r="J52" s="120">
        <f t="shared" si="0"/>
        <v>94942.003000000026</v>
      </c>
      <c r="K52" s="97">
        <f t="shared" si="1"/>
        <v>9.4884123969031287E-2</v>
      </c>
      <c r="L52" s="89">
        <v>220</v>
      </c>
      <c r="M52" s="18"/>
      <c r="N52" s="18"/>
    </row>
    <row r="53" spans="1:14" x14ac:dyDescent="0.2">
      <c r="A53" s="88" t="s">
        <v>135</v>
      </c>
      <c r="B53" s="42" t="str">
        <f>'Avg Weekday'!B53</f>
        <v/>
      </c>
      <c r="C53" s="13" t="s">
        <v>4</v>
      </c>
      <c r="D53" s="14">
        <v>2836370</v>
      </c>
      <c r="E53" s="14">
        <v>2695090</v>
      </c>
      <c r="F53" s="14">
        <v>2531607</v>
      </c>
      <c r="G53" s="14">
        <v>2491758</v>
      </c>
      <c r="H53" s="14">
        <v>1274466.9469999999</v>
      </c>
      <c r="I53" s="82">
        <v>1423888</v>
      </c>
      <c r="J53" s="120">
        <f t="shared" si="0"/>
        <v>149421.05300000007</v>
      </c>
      <c r="K53" s="97">
        <f t="shared" si="1"/>
        <v>0.11724199937215012</v>
      </c>
      <c r="L53" s="89">
        <v>172</v>
      </c>
      <c r="M53" s="18"/>
      <c r="N53" s="18"/>
    </row>
    <row r="54" spans="1:14" s="6" customFormat="1" x14ac:dyDescent="0.2">
      <c r="A54" s="88" t="s">
        <v>136</v>
      </c>
      <c r="B54" s="42" t="str">
        <f>'Avg Weekday'!B54</f>
        <v/>
      </c>
      <c r="C54" s="13" t="s">
        <v>4</v>
      </c>
      <c r="D54" s="14">
        <v>1824478</v>
      </c>
      <c r="E54" s="14">
        <v>1708790</v>
      </c>
      <c r="F54" s="14">
        <v>1652407</v>
      </c>
      <c r="G54" s="14">
        <v>1551038</v>
      </c>
      <c r="H54" s="14">
        <v>823442.99100000004</v>
      </c>
      <c r="I54" s="82">
        <v>904701</v>
      </c>
      <c r="J54" s="120">
        <f t="shared" si="0"/>
        <v>81258.008999999962</v>
      </c>
      <c r="K54" s="97">
        <f t="shared" si="1"/>
        <v>9.8680795013288247E-2</v>
      </c>
      <c r="L54" s="89">
        <v>259</v>
      </c>
      <c r="M54" s="18"/>
      <c r="N54" s="18"/>
    </row>
    <row r="55" spans="1:14" x14ac:dyDescent="0.2">
      <c r="A55" s="88" t="s">
        <v>137</v>
      </c>
      <c r="B55" s="42" t="str">
        <f>'Avg Weekday'!B55</f>
        <v/>
      </c>
      <c r="C55" s="13" t="s">
        <v>4</v>
      </c>
      <c r="D55" s="14">
        <v>1131328</v>
      </c>
      <c r="E55" s="14">
        <v>1085289</v>
      </c>
      <c r="F55" s="14">
        <v>1034335</v>
      </c>
      <c r="G55" s="14">
        <v>1006617</v>
      </c>
      <c r="H55" s="14">
        <v>470230.03200000001</v>
      </c>
      <c r="I55" s="82">
        <v>538907</v>
      </c>
      <c r="J55" s="120">
        <f t="shared" si="0"/>
        <v>68676.967999999993</v>
      </c>
      <c r="K55" s="97">
        <f t="shared" si="1"/>
        <v>0.14604972742361974</v>
      </c>
      <c r="L55" s="89">
        <v>350</v>
      </c>
      <c r="M55" s="18"/>
      <c r="N55" s="18"/>
    </row>
    <row r="56" spans="1:14" x14ac:dyDescent="0.2">
      <c r="A56" s="88" t="s">
        <v>138</v>
      </c>
      <c r="B56" s="42" t="str">
        <f>'Avg Weekday'!B56</f>
        <v/>
      </c>
      <c r="C56" s="13" t="s">
        <v>4</v>
      </c>
      <c r="D56" s="14">
        <v>2805984</v>
      </c>
      <c r="E56" s="14">
        <v>2723506</v>
      </c>
      <c r="F56" s="14">
        <v>2611874</v>
      </c>
      <c r="G56" s="14">
        <v>2639003</v>
      </c>
      <c r="H56" s="14">
        <v>1315356.014</v>
      </c>
      <c r="I56" s="82">
        <v>1366801</v>
      </c>
      <c r="J56" s="120">
        <f t="shared" si="0"/>
        <v>51444.986000000034</v>
      </c>
      <c r="K56" s="97">
        <f t="shared" si="1"/>
        <v>3.9111073695976606E-2</v>
      </c>
      <c r="L56" s="89">
        <v>180</v>
      </c>
      <c r="M56" s="18"/>
      <c r="N56" s="18"/>
    </row>
    <row r="57" spans="1:14" s="6" customFormat="1" x14ac:dyDescent="0.2">
      <c r="A57" s="88" t="s">
        <v>139</v>
      </c>
      <c r="B57" s="42" t="str">
        <f>'Avg Weekday'!B57</f>
        <v/>
      </c>
      <c r="C57" s="13" t="s">
        <v>4</v>
      </c>
      <c r="D57" s="14">
        <v>5201901</v>
      </c>
      <c r="E57" s="14">
        <v>5071740</v>
      </c>
      <c r="F57" s="14">
        <v>4836244</v>
      </c>
      <c r="G57" s="14">
        <v>4734709</v>
      </c>
      <c r="H57" s="14">
        <v>2205552.0060000001</v>
      </c>
      <c r="I57" s="82">
        <v>2409332</v>
      </c>
      <c r="J57" s="120">
        <f t="shared" si="0"/>
        <v>203779.99399999995</v>
      </c>
      <c r="K57" s="97">
        <f t="shared" si="1"/>
        <v>9.2394100635865908E-2</v>
      </c>
      <c r="L57" s="89">
        <v>82</v>
      </c>
      <c r="M57" s="18"/>
      <c r="N57" s="18"/>
    </row>
    <row r="58" spans="1:14" x14ac:dyDescent="0.2">
      <c r="A58" s="88" t="s">
        <v>140</v>
      </c>
      <c r="B58" s="42" t="str">
        <f>'Avg Weekday'!B58</f>
        <v/>
      </c>
      <c r="C58" s="13" t="s">
        <v>4</v>
      </c>
      <c r="D58" s="14">
        <v>2208725</v>
      </c>
      <c r="E58" s="14">
        <v>2207720</v>
      </c>
      <c r="F58" s="14">
        <v>2146552</v>
      </c>
      <c r="G58" s="14">
        <v>2134403</v>
      </c>
      <c r="H58" s="14">
        <v>951323.99100000004</v>
      </c>
      <c r="I58" s="82">
        <v>1011530</v>
      </c>
      <c r="J58" s="120">
        <f t="shared" si="0"/>
        <v>60206.008999999962</v>
      </c>
      <c r="K58" s="97">
        <f t="shared" si="1"/>
        <v>6.3286545456205115E-2</v>
      </c>
      <c r="L58" s="89">
        <v>238</v>
      </c>
      <c r="M58" s="18"/>
      <c r="N58" s="18"/>
    </row>
    <row r="59" spans="1:14" x14ac:dyDescent="0.2">
      <c r="A59" s="88" t="s">
        <v>141</v>
      </c>
      <c r="B59" s="42" t="str">
        <f>'Avg Weekday'!B59</f>
        <v/>
      </c>
      <c r="C59" s="13" t="s">
        <v>4</v>
      </c>
      <c r="D59" s="14">
        <v>2955589</v>
      </c>
      <c r="E59" s="14">
        <v>2849210</v>
      </c>
      <c r="F59" s="14">
        <v>2639586</v>
      </c>
      <c r="G59" s="14">
        <v>2651208</v>
      </c>
      <c r="H59" s="14">
        <v>1222206.0330000001</v>
      </c>
      <c r="I59" s="82">
        <v>1427443</v>
      </c>
      <c r="J59" s="120">
        <f t="shared" si="0"/>
        <v>205236.96699999995</v>
      </c>
      <c r="K59" s="97">
        <f t="shared" si="1"/>
        <v>0.16792337908546384</v>
      </c>
      <c r="L59" s="89">
        <v>171</v>
      </c>
      <c r="M59" s="18"/>
      <c r="N59" s="18"/>
    </row>
    <row r="60" spans="1:14" x14ac:dyDescent="0.2">
      <c r="A60" s="88" t="s">
        <v>142</v>
      </c>
      <c r="B60" s="42" t="str">
        <f>'Avg Weekday'!B60</f>
        <v/>
      </c>
      <c r="C60" s="13" t="s">
        <v>4</v>
      </c>
      <c r="D60" s="14">
        <v>897374</v>
      </c>
      <c r="E60" s="14">
        <v>869177</v>
      </c>
      <c r="F60" s="14">
        <v>844884</v>
      </c>
      <c r="G60" s="14">
        <v>896134</v>
      </c>
      <c r="H60" s="14">
        <v>405003.96799999999</v>
      </c>
      <c r="I60" s="82">
        <v>447473</v>
      </c>
      <c r="J60" s="120">
        <f t="shared" si="0"/>
        <v>42469.032000000007</v>
      </c>
      <c r="K60" s="97">
        <f t="shared" si="1"/>
        <v>0.10486078003067863</v>
      </c>
      <c r="L60" s="89">
        <v>372</v>
      </c>
      <c r="M60" s="18"/>
      <c r="N60" s="18"/>
    </row>
    <row r="61" spans="1:14" x14ac:dyDescent="0.2">
      <c r="A61" s="88" t="s">
        <v>143</v>
      </c>
      <c r="B61" s="42" t="str">
        <f>'Avg Weekday'!B61</f>
        <v/>
      </c>
      <c r="C61" s="13" t="s">
        <v>4</v>
      </c>
      <c r="D61" s="14">
        <v>2513169</v>
      </c>
      <c r="E61" s="14">
        <v>2413743</v>
      </c>
      <c r="F61" s="14">
        <v>2142697</v>
      </c>
      <c r="G61" s="14">
        <v>2148059</v>
      </c>
      <c r="H61" s="14">
        <v>1021781.047</v>
      </c>
      <c r="I61" s="82">
        <v>1125530</v>
      </c>
      <c r="J61" s="120">
        <f t="shared" si="0"/>
        <v>103748.95299999998</v>
      </c>
      <c r="K61" s="97">
        <f t="shared" si="1"/>
        <v>0.10153736292585586</v>
      </c>
      <c r="L61" s="89">
        <v>211</v>
      </c>
      <c r="M61" s="18"/>
      <c r="N61" s="18"/>
    </row>
    <row r="62" spans="1:14" x14ac:dyDescent="0.2">
      <c r="A62" s="88" t="s">
        <v>144</v>
      </c>
      <c r="B62" s="42" t="str">
        <f>'Avg Weekday'!B62</f>
        <v/>
      </c>
      <c r="C62" s="13" t="s">
        <v>4</v>
      </c>
      <c r="D62" s="14">
        <v>3046838</v>
      </c>
      <c r="E62" s="14">
        <v>2965807</v>
      </c>
      <c r="F62" s="14">
        <v>2585974</v>
      </c>
      <c r="G62" s="14">
        <v>2602749</v>
      </c>
      <c r="H62" s="14">
        <v>1230832.92</v>
      </c>
      <c r="I62" s="82">
        <v>1385438</v>
      </c>
      <c r="J62" s="120">
        <f t="shared" si="0"/>
        <v>154605.08000000007</v>
      </c>
      <c r="K62" s="97">
        <f t="shared" si="1"/>
        <v>0.12561012748992778</v>
      </c>
      <c r="L62" s="89">
        <v>176</v>
      </c>
      <c r="M62" s="18"/>
      <c r="N62" s="18"/>
    </row>
    <row r="63" spans="1:14" x14ac:dyDescent="0.2">
      <c r="A63" s="88" t="s">
        <v>517</v>
      </c>
      <c r="B63" s="42" t="str">
        <f>'Avg Weekday'!B63</f>
        <v/>
      </c>
      <c r="C63" s="13" t="s">
        <v>4</v>
      </c>
      <c r="D63" s="14">
        <v>1329758</v>
      </c>
      <c r="E63" s="14">
        <v>1334387</v>
      </c>
      <c r="F63" s="14">
        <v>1273609</v>
      </c>
      <c r="G63" s="14">
        <v>1276865</v>
      </c>
      <c r="H63" s="14">
        <v>641825.99600000004</v>
      </c>
      <c r="I63" s="82">
        <v>699851</v>
      </c>
      <c r="J63" s="120">
        <f t="shared" si="0"/>
        <v>58025.003999999957</v>
      </c>
      <c r="K63" s="97">
        <f t="shared" si="1"/>
        <v>9.0406129327301285E-2</v>
      </c>
      <c r="L63" s="89">
        <v>309</v>
      </c>
      <c r="M63" s="18"/>
      <c r="N63" s="18"/>
    </row>
    <row r="64" spans="1:14" x14ac:dyDescent="0.2">
      <c r="A64" s="88" t="s">
        <v>145</v>
      </c>
      <c r="B64" s="42" t="str">
        <f>'Avg Weekday'!B64</f>
        <v/>
      </c>
      <c r="C64" s="13" t="s">
        <v>4</v>
      </c>
      <c r="D64" s="14">
        <v>3213396</v>
      </c>
      <c r="E64" s="14">
        <v>3154608</v>
      </c>
      <c r="F64" s="14">
        <v>3246064</v>
      </c>
      <c r="G64" s="14">
        <v>3052099</v>
      </c>
      <c r="H64" s="14">
        <v>1433743.9939999999</v>
      </c>
      <c r="I64" s="82">
        <v>1518048</v>
      </c>
      <c r="J64" s="120">
        <f t="shared" si="0"/>
        <v>84304.006000000052</v>
      </c>
      <c r="K64" s="97">
        <f t="shared" si="1"/>
        <v>5.8799901762657397E-2</v>
      </c>
      <c r="L64" s="89">
        <v>162</v>
      </c>
      <c r="M64" s="18"/>
      <c r="N64" s="18"/>
    </row>
    <row r="65" spans="1:14" x14ac:dyDescent="0.2">
      <c r="A65" s="88" t="s">
        <v>146</v>
      </c>
      <c r="B65" s="42" t="str">
        <f>'Avg Weekday'!B65</f>
        <v/>
      </c>
      <c r="C65" s="13" t="s">
        <v>4</v>
      </c>
      <c r="D65" s="14">
        <v>2294482</v>
      </c>
      <c r="E65" s="14">
        <v>2249314</v>
      </c>
      <c r="F65" s="14">
        <v>2333136</v>
      </c>
      <c r="G65" s="14">
        <v>2189109</v>
      </c>
      <c r="H65" s="14">
        <v>980835.96100000001</v>
      </c>
      <c r="I65" s="82">
        <v>1111670</v>
      </c>
      <c r="J65" s="120">
        <f t="shared" si="0"/>
        <v>130834.03899999999</v>
      </c>
      <c r="K65" s="97">
        <f t="shared" si="1"/>
        <v>0.13339033661307612</v>
      </c>
      <c r="L65" s="89">
        <v>215</v>
      </c>
      <c r="M65" s="18"/>
      <c r="N65" s="18"/>
    </row>
    <row r="66" spans="1:14" s="6" customFormat="1" x14ac:dyDescent="0.2">
      <c r="A66" s="88" t="s">
        <v>147</v>
      </c>
      <c r="B66" s="42" t="str">
        <f>'Avg Weekday'!B66</f>
        <v/>
      </c>
      <c r="C66" s="13" t="s">
        <v>4</v>
      </c>
      <c r="D66" s="14">
        <v>1662337</v>
      </c>
      <c r="E66" s="14">
        <v>1578125</v>
      </c>
      <c r="F66" s="14">
        <v>1484478</v>
      </c>
      <c r="G66" s="14">
        <v>1404748</v>
      </c>
      <c r="H66" s="14">
        <v>711028.96900000004</v>
      </c>
      <c r="I66" s="82">
        <v>773321</v>
      </c>
      <c r="J66" s="120">
        <f t="shared" si="0"/>
        <v>62292.030999999959</v>
      </c>
      <c r="K66" s="97">
        <f t="shared" si="1"/>
        <v>8.7608288432478698E-2</v>
      </c>
      <c r="L66" s="89">
        <v>291</v>
      </c>
      <c r="M66" s="18"/>
      <c r="N66" s="18"/>
    </row>
    <row r="67" spans="1:14" x14ac:dyDescent="0.2">
      <c r="A67" s="88" t="s">
        <v>148</v>
      </c>
      <c r="B67" s="42" t="str">
        <f>'Avg Weekday'!B67</f>
        <v/>
      </c>
      <c r="C67" s="13" t="s">
        <v>4</v>
      </c>
      <c r="D67" s="14">
        <v>2465907</v>
      </c>
      <c r="E67" s="14">
        <v>2388659</v>
      </c>
      <c r="F67" s="14">
        <v>2094751</v>
      </c>
      <c r="G67" s="14">
        <v>2104945</v>
      </c>
      <c r="H67" s="14">
        <v>947252.02</v>
      </c>
      <c r="I67" s="82">
        <v>1072113</v>
      </c>
      <c r="J67" s="120">
        <f t="shared" si="0"/>
        <v>124860.97999999998</v>
      </c>
      <c r="K67" s="97">
        <f t="shared" si="1"/>
        <v>0.13181389679169012</v>
      </c>
      <c r="L67" s="89">
        <v>225</v>
      </c>
      <c r="M67" s="18"/>
      <c r="N67" s="18"/>
    </row>
    <row r="68" spans="1:14" x14ac:dyDescent="0.2">
      <c r="A68" s="88" t="s">
        <v>149</v>
      </c>
      <c r="B68" s="42" t="str">
        <f>'Avg Weekday'!B68</f>
        <v/>
      </c>
      <c r="C68" s="13" t="s">
        <v>4</v>
      </c>
      <c r="D68" s="14">
        <v>1952473</v>
      </c>
      <c r="E68" s="14">
        <v>1917007</v>
      </c>
      <c r="F68" s="14">
        <v>1817925</v>
      </c>
      <c r="G68" s="14">
        <v>1796415</v>
      </c>
      <c r="H68" s="14">
        <v>835515.04</v>
      </c>
      <c r="I68" s="82">
        <v>929707</v>
      </c>
      <c r="J68" s="120">
        <f t="shared" si="0"/>
        <v>94191.959999999963</v>
      </c>
      <c r="K68" s="97">
        <f t="shared" si="1"/>
        <v>0.11273520581987365</v>
      </c>
      <c r="L68" s="89">
        <v>255</v>
      </c>
      <c r="M68" s="18"/>
      <c r="N68" s="18"/>
    </row>
    <row r="69" spans="1:14" s="6" customFormat="1" x14ac:dyDescent="0.2">
      <c r="A69" s="88" t="s">
        <v>150</v>
      </c>
      <c r="B69" s="42" t="str">
        <f>'Avg Weekday'!B69</f>
        <v/>
      </c>
      <c r="C69" s="13" t="s">
        <v>4</v>
      </c>
      <c r="D69" s="14">
        <v>571352</v>
      </c>
      <c r="E69" s="14">
        <v>595385</v>
      </c>
      <c r="F69" s="14">
        <v>592103</v>
      </c>
      <c r="G69" s="14">
        <v>586845</v>
      </c>
      <c r="H69" s="14">
        <v>308198.011</v>
      </c>
      <c r="I69" s="82">
        <v>331929</v>
      </c>
      <c r="J69" s="120">
        <f t="shared" si="0"/>
        <v>23730.989000000001</v>
      </c>
      <c r="K69" s="97">
        <f t="shared" si="1"/>
        <v>7.6999163372277579E-2</v>
      </c>
      <c r="L69" s="89">
        <v>399</v>
      </c>
      <c r="M69" s="18"/>
      <c r="N69" s="18"/>
    </row>
    <row r="70" spans="1:14" x14ac:dyDescent="0.2">
      <c r="A70" s="88" t="s">
        <v>151</v>
      </c>
      <c r="B70" s="42" t="str">
        <f>'Avg Weekday'!B70</f>
        <v/>
      </c>
      <c r="C70" s="13" t="s">
        <v>4</v>
      </c>
      <c r="D70" s="14">
        <v>2380900</v>
      </c>
      <c r="E70" s="14">
        <v>2242100</v>
      </c>
      <c r="F70" s="14">
        <v>2160859</v>
      </c>
      <c r="G70" s="14">
        <v>2094285</v>
      </c>
      <c r="H70" s="14">
        <v>949554.00100000005</v>
      </c>
      <c r="I70" s="82">
        <v>1112041</v>
      </c>
      <c r="J70" s="120">
        <f t="shared" ref="J70:J133" si="2">I70-H70</f>
        <v>162486.99899999995</v>
      </c>
      <c r="K70" s="97">
        <f t="shared" ref="K70:K133" si="3">J70/H70</f>
        <v>0.17111928213548747</v>
      </c>
      <c r="L70" s="89">
        <v>214</v>
      </c>
      <c r="M70" s="18"/>
      <c r="N70" s="18"/>
    </row>
    <row r="71" spans="1:14" s="6" customFormat="1" x14ac:dyDescent="0.2">
      <c r="A71" s="90" t="s">
        <v>152</v>
      </c>
      <c r="B71" s="94">
        <f>'Avg Weekday'!B71</f>
        <v>0</v>
      </c>
      <c r="C71" s="15" t="s">
        <v>4</v>
      </c>
      <c r="D71" s="16">
        <v>784314</v>
      </c>
      <c r="E71" s="16">
        <v>799739</v>
      </c>
      <c r="F71" s="16">
        <v>792928</v>
      </c>
      <c r="G71" s="16">
        <v>795756</v>
      </c>
      <c r="H71" s="16">
        <v>361498.96399999998</v>
      </c>
      <c r="I71" s="84">
        <v>401426</v>
      </c>
      <c r="J71" s="121">
        <f t="shared" si="2"/>
        <v>39927.036000000022</v>
      </c>
      <c r="K71" s="99">
        <f t="shared" si="3"/>
        <v>0.11044854889266024</v>
      </c>
      <c r="L71" s="91">
        <v>386</v>
      </c>
      <c r="M71" s="18"/>
      <c r="N71" s="18"/>
    </row>
    <row r="72" spans="1:14" s="10" customFormat="1" ht="12.75" x14ac:dyDescent="0.2">
      <c r="A72" s="102" t="s">
        <v>42</v>
      </c>
      <c r="B72" s="103"/>
      <c r="C72" s="104"/>
      <c r="D72" s="105"/>
      <c r="E72" s="105"/>
      <c r="F72" s="105"/>
      <c r="G72" s="105"/>
      <c r="H72" s="105"/>
      <c r="I72" s="105"/>
      <c r="J72" s="118"/>
      <c r="K72" s="105"/>
      <c r="L72" s="106"/>
      <c r="M72" s="5"/>
    </row>
    <row r="73" spans="1:14" s="6" customFormat="1" x14ac:dyDescent="0.2">
      <c r="A73" s="86" t="s">
        <v>153</v>
      </c>
      <c r="B73" s="42" t="str">
        <f>'Avg Weekday'!B73</f>
        <v/>
      </c>
      <c r="C73" s="11" t="s">
        <v>7</v>
      </c>
      <c r="D73" s="12">
        <v>1958444</v>
      </c>
      <c r="E73" s="12">
        <v>1917454</v>
      </c>
      <c r="F73" s="40">
        <v>1867619</v>
      </c>
      <c r="G73" s="40">
        <v>1964534</v>
      </c>
      <c r="H73" s="40">
        <v>681491.91700000002</v>
      </c>
      <c r="I73" s="82">
        <v>861654</v>
      </c>
      <c r="J73" s="122">
        <f t="shared" si="2"/>
        <v>180162.08299999998</v>
      </c>
      <c r="K73" s="97">
        <f t="shared" si="3"/>
        <v>0.2643642257608757</v>
      </c>
      <c r="L73" s="89">
        <v>270</v>
      </c>
      <c r="M73" s="18"/>
      <c r="N73" s="18"/>
    </row>
    <row r="74" spans="1:14" s="6" customFormat="1" x14ac:dyDescent="0.2">
      <c r="A74" s="88" t="s">
        <v>154</v>
      </c>
      <c r="B74" s="42" t="str">
        <f>'Avg Weekday'!B74</f>
        <v/>
      </c>
      <c r="C74" s="13" t="s">
        <v>7</v>
      </c>
      <c r="D74" s="14">
        <v>2003777</v>
      </c>
      <c r="E74" s="14">
        <v>1948610</v>
      </c>
      <c r="F74" s="41">
        <v>1909554</v>
      </c>
      <c r="G74" s="41">
        <v>1942617</v>
      </c>
      <c r="H74" s="41">
        <v>851720.01800000004</v>
      </c>
      <c r="I74" s="82">
        <v>953937</v>
      </c>
      <c r="J74" s="123">
        <f t="shared" si="2"/>
        <v>102216.98199999996</v>
      </c>
      <c r="K74" s="97">
        <f t="shared" si="3"/>
        <v>0.12001242173457986</v>
      </c>
      <c r="L74" s="89">
        <v>250</v>
      </c>
      <c r="M74" s="44"/>
      <c r="N74" s="18"/>
    </row>
    <row r="75" spans="1:14" x14ac:dyDescent="0.2">
      <c r="A75" s="88" t="s">
        <v>155</v>
      </c>
      <c r="B75" s="42" t="str">
        <f>'Avg Weekday'!B75</f>
        <v/>
      </c>
      <c r="C75" s="13" t="s">
        <v>7</v>
      </c>
      <c r="D75" s="14">
        <v>1344286</v>
      </c>
      <c r="E75" s="14">
        <v>1281041</v>
      </c>
      <c r="F75" s="41">
        <v>1163390</v>
      </c>
      <c r="G75" s="41">
        <v>1113492</v>
      </c>
      <c r="H75" s="41">
        <v>503135.88900000002</v>
      </c>
      <c r="I75" s="82">
        <v>556981</v>
      </c>
      <c r="J75" s="123">
        <f t="shared" si="2"/>
        <v>53845.110999999975</v>
      </c>
      <c r="K75" s="97">
        <f t="shared" si="3"/>
        <v>0.10701902244942016</v>
      </c>
      <c r="L75" s="89">
        <v>346</v>
      </c>
      <c r="M75" s="18"/>
      <c r="N75" s="18"/>
    </row>
    <row r="76" spans="1:14" x14ac:dyDescent="0.2">
      <c r="A76" s="88" t="s">
        <v>156</v>
      </c>
      <c r="B76" s="42">
        <f>'Avg Weekday'!B76</f>
        <v>7</v>
      </c>
      <c r="C76" s="13" t="s">
        <v>7</v>
      </c>
      <c r="D76" s="14">
        <v>723187</v>
      </c>
      <c r="E76" s="14">
        <v>992834</v>
      </c>
      <c r="F76" s="41">
        <v>981261</v>
      </c>
      <c r="G76" s="41">
        <v>1179756</v>
      </c>
      <c r="H76" s="41">
        <v>677763.97400000005</v>
      </c>
      <c r="I76" s="82">
        <v>895072</v>
      </c>
      <c r="J76" s="123">
        <f t="shared" si="2"/>
        <v>217308.02599999995</v>
      </c>
      <c r="K76" s="97">
        <f t="shared" si="3"/>
        <v>0.32062492893728212</v>
      </c>
      <c r="L76" s="89">
        <v>263</v>
      </c>
      <c r="M76" s="18"/>
      <c r="N76" s="18"/>
    </row>
    <row r="77" spans="1:14" x14ac:dyDescent="0.2">
      <c r="A77" s="88" t="s">
        <v>157</v>
      </c>
      <c r="B77" s="42" t="str">
        <f>'Avg Weekday'!B77</f>
        <v/>
      </c>
      <c r="C77" s="13" t="s">
        <v>7</v>
      </c>
      <c r="D77" s="14">
        <v>1656437</v>
      </c>
      <c r="E77" s="14">
        <v>1579804</v>
      </c>
      <c r="F77" s="41">
        <v>1534396</v>
      </c>
      <c r="G77" s="41">
        <v>1578971</v>
      </c>
      <c r="H77" s="41">
        <v>703956.99199999997</v>
      </c>
      <c r="I77" s="82">
        <v>780372</v>
      </c>
      <c r="J77" s="123">
        <f t="shared" si="2"/>
        <v>76415.008000000031</v>
      </c>
      <c r="K77" s="97">
        <f t="shared" si="3"/>
        <v>0.10855067691408062</v>
      </c>
      <c r="L77" s="89">
        <v>289</v>
      </c>
      <c r="M77" s="18"/>
      <c r="N77" s="18"/>
    </row>
    <row r="78" spans="1:14" x14ac:dyDescent="0.2">
      <c r="A78" s="88" t="s">
        <v>158</v>
      </c>
      <c r="B78" s="42">
        <f>'Avg Weekday'!B78</f>
        <v>8</v>
      </c>
      <c r="C78" s="13" t="s">
        <v>7</v>
      </c>
      <c r="D78" s="14">
        <v>409416</v>
      </c>
      <c r="E78" s="14">
        <v>664120</v>
      </c>
      <c r="F78" s="41">
        <v>1075077</v>
      </c>
      <c r="G78" s="41">
        <v>1142086</v>
      </c>
      <c r="H78" s="41">
        <v>486217.95699999999</v>
      </c>
      <c r="I78" s="82">
        <v>627481</v>
      </c>
      <c r="J78" s="123">
        <f t="shared" si="2"/>
        <v>141263.04300000001</v>
      </c>
      <c r="K78" s="97">
        <f t="shared" si="3"/>
        <v>0.29053440122122021</v>
      </c>
      <c r="L78" s="89">
        <v>329</v>
      </c>
      <c r="M78" s="18"/>
      <c r="N78" s="18"/>
    </row>
    <row r="79" spans="1:14" x14ac:dyDescent="0.2">
      <c r="A79" s="88" t="s">
        <v>159</v>
      </c>
      <c r="B79" s="42" t="str">
        <f>'Avg Weekday'!B79</f>
        <v/>
      </c>
      <c r="C79" s="13" t="s">
        <v>7</v>
      </c>
      <c r="D79" s="14">
        <v>1992945</v>
      </c>
      <c r="E79" s="14">
        <v>1789365</v>
      </c>
      <c r="F79" s="41">
        <v>1571134</v>
      </c>
      <c r="G79" s="41">
        <v>1507759</v>
      </c>
      <c r="H79" s="41">
        <v>609449.95700000005</v>
      </c>
      <c r="I79" s="82">
        <v>671478</v>
      </c>
      <c r="J79" s="123">
        <f t="shared" si="2"/>
        <v>62028.042999999947</v>
      </c>
      <c r="K79" s="97">
        <f t="shared" si="3"/>
        <v>0.10177708979639807</v>
      </c>
      <c r="L79" s="89">
        <v>318</v>
      </c>
      <c r="M79" s="18"/>
      <c r="N79" s="18"/>
    </row>
    <row r="80" spans="1:14" x14ac:dyDescent="0.2">
      <c r="A80" s="88" t="s">
        <v>160</v>
      </c>
      <c r="B80" s="42" t="str">
        <f>'Avg Weekday'!B80</f>
        <v/>
      </c>
      <c r="C80" s="13" t="s">
        <v>7</v>
      </c>
      <c r="D80" s="14">
        <v>1188884</v>
      </c>
      <c r="E80" s="14">
        <v>1373521</v>
      </c>
      <c r="F80" s="41">
        <v>1149469</v>
      </c>
      <c r="G80" s="41">
        <v>1153842</v>
      </c>
      <c r="H80" s="41">
        <v>504579.06300000002</v>
      </c>
      <c r="I80" s="82">
        <v>632081</v>
      </c>
      <c r="J80" s="123">
        <f t="shared" si="2"/>
        <v>127501.93699999998</v>
      </c>
      <c r="K80" s="97">
        <f t="shared" si="3"/>
        <v>0.25268970979875949</v>
      </c>
      <c r="L80" s="89">
        <v>328</v>
      </c>
      <c r="M80" s="18"/>
      <c r="N80" s="18"/>
    </row>
    <row r="81" spans="1:14" s="6" customFormat="1" x14ac:dyDescent="0.2">
      <c r="A81" s="88" t="s">
        <v>161</v>
      </c>
      <c r="B81" s="42" t="str">
        <f>'Avg Weekday'!B81</f>
        <v/>
      </c>
      <c r="C81" s="13" t="s">
        <v>7</v>
      </c>
      <c r="D81" s="14">
        <v>4235509</v>
      </c>
      <c r="E81" s="14">
        <v>4543305</v>
      </c>
      <c r="F81" s="41">
        <v>4293364</v>
      </c>
      <c r="G81" s="41">
        <v>4254406</v>
      </c>
      <c r="H81" s="41">
        <v>1924520.0589999999</v>
      </c>
      <c r="I81" s="82">
        <v>2410423</v>
      </c>
      <c r="J81" s="123">
        <f t="shared" si="2"/>
        <v>485902.94100000011</v>
      </c>
      <c r="K81" s="97">
        <f t="shared" si="3"/>
        <v>0.25248006053648525</v>
      </c>
      <c r="L81" s="89">
        <v>81</v>
      </c>
      <c r="M81" s="18"/>
      <c r="N81" s="18"/>
    </row>
    <row r="82" spans="1:14" x14ac:dyDescent="0.2">
      <c r="A82" s="88" t="s">
        <v>162</v>
      </c>
      <c r="B82" s="42" t="str">
        <f>'Avg Weekday'!B82</f>
        <v/>
      </c>
      <c r="C82" s="13" t="s">
        <v>7</v>
      </c>
      <c r="D82" s="14">
        <v>4138758</v>
      </c>
      <c r="E82" s="14">
        <v>4323467</v>
      </c>
      <c r="F82" s="41">
        <v>3906028</v>
      </c>
      <c r="G82" s="41">
        <v>3924882</v>
      </c>
      <c r="H82" s="41">
        <v>1531707.9550000001</v>
      </c>
      <c r="I82" s="82">
        <v>1946762</v>
      </c>
      <c r="J82" s="123">
        <f t="shared" si="2"/>
        <v>415054.04499999993</v>
      </c>
      <c r="K82" s="97">
        <f t="shared" si="3"/>
        <v>0.27097466174614199</v>
      </c>
      <c r="L82" s="89">
        <v>115</v>
      </c>
      <c r="M82" s="18"/>
      <c r="N82" s="18"/>
    </row>
    <row r="83" spans="1:14" x14ac:dyDescent="0.2">
      <c r="A83" s="88" t="s">
        <v>163</v>
      </c>
      <c r="B83" s="42" t="str">
        <f>'Avg Weekday'!B83</f>
        <v/>
      </c>
      <c r="C83" s="13" t="s">
        <v>7</v>
      </c>
      <c r="D83" s="14">
        <v>2228315</v>
      </c>
      <c r="E83" s="14">
        <v>2390684</v>
      </c>
      <c r="F83" s="41">
        <v>2251921</v>
      </c>
      <c r="G83" s="41">
        <v>2461410</v>
      </c>
      <c r="H83" s="41">
        <v>1081234</v>
      </c>
      <c r="I83" s="82">
        <v>1357398</v>
      </c>
      <c r="J83" s="123">
        <f t="shared" si="2"/>
        <v>276164</v>
      </c>
      <c r="K83" s="97">
        <f t="shared" si="3"/>
        <v>0.25541557146741595</v>
      </c>
      <c r="L83" s="89">
        <v>182</v>
      </c>
      <c r="M83" s="18"/>
      <c r="N83" s="18"/>
    </row>
    <row r="84" spans="1:14" s="6" customFormat="1" x14ac:dyDescent="0.2">
      <c r="A84" s="88" t="s">
        <v>164</v>
      </c>
      <c r="B84" s="42" t="str">
        <f>'Avg Weekday'!B84</f>
        <v/>
      </c>
      <c r="C84" s="13" t="s">
        <v>7</v>
      </c>
      <c r="D84" s="14">
        <v>1012356</v>
      </c>
      <c r="E84" s="14">
        <v>986060</v>
      </c>
      <c r="F84" s="41">
        <v>965643</v>
      </c>
      <c r="G84" s="41">
        <v>976988</v>
      </c>
      <c r="H84" s="41">
        <v>521943.967</v>
      </c>
      <c r="I84" s="82">
        <v>589552</v>
      </c>
      <c r="J84" s="123">
        <f t="shared" si="2"/>
        <v>67608.032999999996</v>
      </c>
      <c r="K84" s="97">
        <f t="shared" si="3"/>
        <v>0.12953120885483863</v>
      </c>
      <c r="L84" s="89">
        <v>338</v>
      </c>
      <c r="M84" s="18"/>
      <c r="N84" s="18"/>
    </row>
    <row r="85" spans="1:14" x14ac:dyDescent="0.2">
      <c r="A85" s="88" t="s">
        <v>165</v>
      </c>
      <c r="B85" s="42">
        <f>'Avg Weekday'!B85</f>
        <v>9</v>
      </c>
      <c r="C85" s="13" t="s">
        <v>7</v>
      </c>
      <c r="D85" s="14">
        <v>2334471</v>
      </c>
      <c r="E85" s="14">
        <v>1187907</v>
      </c>
      <c r="F85" s="41">
        <v>2378056</v>
      </c>
      <c r="G85" s="41">
        <v>2797730</v>
      </c>
      <c r="H85" s="41">
        <v>1368019.0090000001</v>
      </c>
      <c r="I85" s="82">
        <v>1603169</v>
      </c>
      <c r="J85" s="123">
        <f t="shared" si="2"/>
        <v>235149.99099999992</v>
      </c>
      <c r="K85" s="97">
        <f t="shared" si="3"/>
        <v>0.17189087977066253</v>
      </c>
      <c r="L85" s="89">
        <v>148</v>
      </c>
      <c r="M85" s="18"/>
      <c r="N85" s="18"/>
    </row>
    <row r="86" spans="1:14" x14ac:dyDescent="0.2">
      <c r="A86" s="88" t="s">
        <v>166</v>
      </c>
      <c r="B86" s="42" t="str">
        <f>'Avg Weekday'!B86</f>
        <v/>
      </c>
      <c r="C86" s="13" t="s">
        <v>7</v>
      </c>
      <c r="D86" s="14">
        <v>665488</v>
      </c>
      <c r="E86" s="14">
        <v>632198</v>
      </c>
      <c r="F86" s="41">
        <v>650590</v>
      </c>
      <c r="G86" s="41">
        <v>637405</v>
      </c>
      <c r="H86" s="41">
        <v>330042.98300000001</v>
      </c>
      <c r="I86" s="82">
        <v>363734</v>
      </c>
      <c r="J86" s="123">
        <f t="shared" si="2"/>
        <v>33691.016999999993</v>
      </c>
      <c r="K86" s="97">
        <f t="shared" si="3"/>
        <v>0.10208069474393276</v>
      </c>
      <c r="L86" s="89">
        <v>396</v>
      </c>
      <c r="M86" s="18"/>
      <c r="N86" s="18"/>
    </row>
    <row r="87" spans="1:14" x14ac:dyDescent="0.2">
      <c r="A87" s="88" t="s">
        <v>167</v>
      </c>
      <c r="B87" s="42" t="str">
        <f>'Avg Weekday'!B87</f>
        <v/>
      </c>
      <c r="C87" s="13" t="s">
        <v>7</v>
      </c>
      <c r="D87" s="14">
        <v>4169280</v>
      </c>
      <c r="E87" s="14">
        <v>5326789</v>
      </c>
      <c r="F87" s="41">
        <v>3998207</v>
      </c>
      <c r="G87" s="41">
        <v>3664480</v>
      </c>
      <c r="H87" s="41">
        <v>1631566.0149999999</v>
      </c>
      <c r="I87" s="82">
        <v>2190023</v>
      </c>
      <c r="J87" s="123">
        <f t="shared" si="2"/>
        <v>558456.9850000001</v>
      </c>
      <c r="K87" s="97">
        <f t="shared" si="3"/>
        <v>0.34228280061349531</v>
      </c>
      <c r="L87" s="89">
        <v>93</v>
      </c>
      <c r="M87" s="18"/>
      <c r="N87" s="18"/>
    </row>
    <row r="88" spans="1:14" x14ac:dyDescent="0.2">
      <c r="A88" s="88" t="s">
        <v>168</v>
      </c>
      <c r="B88" s="42" t="str">
        <f>'Avg Weekday'!B88</f>
        <v/>
      </c>
      <c r="C88" s="13" t="s">
        <v>7</v>
      </c>
      <c r="D88" s="14">
        <v>2943272</v>
      </c>
      <c r="E88" s="14">
        <v>3236816</v>
      </c>
      <c r="F88" s="41">
        <v>3126475</v>
      </c>
      <c r="G88" s="41">
        <v>3103599</v>
      </c>
      <c r="H88" s="41">
        <v>1007948.059</v>
      </c>
      <c r="I88" s="82">
        <v>1382641</v>
      </c>
      <c r="J88" s="123">
        <f t="shared" si="2"/>
        <v>374692.94099999999</v>
      </c>
      <c r="K88" s="97">
        <f t="shared" si="3"/>
        <v>0.37173834271950318</v>
      </c>
      <c r="L88" s="89">
        <v>177</v>
      </c>
      <c r="M88" s="18"/>
      <c r="N88" s="18"/>
    </row>
    <row r="89" spans="1:14" x14ac:dyDescent="0.2">
      <c r="A89" s="88" t="s">
        <v>169</v>
      </c>
      <c r="B89" s="42" t="str">
        <f>'Avg Weekday'!B89</f>
        <v/>
      </c>
      <c r="C89" s="13" t="s">
        <v>7</v>
      </c>
      <c r="D89" s="14">
        <v>3700321</v>
      </c>
      <c r="E89" s="14">
        <v>3623053</v>
      </c>
      <c r="F89" s="41">
        <v>3572223</v>
      </c>
      <c r="G89" s="41">
        <v>3675218</v>
      </c>
      <c r="H89" s="41">
        <v>1314989.0830000001</v>
      </c>
      <c r="I89" s="82">
        <v>1694473</v>
      </c>
      <c r="J89" s="123">
        <f t="shared" si="2"/>
        <v>379483.9169999999</v>
      </c>
      <c r="K89" s="97">
        <f t="shared" si="3"/>
        <v>0.28858332126548908</v>
      </c>
      <c r="L89" s="89">
        <v>139</v>
      </c>
      <c r="M89" s="18"/>
      <c r="N89" s="18"/>
    </row>
    <row r="90" spans="1:14" x14ac:dyDescent="0.2">
      <c r="A90" s="88" t="s">
        <v>170</v>
      </c>
      <c r="B90" s="42" t="str">
        <f>'Avg Weekday'!B90</f>
        <v/>
      </c>
      <c r="C90" s="13" t="s">
        <v>7</v>
      </c>
      <c r="D90" s="14">
        <v>2029479</v>
      </c>
      <c r="E90" s="14">
        <v>1854361</v>
      </c>
      <c r="F90" s="41">
        <v>1746966</v>
      </c>
      <c r="G90" s="41">
        <v>1722921</v>
      </c>
      <c r="H90" s="41">
        <v>721710.98699999996</v>
      </c>
      <c r="I90" s="82">
        <v>788730</v>
      </c>
      <c r="J90" s="123">
        <f t="shared" si="2"/>
        <v>67019.013000000035</v>
      </c>
      <c r="K90" s="97">
        <f t="shared" si="3"/>
        <v>9.2861289639754416E-2</v>
      </c>
      <c r="L90" s="89">
        <v>287</v>
      </c>
      <c r="M90" s="18"/>
      <c r="N90" s="18"/>
    </row>
    <row r="91" spans="1:14" x14ac:dyDescent="0.2">
      <c r="A91" s="88" t="s">
        <v>171</v>
      </c>
      <c r="B91" s="42" t="str">
        <f>'Avg Weekday'!B91</f>
        <v/>
      </c>
      <c r="C91" s="13" t="s">
        <v>7</v>
      </c>
      <c r="D91" s="14">
        <v>1743795</v>
      </c>
      <c r="E91" s="14">
        <v>1980011</v>
      </c>
      <c r="F91" s="41">
        <v>1676402</v>
      </c>
      <c r="G91" s="41">
        <v>1674582</v>
      </c>
      <c r="H91" s="41">
        <v>700333.00100000005</v>
      </c>
      <c r="I91" s="82">
        <v>839021</v>
      </c>
      <c r="J91" s="123">
        <f t="shared" si="2"/>
        <v>138687.99899999995</v>
      </c>
      <c r="K91" s="97">
        <f t="shared" si="3"/>
        <v>0.19803150615773987</v>
      </c>
      <c r="L91" s="89">
        <v>276</v>
      </c>
      <c r="M91" s="18"/>
      <c r="N91" s="18"/>
    </row>
    <row r="92" spans="1:14" x14ac:dyDescent="0.2">
      <c r="A92" s="88" t="s">
        <v>172</v>
      </c>
      <c r="B92" s="42" t="str">
        <f>'Avg Weekday'!B92</f>
        <v/>
      </c>
      <c r="C92" s="13" t="s">
        <v>7</v>
      </c>
      <c r="D92" s="14">
        <v>2137349</v>
      </c>
      <c r="E92" s="14">
        <v>2032937</v>
      </c>
      <c r="F92" s="41">
        <v>1901043</v>
      </c>
      <c r="G92" s="41">
        <v>1926290</v>
      </c>
      <c r="H92" s="41">
        <v>816330.07700000005</v>
      </c>
      <c r="I92" s="82">
        <v>964785</v>
      </c>
      <c r="J92" s="123">
        <f t="shared" si="2"/>
        <v>148454.92299999995</v>
      </c>
      <c r="K92" s="97">
        <f t="shared" si="3"/>
        <v>0.18185649063130127</v>
      </c>
      <c r="L92" s="89">
        <v>246</v>
      </c>
      <c r="M92" s="18"/>
      <c r="N92" s="18"/>
    </row>
    <row r="93" spans="1:14" x14ac:dyDescent="0.2">
      <c r="A93" s="88" t="s">
        <v>173</v>
      </c>
      <c r="B93" s="42" t="str">
        <f>'Avg Weekday'!B93</f>
        <v/>
      </c>
      <c r="C93" s="13" t="s">
        <v>7</v>
      </c>
      <c r="D93" s="14">
        <v>4586559</v>
      </c>
      <c r="E93" s="14">
        <v>4088721</v>
      </c>
      <c r="F93" s="41">
        <v>3700661</v>
      </c>
      <c r="G93" s="41">
        <v>3801700</v>
      </c>
      <c r="H93" s="41">
        <v>1424892.0819999999</v>
      </c>
      <c r="I93" s="82">
        <v>1771913</v>
      </c>
      <c r="J93" s="123">
        <f t="shared" si="2"/>
        <v>347020.91800000006</v>
      </c>
      <c r="K93" s="97">
        <f t="shared" si="3"/>
        <v>0.24354189512578123</v>
      </c>
      <c r="L93" s="89">
        <v>130</v>
      </c>
      <c r="M93" s="18"/>
      <c r="N93" s="18"/>
    </row>
    <row r="94" spans="1:14" x14ac:dyDescent="0.2">
      <c r="A94" s="88" t="s">
        <v>524</v>
      </c>
      <c r="B94" s="42">
        <f>'Avg Weekday'!B94</f>
        <v>10</v>
      </c>
      <c r="C94" s="13" t="s">
        <v>7</v>
      </c>
      <c r="D94" s="14">
        <v>419039</v>
      </c>
      <c r="E94" s="14">
        <v>494456</v>
      </c>
      <c r="F94" s="41">
        <v>609555</v>
      </c>
      <c r="G94" s="41">
        <v>708542</v>
      </c>
      <c r="H94" s="41">
        <v>365213.00699999998</v>
      </c>
      <c r="I94" s="82">
        <v>442826</v>
      </c>
      <c r="J94" s="123">
        <f t="shared" si="2"/>
        <v>77612.993000000017</v>
      </c>
      <c r="K94" s="97">
        <f t="shared" si="3"/>
        <v>0.21251431770610518</v>
      </c>
      <c r="L94" s="89">
        <v>373</v>
      </c>
      <c r="M94" s="18"/>
      <c r="N94" s="18"/>
    </row>
    <row r="95" spans="1:14" x14ac:dyDescent="0.2">
      <c r="A95" s="88" t="s">
        <v>523</v>
      </c>
      <c r="B95" s="42" t="str">
        <f>'Avg Weekday'!B95</f>
        <v/>
      </c>
      <c r="C95" s="13" t="s">
        <v>7</v>
      </c>
      <c r="D95" s="14">
        <v>3752400</v>
      </c>
      <c r="E95" s="14">
        <v>3516712</v>
      </c>
      <c r="F95" s="41">
        <v>3470741</v>
      </c>
      <c r="G95" s="41">
        <v>3434888</v>
      </c>
      <c r="H95" s="41">
        <v>1538353.0390000001</v>
      </c>
      <c r="I95" s="82">
        <v>1869595</v>
      </c>
      <c r="J95" s="123">
        <f t="shared" si="2"/>
        <v>331241.96099999989</v>
      </c>
      <c r="K95" s="97">
        <f t="shared" si="3"/>
        <v>0.21532246019114204</v>
      </c>
      <c r="L95" s="89">
        <v>120</v>
      </c>
      <c r="M95" s="18"/>
      <c r="N95" s="18"/>
    </row>
    <row r="96" spans="1:14" s="6" customFormat="1" x14ac:dyDescent="0.2">
      <c r="A96" s="88" t="s">
        <v>175</v>
      </c>
      <c r="B96" s="42" t="str">
        <f>'Avg Weekday'!B96</f>
        <v/>
      </c>
      <c r="C96" s="13" t="s">
        <v>7</v>
      </c>
      <c r="D96" s="14">
        <v>1858368</v>
      </c>
      <c r="E96" s="14">
        <v>1737192</v>
      </c>
      <c r="F96" s="41">
        <v>1667200</v>
      </c>
      <c r="G96" s="41">
        <v>1708387</v>
      </c>
      <c r="H96" s="41">
        <v>807970.05700000003</v>
      </c>
      <c r="I96" s="82">
        <v>926924</v>
      </c>
      <c r="J96" s="123">
        <f t="shared" si="2"/>
        <v>118953.94299999997</v>
      </c>
      <c r="K96" s="97">
        <f t="shared" si="3"/>
        <v>0.14722568239926739</v>
      </c>
      <c r="L96" s="89">
        <v>256</v>
      </c>
      <c r="M96" s="18"/>
      <c r="N96" s="18"/>
    </row>
    <row r="97" spans="1:14" x14ac:dyDescent="0.2">
      <c r="A97" s="88" t="s">
        <v>176</v>
      </c>
      <c r="B97" s="42" t="str">
        <f>'Avg Weekday'!B97</f>
        <v/>
      </c>
      <c r="C97" s="13" t="s">
        <v>7</v>
      </c>
      <c r="D97" s="14">
        <v>834945</v>
      </c>
      <c r="E97" s="14">
        <v>755935</v>
      </c>
      <c r="F97" s="41">
        <v>652030</v>
      </c>
      <c r="G97" s="41">
        <v>628299</v>
      </c>
      <c r="H97" s="41">
        <v>337010.99800000002</v>
      </c>
      <c r="I97" s="82">
        <v>367463</v>
      </c>
      <c r="J97" s="123">
        <f t="shared" si="2"/>
        <v>30452.001999999979</v>
      </c>
      <c r="K97" s="97">
        <f t="shared" si="3"/>
        <v>9.035907486912334E-2</v>
      </c>
      <c r="L97" s="89">
        <v>394</v>
      </c>
      <c r="M97" s="18"/>
      <c r="N97" s="18"/>
    </row>
    <row r="98" spans="1:14" x14ac:dyDescent="0.2">
      <c r="A98" s="88" t="s">
        <v>177</v>
      </c>
      <c r="B98" s="42" t="str">
        <f>'Avg Weekday'!B99</f>
        <v/>
      </c>
      <c r="C98" s="13" t="s">
        <v>7</v>
      </c>
      <c r="D98" s="14">
        <v>436300</v>
      </c>
      <c r="E98" s="14">
        <v>557103</v>
      </c>
      <c r="F98" s="41">
        <v>559411</v>
      </c>
      <c r="G98" s="41">
        <v>469819</v>
      </c>
      <c r="H98" s="41">
        <v>228515.05499999999</v>
      </c>
      <c r="I98" s="82">
        <v>273703</v>
      </c>
      <c r="J98" s="123">
        <f t="shared" si="2"/>
        <v>45187.945000000007</v>
      </c>
      <c r="K98" s="97">
        <f t="shared" si="3"/>
        <v>0.19774603034360255</v>
      </c>
      <c r="L98" s="89">
        <v>406</v>
      </c>
      <c r="M98" s="18"/>
      <c r="N98" s="18"/>
    </row>
    <row r="99" spans="1:14" x14ac:dyDescent="0.2">
      <c r="A99" s="88" t="s">
        <v>61</v>
      </c>
      <c r="B99" s="42">
        <f>'Avg Weekday'!B98</f>
        <v>11</v>
      </c>
      <c r="C99" s="13" t="s">
        <v>7</v>
      </c>
      <c r="D99" s="14">
        <v>13818168</v>
      </c>
      <c r="E99" s="14">
        <v>13571093</v>
      </c>
      <c r="F99" s="41">
        <v>13807282</v>
      </c>
      <c r="G99" s="41">
        <v>13939794</v>
      </c>
      <c r="H99" s="41">
        <v>5474264.9900000002</v>
      </c>
      <c r="I99" s="82">
        <v>6420924</v>
      </c>
      <c r="J99" s="123">
        <f t="shared" si="2"/>
        <v>946659.00999999978</v>
      </c>
      <c r="K99" s="97">
        <f t="shared" si="3"/>
        <v>0.17292897068908603</v>
      </c>
      <c r="L99" s="89">
        <v>13</v>
      </c>
      <c r="M99" s="18"/>
      <c r="N99" s="18"/>
    </row>
    <row r="100" spans="1:14" x14ac:dyDescent="0.2">
      <c r="A100" s="88" t="s">
        <v>178</v>
      </c>
      <c r="B100" s="42" t="str">
        <f>'Avg Weekday'!B100</f>
        <v/>
      </c>
      <c r="C100" s="13" t="s">
        <v>7</v>
      </c>
      <c r="D100" s="14">
        <v>952855</v>
      </c>
      <c r="E100" s="14">
        <v>1006747</v>
      </c>
      <c r="F100" s="41">
        <v>1034018</v>
      </c>
      <c r="G100" s="41">
        <v>991766</v>
      </c>
      <c r="H100" s="41">
        <v>395439.03499999997</v>
      </c>
      <c r="I100" s="82">
        <v>420875</v>
      </c>
      <c r="J100" s="123">
        <f t="shared" si="2"/>
        <v>25435.965000000026</v>
      </c>
      <c r="K100" s="97">
        <f t="shared" si="3"/>
        <v>6.4323353914719189E-2</v>
      </c>
      <c r="L100" s="89">
        <v>381</v>
      </c>
      <c r="M100" s="18"/>
      <c r="N100" s="18"/>
    </row>
    <row r="101" spans="1:14" x14ac:dyDescent="0.2">
      <c r="A101" s="88" t="s">
        <v>179</v>
      </c>
      <c r="B101" s="42">
        <f>'Avg Weekday'!B101</f>
        <v>12</v>
      </c>
      <c r="C101" s="13" t="s">
        <v>7</v>
      </c>
      <c r="D101" s="14">
        <v>585217</v>
      </c>
      <c r="E101" s="14">
        <v>326469</v>
      </c>
      <c r="F101" s="41">
        <v>326005</v>
      </c>
      <c r="G101" s="41">
        <v>584129</v>
      </c>
      <c r="H101" s="41">
        <v>262583.06400000001</v>
      </c>
      <c r="I101" s="82">
        <v>286430</v>
      </c>
      <c r="J101" s="123">
        <f t="shared" si="2"/>
        <v>23846.935999999987</v>
      </c>
      <c r="K101" s="97">
        <f t="shared" si="3"/>
        <v>9.0816732948169068E-2</v>
      </c>
      <c r="L101" s="89">
        <v>403</v>
      </c>
      <c r="M101" s="18"/>
      <c r="N101" s="18"/>
    </row>
    <row r="102" spans="1:14" s="6" customFormat="1" x14ac:dyDescent="0.2">
      <c r="A102" s="88" t="s">
        <v>180</v>
      </c>
      <c r="B102" s="42" t="str">
        <f>'Avg Weekday'!B102</f>
        <v/>
      </c>
      <c r="C102" s="13" t="s">
        <v>7</v>
      </c>
      <c r="D102" s="14">
        <v>1867727</v>
      </c>
      <c r="E102" s="14">
        <v>1912497</v>
      </c>
      <c r="F102" s="41">
        <v>1878547</v>
      </c>
      <c r="G102" s="41">
        <v>1775846</v>
      </c>
      <c r="H102" s="41">
        <v>799621.02899999998</v>
      </c>
      <c r="I102" s="82">
        <v>973093</v>
      </c>
      <c r="J102" s="123">
        <f t="shared" si="2"/>
        <v>173471.97100000002</v>
      </c>
      <c r="K102" s="97">
        <f t="shared" si="3"/>
        <v>0.2169427325053504</v>
      </c>
      <c r="L102" s="89">
        <v>245</v>
      </c>
      <c r="M102" s="18"/>
      <c r="N102" s="18"/>
    </row>
    <row r="103" spans="1:14" s="6" customFormat="1" x14ac:dyDescent="0.2">
      <c r="A103" s="88" t="s">
        <v>181</v>
      </c>
      <c r="B103" s="42" t="str">
        <f>'Avg Weekday'!B103</f>
        <v/>
      </c>
      <c r="C103" s="13" t="s">
        <v>7</v>
      </c>
      <c r="D103" s="14">
        <v>1776762</v>
      </c>
      <c r="E103" s="14">
        <v>1828941</v>
      </c>
      <c r="F103" s="41">
        <v>1808189</v>
      </c>
      <c r="G103" s="41">
        <v>1691285</v>
      </c>
      <c r="H103" s="41">
        <v>763257.96799999999</v>
      </c>
      <c r="I103" s="82">
        <v>956834</v>
      </c>
      <c r="J103" s="123">
        <f t="shared" si="2"/>
        <v>193576.03200000001</v>
      </c>
      <c r="K103" s="97">
        <f t="shared" si="3"/>
        <v>0.25361809521260054</v>
      </c>
      <c r="L103" s="89">
        <v>249</v>
      </c>
      <c r="M103" s="18"/>
      <c r="N103" s="18"/>
    </row>
    <row r="104" spans="1:14" x14ac:dyDescent="0.2">
      <c r="A104" s="88" t="s">
        <v>182</v>
      </c>
      <c r="B104" s="42">
        <f>'Avg Weekday'!B104</f>
        <v>13</v>
      </c>
      <c r="C104" s="13" t="s">
        <v>7</v>
      </c>
      <c r="D104" s="14">
        <v>941921</v>
      </c>
      <c r="E104" s="14">
        <v>643200</v>
      </c>
      <c r="F104" s="41">
        <v>612201</v>
      </c>
      <c r="G104" s="41">
        <v>877383</v>
      </c>
      <c r="H104" s="41">
        <v>393182.99</v>
      </c>
      <c r="I104" s="82">
        <v>416424</v>
      </c>
      <c r="J104" s="123">
        <f t="shared" si="2"/>
        <v>23241.010000000009</v>
      </c>
      <c r="K104" s="97">
        <f t="shared" si="3"/>
        <v>5.9109907068970631E-2</v>
      </c>
      <c r="L104" s="89">
        <v>383</v>
      </c>
      <c r="M104" s="18"/>
      <c r="N104" s="18"/>
    </row>
    <row r="105" spans="1:14" x14ac:dyDescent="0.2">
      <c r="A105" s="88" t="s">
        <v>183</v>
      </c>
      <c r="B105" s="42">
        <f>'Avg Weekday'!B105</f>
        <v>14</v>
      </c>
      <c r="C105" s="13" t="s">
        <v>7</v>
      </c>
      <c r="D105" s="14">
        <v>809816</v>
      </c>
      <c r="E105" s="14">
        <v>534727</v>
      </c>
      <c r="F105" s="41">
        <v>509036</v>
      </c>
      <c r="G105" s="41">
        <v>739804</v>
      </c>
      <c r="H105" s="41">
        <v>333835.97499999998</v>
      </c>
      <c r="I105" s="82">
        <v>361909</v>
      </c>
      <c r="J105" s="123">
        <f t="shared" si="2"/>
        <v>28073.025000000023</v>
      </c>
      <c r="K105" s="97">
        <f t="shared" si="3"/>
        <v>8.4092270163513755E-2</v>
      </c>
      <c r="L105" s="89">
        <v>397</v>
      </c>
      <c r="M105" s="18"/>
      <c r="N105" s="18"/>
    </row>
    <row r="106" spans="1:14" s="6" customFormat="1" x14ac:dyDescent="0.2">
      <c r="A106" s="88" t="s">
        <v>184</v>
      </c>
      <c r="B106" s="42">
        <f>'Avg Weekday'!B106</f>
        <v>15</v>
      </c>
      <c r="C106" s="13" t="s">
        <v>7</v>
      </c>
      <c r="D106" s="14">
        <v>772331</v>
      </c>
      <c r="E106" s="14">
        <v>373322</v>
      </c>
      <c r="F106" s="41">
        <v>310821</v>
      </c>
      <c r="G106" s="41">
        <v>547776</v>
      </c>
      <c r="H106" s="41">
        <v>248310.00399999999</v>
      </c>
      <c r="I106" s="82">
        <v>268720</v>
      </c>
      <c r="J106" s="123">
        <f t="shared" si="2"/>
        <v>20409.996000000014</v>
      </c>
      <c r="K106" s="97">
        <f t="shared" si="3"/>
        <v>8.2195625110617829E-2</v>
      </c>
      <c r="L106" s="89">
        <v>407</v>
      </c>
      <c r="M106" s="18"/>
      <c r="N106" s="18"/>
    </row>
    <row r="107" spans="1:14" x14ac:dyDescent="0.2">
      <c r="A107" s="88" t="s">
        <v>185</v>
      </c>
      <c r="B107" s="42">
        <f>'Avg Weekday'!B107</f>
        <v>16</v>
      </c>
      <c r="C107" s="13" t="s">
        <v>7</v>
      </c>
      <c r="D107" s="14">
        <v>456533</v>
      </c>
      <c r="E107" s="14">
        <v>734714</v>
      </c>
      <c r="F107" s="41">
        <v>830278</v>
      </c>
      <c r="G107" s="41">
        <v>1019104</v>
      </c>
      <c r="H107" s="41">
        <v>503936.94300000003</v>
      </c>
      <c r="I107" s="82">
        <v>659430</v>
      </c>
      <c r="J107" s="123">
        <f t="shared" si="2"/>
        <v>155493.05699999997</v>
      </c>
      <c r="K107" s="97">
        <f t="shared" si="3"/>
        <v>0.30855657470621273</v>
      </c>
      <c r="L107" s="89">
        <v>321</v>
      </c>
      <c r="M107" s="18"/>
      <c r="N107" s="18"/>
    </row>
    <row r="108" spans="1:14" x14ac:dyDescent="0.2">
      <c r="A108" s="88" t="s">
        <v>186</v>
      </c>
      <c r="B108" s="42" t="str">
        <f>'Avg Weekday'!B108</f>
        <v/>
      </c>
      <c r="C108" s="13" t="s">
        <v>7</v>
      </c>
      <c r="D108" s="14">
        <v>2332985</v>
      </c>
      <c r="E108" s="14">
        <v>2360833</v>
      </c>
      <c r="F108" s="41">
        <v>2329614</v>
      </c>
      <c r="G108" s="41">
        <v>2301941</v>
      </c>
      <c r="H108" s="41">
        <v>979079.96799999999</v>
      </c>
      <c r="I108" s="82">
        <v>1194190</v>
      </c>
      <c r="J108" s="123">
        <f t="shared" si="2"/>
        <v>215110.03200000001</v>
      </c>
      <c r="K108" s="97">
        <f t="shared" si="3"/>
        <v>0.21970629471606146</v>
      </c>
      <c r="L108" s="89">
        <v>204</v>
      </c>
      <c r="M108" s="18"/>
      <c r="N108" s="18"/>
    </row>
    <row r="109" spans="1:14" x14ac:dyDescent="0.2">
      <c r="A109" s="88" t="s">
        <v>69</v>
      </c>
      <c r="B109" s="42">
        <f>'Avg Weekday'!B109</f>
        <v>17</v>
      </c>
      <c r="C109" s="13" t="s">
        <v>7</v>
      </c>
      <c r="D109" s="14">
        <v>727220</v>
      </c>
      <c r="E109" s="14">
        <v>738274</v>
      </c>
      <c r="F109" s="41">
        <v>775436</v>
      </c>
      <c r="G109" s="41">
        <v>758700</v>
      </c>
      <c r="H109" s="41">
        <v>334714.03200000001</v>
      </c>
      <c r="I109" s="82">
        <v>345053</v>
      </c>
      <c r="J109" s="123">
        <f t="shared" si="2"/>
        <v>10338.967999999993</v>
      </c>
      <c r="K109" s="97">
        <f t="shared" si="3"/>
        <v>3.0888958966620177E-2</v>
      </c>
      <c r="L109" s="89">
        <v>398</v>
      </c>
      <c r="M109" s="18"/>
      <c r="N109" s="18"/>
    </row>
    <row r="110" spans="1:14" x14ac:dyDescent="0.2">
      <c r="A110" s="88" t="s">
        <v>187</v>
      </c>
      <c r="B110" s="42" t="str">
        <f>'Avg Weekday'!B110</f>
        <v/>
      </c>
      <c r="C110" s="13" t="s">
        <v>7</v>
      </c>
      <c r="D110" s="14">
        <v>972937</v>
      </c>
      <c r="E110" s="14">
        <v>900508</v>
      </c>
      <c r="F110" s="41">
        <v>826074</v>
      </c>
      <c r="G110" s="41">
        <v>821873</v>
      </c>
      <c r="H110" s="41">
        <v>351591.02399999998</v>
      </c>
      <c r="I110" s="82">
        <v>431849</v>
      </c>
      <c r="J110" s="123">
        <f t="shared" si="2"/>
        <v>80257.976000000024</v>
      </c>
      <c r="K110" s="97">
        <f t="shared" si="3"/>
        <v>0.22827083321672065</v>
      </c>
      <c r="L110" s="89">
        <v>376</v>
      </c>
      <c r="M110" s="18"/>
      <c r="N110" s="18"/>
    </row>
    <row r="111" spans="1:14" x14ac:dyDescent="0.2">
      <c r="A111" s="88" t="s">
        <v>188</v>
      </c>
      <c r="B111" s="42" t="str">
        <f>'Avg Weekday'!B111</f>
        <v/>
      </c>
      <c r="C111" s="13" t="s">
        <v>7</v>
      </c>
      <c r="D111" s="14">
        <v>2578524</v>
      </c>
      <c r="E111" s="14">
        <v>2502105</v>
      </c>
      <c r="F111" s="41">
        <v>2435949</v>
      </c>
      <c r="G111" s="41">
        <v>2446673</v>
      </c>
      <c r="H111" s="41">
        <v>1086572.973</v>
      </c>
      <c r="I111" s="82">
        <v>1198845</v>
      </c>
      <c r="J111" s="123">
        <f t="shared" si="2"/>
        <v>112272.027</v>
      </c>
      <c r="K111" s="97">
        <f t="shared" si="3"/>
        <v>0.10332672520835837</v>
      </c>
      <c r="L111" s="89">
        <v>201</v>
      </c>
      <c r="M111" s="18"/>
      <c r="N111" s="18"/>
    </row>
    <row r="112" spans="1:14" x14ac:dyDescent="0.2">
      <c r="A112" s="88" t="s">
        <v>189</v>
      </c>
      <c r="B112" s="42">
        <f>'Avg Weekday'!B112</f>
        <v>18</v>
      </c>
      <c r="C112" s="13" t="s">
        <v>7</v>
      </c>
      <c r="D112" s="14">
        <v>406793</v>
      </c>
      <c r="E112" s="14">
        <v>214153</v>
      </c>
      <c r="F112" s="41">
        <v>188225</v>
      </c>
      <c r="G112" s="41">
        <v>362802</v>
      </c>
      <c r="H112" s="41">
        <v>167876.932</v>
      </c>
      <c r="I112" s="82">
        <v>186383</v>
      </c>
      <c r="J112" s="123">
        <f t="shared" si="2"/>
        <v>18506.067999999999</v>
      </c>
      <c r="K112" s="97">
        <f t="shared" si="3"/>
        <v>0.11023591972719635</v>
      </c>
      <c r="L112" s="89">
        <v>414</v>
      </c>
      <c r="M112" s="18"/>
      <c r="N112" s="18"/>
    </row>
    <row r="113" spans="1:14" x14ac:dyDescent="0.2">
      <c r="A113" s="88" t="s">
        <v>190</v>
      </c>
      <c r="B113" s="42" t="str">
        <f>'Avg Weekday'!B113</f>
        <v/>
      </c>
      <c r="C113" s="13" t="s">
        <v>7</v>
      </c>
      <c r="D113" s="14">
        <v>3435240</v>
      </c>
      <c r="E113" s="14">
        <v>2950253</v>
      </c>
      <c r="F113" s="41">
        <v>2266916</v>
      </c>
      <c r="G113" s="41">
        <v>2071452</v>
      </c>
      <c r="H113" s="41">
        <v>940308.95</v>
      </c>
      <c r="I113" s="82">
        <v>1204285</v>
      </c>
      <c r="J113" s="123">
        <f t="shared" si="2"/>
        <v>263976.05000000005</v>
      </c>
      <c r="K113" s="97">
        <f t="shared" si="3"/>
        <v>0.28073331642754229</v>
      </c>
      <c r="L113" s="89">
        <v>198</v>
      </c>
      <c r="M113" s="18"/>
      <c r="N113" s="18"/>
    </row>
    <row r="114" spans="1:14" x14ac:dyDescent="0.2">
      <c r="A114" s="88" t="s">
        <v>191</v>
      </c>
      <c r="B114" s="42">
        <f>'Avg Weekday'!B114</f>
        <v>19</v>
      </c>
      <c r="C114" s="13" t="s">
        <v>7</v>
      </c>
      <c r="D114" s="14">
        <v>2622438</v>
      </c>
      <c r="E114" s="14">
        <v>1282256</v>
      </c>
      <c r="F114" s="41">
        <v>2228497</v>
      </c>
      <c r="G114" s="41">
        <v>2354120</v>
      </c>
      <c r="H114" s="41">
        <v>1023374.057</v>
      </c>
      <c r="I114" s="82">
        <v>1248115</v>
      </c>
      <c r="J114" s="123">
        <f t="shared" si="2"/>
        <v>224740.94299999997</v>
      </c>
      <c r="K114" s="97">
        <f t="shared" si="3"/>
        <v>0.21960781735939586</v>
      </c>
      <c r="L114" s="89">
        <v>190</v>
      </c>
      <c r="M114" s="18"/>
      <c r="N114" s="18"/>
    </row>
    <row r="115" spans="1:14" x14ac:dyDescent="0.2">
      <c r="A115" s="88" t="s">
        <v>192</v>
      </c>
      <c r="B115" s="42" t="str">
        <f>'Avg Weekday'!B115</f>
        <v/>
      </c>
      <c r="C115" s="13" t="s">
        <v>7</v>
      </c>
      <c r="D115" s="14">
        <v>1853049</v>
      </c>
      <c r="E115" s="14">
        <v>1755379</v>
      </c>
      <c r="F115" s="41">
        <v>1739178</v>
      </c>
      <c r="G115" s="41">
        <v>1743441</v>
      </c>
      <c r="H115" s="41">
        <v>740054.95400000003</v>
      </c>
      <c r="I115" s="82">
        <v>840527</v>
      </c>
      <c r="J115" s="123">
        <f t="shared" si="2"/>
        <v>100472.04599999997</v>
      </c>
      <c r="K115" s="97">
        <f t="shared" si="3"/>
        <v>0.13576295308469749</v>
      </c>
      <c r="L115" s="89">
        <v>275</v>
      </c>
      <c r="M115" s="18"/>
      <c r="N115" s="18"/>
    </row>
    <row r="116" spans="1:14" x14ac:dyDescent="0.2">
      <c r="A116" s="88" t="s">
        <v>193</v>
      </c>
      <c r="B116" s="42" t="str">
        <f>'Avg Weekday'!B116</f>
        <v/>
      </c>
      <c r="C116" s="13" t="s">
        <v>7</v>
      </c>
      <c r="D116" s="14">
        <v>9688560</v>
      </c>
      <c r="E116" s="14">
        <v>9644831</v>
      </c>
      <c r="F116" s="41">
        <v>9053980</v>
      </c>
      <c r="G116" s="41">
        <v>7836366</v>
      </c>
      <c r="H116" s="41">
        <v>2873797.9649999999</v>
      </c>
      <c r="I116" s="82">
        <v>4989268</v>
      </c>
      <c r="J116" s="123">
        <f t="shared" si="2"/>
        <v>2115470.0350000001</v>
      </c>
      <c r="K116" s="97">
        <f t="shared" si="3"/>
        <v>0.73612343691669369</v>
      </c>
      <c r="L116" s="89">
        <v>24</v>
      </c>
      <c r="M116" s="18"/>
      <c r="N116" s="18"/>
    </row>
    <row r="117" spans="1:14" x14ac:dyDescent="0.2">
      <c r="A117" s="88" t="s">
        <v>194</v>
      </c>
      <c r="B117" s="42" t="str">
        <f>'Avg Weekday'!B117</f>
        <v/>
      </c>
      <c r="C117" s="13" t="s">
        <v>7</v>
      </c>
      <c r="D117" s="14">
        <v>2697942</v>
      </c>
      <c r="E117" s="14">
        <v>2779124</v>
      </c>
      <c r="F117" s="41">
        <v>2774993</v>
      </c>
      <c r="G117" s="41">
        <v>2795387</v>
      </c>
      <c r="H117" s="41">
        <v>1062723.9169999999</v>
      </c>
      <c r="I117" s="82">
        <v>1400855</v>
      </c>
      <c r="J117" s="123">
        <f t="shared" si="2"/>
        <v>338131.0830000001</v>
      </c>
      <c r="K117" s="97">
        <f t="shared" si="3"/>
        <v>0.31817396559072653</v>
      </c>
      <c r="L117" s="89">
        <v>173</v>
      </c>
      <c r="M117" s="18"/>
      <c r="N117" s="18"/>
    </row>
    <row r="118" spans="1:14" x14ac:dyDescent="0.2">
      <c r="A118" s="88" t="s">
        <v>195</v>
      </c>
      <c r="B118" s="42" t="str">
        <f>'Avg Weekday'!B118</f>
        <v/>
      </c>
      <c r="C118" s="13" t="s">
        <v>7</v>
      </c>
      <c r="D118" s="14">
        <v>1231084</v>
      </c>
      <c r="E118" s="14">
        <v>1180684</v>
      </c>
      <c r="F118" s="41">
        <v>1140677</v>
      </c>
      <c r="G118" s="41">
        <v>1208319</v>
      </c>
      <c r="H118" s="41">
        <v>435520.00799999997</v>
      </c>
      <c r="I118" s="82">
        <v>525186</v>
      </c>
      <c r="J118" s="123">
        <f t="shared" si="2"/>
        <v>89665.992000000027</v>
      </c>
      <c r="K118" s="97">
        <f t="shared" si="3"/>
        <v>0.20588260092059887</v>
      </c>
      <c r="L118" s="89">
        <v>354</v>
      </c>
      <c r="M118" s="18"/>
      <c r="N118" s="18"/>
    </row>
    <row r="119" spans="1:14" x14ac:dyDescent="0.2">
      <c r="A119" s="88" t="s">
        <v>196</v>
      </c>
      <c r="B119" s="42" t="str">
        <f>'Avg Weekday'!B119</f>
        <v/>
      </c>
      <c r="C119" s="13" t="s">
        <v>7</v>
      </c>
      <c r="D119" s="14">
        <v>3599389</v>
      </c>
      <c r="E119" s="14">
        <v>3525144</v>
      </c>
      <c r="F119" s="41">
        <v>3478946</v>
      </c>
      <c r="G119" s="41">
        <v>3577496</v>
      </c>
      <c r="H119" s="41">
        <v>1240353.902</v>
      </c>
      <c r="I119" s="82">
        <v>1602668</v>
      </c>
      <c r="J119" s="123">
        <f t="shared" si="2"/>
        <v>362314.098</v>
      </c>
      <c r="K119" s="97">
        <f t="shared" si="3"/>
        <v>0.29210542040927928</v>
      </c>
      <c r="L119" s="89">
        <v>149</v>
      </c>
      <c r="M119" s="18"/>
      <c r="N119" s="18"/>
    </row>
    <row r="120" spans="1:14" x14ac:dyDescent="0.2">
      <c r="A120" s="88" t="s">
        <v>197</v>
      </c>
      <c r="B120" s="42" t="str">
        <f>'Avg Weekday'!B120</f>
        <v/>
      </c>
      <c r="C120" s="13" t="s">
        <v>7</v>
      </c>
      <c r="D120" s="14">
        <v>953903</v>
      </c>
      <c r="E120" s="14">
        <v>1038252</v>
      </c>
      <c r="F120" s="41">
        <v>1060568</v>
      </c>
      <c r="G120" s="41">
        <v>1048249</v>
      </c>
      <c r="H120" s="41">
        <v>453974.011</v>
      </c>
      <c r="I120" s="82">
        <v>567370</v>
      </c>
      <c r="J120" s="123">
        <f t="shared" si="2"/>
        <v>113395.989</v>
      </c>
      <c r="K120" s="97">
        <f t="shared" si="3"/>
        <v>0.2497851997082714</v>
      </c>
      <c r="L120" s="89">
        <v>343</v>
      </c>
      <c r="M120" s="18"/>
      <c r="N120" s="18"/>
    </row>
    <row r="121" spans="1:14" x14ac:dyDescent="0.2">
      <c r="A121" s="88" t="s">
        <v>198</v>
      </c>
      <c r="B121" s="42" t="str">
        <f>'Avg Weekday'!B121</f>
        <v/>
      </c>
      <c r="C121" s="13" t="s">
        <v>7</v>
      </c>
      <c r="D121" s="14">
        <v>1379958</v>
      </c>
      <c r="E121" s="14">
        <v>1348244</v>
      </c>
      <c r="F121" s="41">
        <v>1307405</v>
      </c>
      <c r="G121" s="41">
        <v>1284232</v>
      </c>
      <c r="H121" s="41">
        <v>607427.00300000003</v>
      </c>
      <c r="I121" s="82">
        <v>690326</v>
      </c>
      <c r="J121" s="123">
        <f t="shared" si="2"/>
        <v>82898.996999999974</v>
      </c>
      <c r="K121" s="97">
        <f t="shared" si="3"/>
        <v>0.13647565319054472</v>
      </c>
      <c r="L121" s="89">
        <v>311</v>
      </c>
      <c r="M121" s="18"/>
      <c r="N121" s="18"/>
    </row>
    <row r="122" spans="1:14" x14ac:dyDescent="0.2">
      <c r="A122" s="88" t="s">
        <v>199</v>
      </c>
      <c r="B122" s="42" t="str">
        <f>'Avg Weekday'!B122</f>
        <v/>
      </c>
      <c r="C122" s="13" t="s">
        <v>7</v>
      </c>
      <c r="D122" s="14">
        <v>4044514</v>
      </c>
      <c r="E122" s="14">
        <v>3957811</v>
      </c>
      <c r="F122" s="41">
        <v>3778194</v>
      </c>
      <c r="G122" s="41">
        <v>3745994</v>
      </c>
      <c r="H122" s="41">
        <v>1683782.0209999999</v>
      </c>
      <c r="I122" s="82">
        <v>1947393</v>
      </c>
      <c r="J122" s="123">
        <f t="shared" si="2"/>
        <v>263610.97900000005</v>
      </c>
      <c r="K122" s="97">
        <f t="shared" si="3"/>
        <v>0.15655885127187735</v>
      </c>
      <c r="L122" s="89">
        <v>114</v>
      </c>
      <c r="M122" s="18"/>
      <c r="N122" s="18"/>
    </row>
    <row r="123" spans="1:14" x14ac:dyDescent="0.2">
      <c r="A123" s="88" t="s">
        <v>200</v>
      </c>
      <c r="B123" s="42" t="str">
        <f>'Avg Weekday'!B123</f>
        <v/>
      </c>
      <c r="C123" s="13" t="s">
        <v>7</v>
      </c>
      <c r="D123" s="14">
        <v>1397227</v>
      </c>
      <c r="E123" s="14">
        <v>1385797</v>
      </c>
      <c r="F123" s="41">
        <v>1402102</v>
      </c>
      <c r="G123" s="41">
        <v>1506905</v>
      </c>
      <c r="H123" s="41">
        <v>728237.97400000005</v>
      </c>
      <c r="I123" s="82">
        <v>868771</v>
      </c>
      <c r="J123" s="123">
        <f t="shared" si="2"/>
        <v>140533.02599999995</v>
      </c>
      <c r="K123" s="97">
        <f t="shared" si="3"/>
        <v>0.1929767892054472</v>
      </c>
      <c r="L123" s="89">
        <v>269</v>
      </c>
      <c r="M123" s="18"/>
      <c r="N123" s="18"/>
    </row>
    <row r="124" spans="1:14" x14ac:dyDescent="0.2">
      <c r="A124" s="88" t="s">
        <v>201</v>
      </c>
      <c r="B124" s="42" t="str">
        <f>'Avg Weekday'!B124</f>
        <v/>
      </c>
      <c r="C124" s="13" t="s">
        <v>7</v>
      </c>
      <c r="D124" s="14">
        <v>3085401</v>
      </c>
      <c r="E124" s="14">
        <v>2911532</v>
      </c>
      <c r="F124" s="41">
        <v>2810636</v>
      </c>
      <c r="G124" s="41">
        <v>2759349</v>
      </c>
      <c r="H124" s="41">
        <v>1292867.9110000001</v>
      </c>
      <c r="I124" s="82">
        <v>1317906</v>
      </c>
      <c r="J124" s="123">
        <f t="shared" si="2"/>
        <v>25038.08899999992</v>
      </c>
      <c r="K124" s="97">
        <f t="shared" si="3"/>
        <v>1.9366316378471797E-2</v>
      </c>
      <c r="L124" s="89">
        <v>185</v>
      </c>
      <c r="M124" s="18"/>
      <c r="N124" s="18"/>
    </row>
    <row r="125" spans="1:14" x14ac:dyDescent="0.2">
      <c r="A125" s="88" t="s">
        <v>202</v>
      </c>
      <c r="B125" s="42" t="str">
        <f>'Avg Weekday'!B125</f>
        <v/>
      </c>
      <c r="C125" s="13" t="s">
        <v>7</v>
      </c>
      <c r="D125" s="14">
        <v>672880</v>
      </c>
      <c r="E125" s="14">
        <v>682086</v>
      </c>
      <c r="F125" s="41">
        <v>671545</v>
      </c>
      <c r="G125" s="41">
        <v>600188</v>
      </c>
      <c r="H125" s="41">
        <v>298031.05200000003</v>
      </c>
      <c r="I125" s="82">
        <v>418114</v>
      </c>
      <c r="J125" s="123">
        <f t="shared" si="2"/>
        <v>120082.94799999997</v>
      </c>
      <c r="K125" s="97">
        <f t="shared" si="3"/>
        <v>0.40292092785016231</v>
      </c>
      <c r="L125" s="89">
        <v>382</v>
      </c>
      <c r="M125" s="18"/>
      <c r="N125" s="18"/>
    </row>
    <row r="126" spans="1:14" x14ac:dyDescent="0.2">
      <c r="A126" s="88" t="s">
        <v>203</v>
      </c>
      <c r="B126" s="42" t="str">
        <f>'Avg Weekday'!B126</f>
        <v/>
      </c>
      <c r="C126" s="13" t="s">
        <v>7</v>
      </c>
      <c r="D126" s="14">
        <v>3897784</v>
      </c>
      <c r="E126" s="14">
        <v>3828628</v>
      </c>
      <c r="F126" s="41">
        <v>3598843</v>
      </c>
      <c r="G126" s="41">
        <v>3302691</v>
      </c>
      <c r="H126" s="41">
        <v>1306172.95</v>
      </c>
      <c r="I126" s="82">
        <v>1062745</v>
      </c>
      <c r="J126" s="123">
        <f t="shared" si="2"/>
        <v>-243427.94999999995</v>
      </c>
      <c r="K126" s="97">
        <f t="shared" si="3"/>
        <v>-0.18636731835550566</v>
      </c>
      <c r="L126" s="89">
        <v>229</v>
      </c>
      <c r="M126" s="18"/>
      <c r="N126" s="18"/>
    </row>
    <row r="127" spans="1:14" s="6" customFormat="1" x14ac:dyDescent="0.2">
      <c r="A127" s="88" t="s">
        <v>204</v>
      </c>
      <c r="B127" s="42" t="str">
        <f>'Avg Weekday'!B127</f>
        <v/>
      </c>
      <c r="C127" s="13" t="s">
        <v>7</v>
      </c>
      <c r="D127" s="14">
        <v>3563150</v>
      </c>
      <c r="E127" s="14">
        <v>3537661</v>
      </c>
      <c r="F127" s="41">
        <v>3490924</v>
      </c>
      <c r="G127" s="41">
        <v>3615019</v>
      </c>
      <c r="H127" s="41">
        <v>1261244.9110000001</v>
      </c>
      <c r="I127" s="82">
        <v>1605517</v>
      </c>
      <c r="J127" s="123">
        <f t="shared" si="2"/>
        <v>344272.08899999992</v>
      </c>
      <c r="K127" s="97">
        <f t="shared" si="3"/>
        <v>0.27296212337303927</v>
      </c>
      <c r="L127" s="89">
        <v>146</v>
      </c>
      <c r="M127" s="18"/>
      <c r="N127" s="18"/>
    </row>
    <row r="128" spans="1:14" s="6" customFormat="1" x14ac:dyDescent="0.2">
      <c r="A128" s="88" t="s">
        <v>205</v>
      </c>
      <c r="B128" s="42">
        <f>'Avg Weekday'!B128</f>
        <v>20</v>
      </c>
      <c r="C128" s="13" t="s">
        <v>7</v>
      </c>
      <c r="D128" s="14">
        <v>1158274</v>
      </c>
      <c r="E128" s="14">
        <v>539681</v>
      </c>
      <c r="F128" s="41">
        <v>725022</v>
      </c>
      <c r="G128" s="41">
        <v>1472067</v>
      </c>
      <c r="H128" s="41">
        <v>591080.96900000004</v>
      </c>
      <c r="I128" s="82">
        <v>613375</v>
      </c>
      <c r="J128" s="123">
        <f t="shared" si="2"/>
        <v>22294.030999999959</v>
      </c>
      <c r="K128" s="97">
        <f t="shared" si="3"/>
        <v>3.7717389273617362E-2</v>
      </c>
      <c r="L128" s="89">
        <v>332</v>
      </c>
      <c r="M128" s="18"/>
      <c r="N128" s="18"/>
    </row>
    <row r="129" spans="1:14" s="6" customFormat="1" x14ac:dyDescent="0.2">
      <c r="A129" s="88" t="s">
        <v>206</v>
      </c>
      <c r="B129" s="42" t="str">
        <f>'Avg Weekday'!B129</f>
        <v/>
      </c>
      <c r="C129" s="13" t="s">
        <v>7</v>
      </c>
      <c r="D129" s="14">
        <v>1092483</v>
      </c>
      <c r="E129" s="14">
        <v>1095638</v>
      </c>
      <c r="F129" s="41">
        <v>1063828</v>
      </c>
      <c r="G129" s="41">
        <v>1076510</v>
      </c>
      <c r="H129" s="41">
        <v>479409.03700000001</v>
      </c>
      <c r="I129" s="82">
        <v>526390</v>
      </c>
      <c r="J129" s="123">
        <f t="shared" si="2"/>
        <v>46980.962999999989</v>
      </c>
      <c r="K129" s="97">
        <f t="shared" si="3"/>
        <v>9.7997658312811459E-2</v>
      </c>
      <c r="L129" s="89">
        <v>353</v>
      </c>
      <c r="M129" s="18"/>
      <c r="N129" s="18"/>
    </row>
    <row r="130" spans="1:14" s="6" customFormat="1" x14ac:dyDescent="0.2">
      <c r="A130" s="88" t="s">
        <v>207</v>
      </c>
      <c r="B130" s="42" t="str">
        <f>'Avg Weekday'!B130</f>
        <v/>
      </c>
      <c r="C130" s="13" t="s">
        <v>7</v>
      </c>
      <c r="D130" s="14">
        <v>3027658</v>
      </c>
      <c r="E130" s="14">
        <v>2916680</v>
      </c>
      <c r="F130" s="41">
        <v>2818535</v>
      </c>
      <c r="G130" s="41">
        <v>2862033</v>
      </c>
      <c r="H130" s="41">
        <v>1335645.0179999999</v>
      </c>
      <c r="I130" s="82">
        <v>1537560</v>
      </c>
      <c r="J130" s="123">
        <f t="shared" si="2"/>
        <v>201914.98200000008</v>
      </c>
      <c r="K130" s="97">
        <f t="shared" si="3"/>
        <v>0.15117413630033852</v>
      </c>
      <c r="L130" s="89">
        <v>159</v>
      </c>
      <c r="M130" s="18"/>
      <c r="N130" s="18"/>
    </row>
    <row r="131" spans="1:14" x14ac:dyDescent="0.2">
      <c r="A131" s="88" t="s">
        <v>208</v>
      </c>
      <c r="B131" s="42" t="str">
        <f>'Avg Weekday'!B131</f>
        <v/>
      </c>
      <c r="C131" s="13" t="s">
        <v>7</v>
      </c>
      <c r="D131" s="14">
        <v>5438775</v>
      </c>
      <c r="E131" s="14">
        <v>5455527</v>
      </c>
      <c r="F131" s="41">
        <v>5161293</v>
      </c>
      <c r="G131" s="41">
        <v>5061013</v>
      </c>
      <c r="H131" s="41">
        <v>2181584.949</v>
      </c>
      <c r="I131" s="82">
        <v>2569628</v>
      </c>
      <c r="J131" s="123">
        <f t="shared" si="2"/>
        <v>388043.05099999998</v>
      </c>
      <c r="K131" s="97">
        <f t="shared" si="3"/>
        <v>0.17787207927789933</v>
      </c>
      <c r="L131" s="89">
        <v>74</v>
      </c>
      <c r="M131" s="18"/>
      <c r="N131" s="18"/>
    </row>
    <row r="132" spans="1:14" x14ac:dyDescent="0.2">
      <c r="A132" s="88" t="s">
        <v>209</v>
      </c>
      <c r="B132" s="42">
        <f>'Avg Weekday'!B132</f>
        <v>21</v>
      </c>
      <c r="C132" s="13" t="s">
        <v>7</v>
      </c>
      <c r="D132" s="14">
        <v>3315387</v>
      </c>
      <c r="E132" s="14">
        <v>3148411</v>
      </c>
      <c r="F132" s="41">
        <v>3099383</v>
      </c>
      <c r="G132" s="41">
        <v>3051736</v>
      </c>
      <c r="H132" s="41">
        <v>1368062.9850000001</v>
      </c>
      <c r="I132" s="82">
        <v>1579762</v>
      </c>
      <c r="J132" s="123">
        <f t="shared" si="2"/>
        <v>211699.0149999999</v>
      </c>
      <c r="K132" s="97">
        <f t="shared" si="3"/>
        <v>0.15474361730501748</v>
      </c>
      <c r="L132" s="89">
        <v>153</v>
      </c>
      <c r="M132" s="18"/>
      <c r="N132" s="18"/>
    </row>
    <row r="133" spans="1:14" x14ac:dyDescent="0.2">
      <c r="A133" s="88" t="s">
        <v>210</v>
      </c>
      <c r="B133" s="42" t="str">
        <f>'Avg Weekday'!B133</f>
        <v/>
      </c>
      <c r="C133" s="13" t="s">
        <v>7</v>
      </c>
      <c r="D133" s="14">
        <v>2000024</v>
      </c>
      <c r="E133" s="14">
        <v>1631139</v>
      </c>
      <c r="F133" s="41">
        <v>1550414</v>
      </c>
      <c r="G133" s="41">
        <v>1781419</v>
      </c>
      <c r="H133" s="41">
        <v>589681.94200000004</v>
      </c>
      <c r="I133" s="82">
        <v>667841</v>
      </c>
      <c r="J133" s="123">
        <f t="shared" si="2"/>
        <v>78159.057999999961</v>
      </c>
      <c r="K133" s="97">
        <f t="shared" si="3"/>
        <v>0.13254443189308307</v>
      </c>
      <c r="L133" s="89">
        <v>319</v>
      </c>
      <c r="M133" s="18"/>
      <c r="N133" s="18"/>
    </row>
    <row r="134" spans="1:14" x14ac:dyDescent="0.2">
      <c r="A134" s="88" t="s">
        <v>211</v>
      </c>
      <c r="B134" s="42" t="str">
        <f>'Avg Weekday'!B134</f>
        <v/>
      </c>
      <c r="C134" s="13" t="s">
        <v>7</v>
      </c>
      <c r="D134" s="14">
        <v>1581663</v>
      </c>
      <c r="E134" s="14">
        <v>1585121</v>
      </c>
      <c r="F134" s="41">
        <v>1649340</v>
      </c>
      <c r="G134" s="41">
        <v>1722852</v>
      </c>
      <c r="H134" s="41">
        <v>667262.027</v>
      </c>
      <c r="I134" s="82">
        <v>895280</v>
      </c>
      <c r="J134" s="123">
        <f t="shared" ref="J134:J197" si="4">I134-H134</f>
        <v>228017.973</v>
      </c>
      <c r="K134" s="97">
        <f t="shared" ref="K134:K197" si="5">J134/H134</f>
        <v>0.34172178810349119</v>
      </c>
      <c r="L134" s="89">
        <v>262</v>
      </c>
      <c r="M134" s="18"/>
      <c r="N134" s="18"/>
    </row>
    <row r="135" spans="1:14" x14ac:dyDescent="0.2">
      <c r="A135" s="88" t="s">
        <v>212</v>
      </c>
      <c r="B135" s="42" t="str">
        <f>'Avg Weekday'!B135</f>
        <v/>
      </c>
      <c r="C135" s="13" t="s">
        <v>7</v>
      </c>
      <c r="D135" s="14">
        <v>1104683</v>
      </c>
      <c r="E135" s="14">
        <v>1011734</v>
      </c>
      <c r="F135" s="41">
        <v>901928</v>
      </c>
      <c r="G135" s="41">
        <v>880879</v>
      </c>
      <c r="H135" s="41">
        <v>436010.97700000001</v>
      </c>
      <c r="I135" s="82">
        <v>451537</v>
      </c>
      <c r="J135" s="123">
        <f t="shared" si="4"/>
        <v>15526.022999999986</v>
      </c>
      <c r="K135" s="97">
        <f t="shared" si="5"/>
        <v>3.5609247975424217E-2</v>
      </c>
      <c r="L135" s="89">
        <v>371</v>
      </c>
      <c r="M135" s="18"/>
      <c r="N135" s="18"/>
    </row>
    <row r="136" spans="1:14" s="6" customFormat="1" x14ac:dyDescent="0.2">
      <c r="A136" s="88" t="s">
        <v>213</v>
      </c>
      <c r="B136" s="42" t="str">
        <f>'Avg Weekday'!B136</f>
        <v/>
      </c>
      <c r="C136" s="13" t="s">
        <v>7</v>
      </c>
      <c r="D136" s="14">
        <v>2152345</v>
      </c>
      <c r="E136" s="14">
        <v>2201880</v>
      </c>
      <c r="F136" s="41">
        <v>2178439</v>
      </c>
      <c r="G136" s="41">
        <v>2144338</v>
      </c>
      <c r="H136" s="41">
        <v>724725.978</v>
      </c>
      <c r="I136" s="82">
        <v>916121</v>
      </c>
      <c r="J136" s="123">
        <f t="shared" si="4"/>
        <v>191395.022</v>
      </c>
      <c r="K136" s="97">
        <f t="shared" si="5"/>
        <v>0.26409295072902711</v>
      </c>
      <c r="L136" s="89">
        <v>257</v>
      </c>
      <c r="M136" s="18"/>
      <c r="N136" s="18"/>
    </row>
    <row r="137" spans="1:14" x14ac:dyDescent="0.2">
      <c r="A137" s="88" t="s">
        <v>214</v>
      </c>
      <c r="B137" s="42" t="str">
        <f>'Avg Weekday'!B137</f>
        <v/>
      </c>
      <c r="C137" s="13" t="s">
        <v>7</v>
      </c>
      <c r="D137" s="14">
        <v>1656058</v>
      </c>
      <c r="E137" s="14">
        <v>1551042</v>
      </c>
      <c r="F137" s="41">
        <v>1534802</v>
      </c>
      <c r="G137" s="41">
        <v>1609332</v>
      </c>
      <c r="H137" s="41">
        <v>574938.99199999997</v>
      </c>
      <c r="I137" s="82">
        <v>787190</v>
      </c>
      <c r="J137" s="123">
        <f t="shared" si="4"/>
        <v>212251.00800000003</v>
      </c>
      <c r="K137" s="97">
        <f t="shared" si="5"/>
        <v>0.36917135722810751</v>
      </c>
      <c r="L137" s="89">
        <v>288</v>
      </c>
      <c r="M137" s="18"/>
      <c r="N137" s="18"/>
    </row>
    <row r="138" spans="1:14" x14ac:dyDescent="0.2">
      <c r="A138" s="88" t="s">
        <v>215</v>
      </c>
      <c r="B138" s="42" t="str">
        <f>'Avg Weekday'!B138</f>
        <v/>
      </c>
      <c r="C138" s="13" t="s">
        <v>7</v>
      </c>
      <c r="D138" s="14">
        <v>5025598</v>
      </c>
      <c r="E138" s="14">
        <v>4803755</v>
      </c>
      <c r="F138" s="41">
        <v>4615664</v>
      </c>
      <c r="G138" s="41">
        <v>4579191</v>
      </c>
      <c r="H138" s="41">
        <v>1838369.0109999999</v>
      </c>
      <c r="I138" s="82">
        <v>2288692</v>
      </c>
      <c r="J138" s="123">
        <f t="shared" si="4"/>
        <v>450322.98900000006</v>
      </c>
      <c r="K138" s="97">
        <f t="shared" si="5"/>
        <v>0.24495788729328188</v>
      </c>
      <c r="L138" s="89">
        <v>87</v>
      </c>
      <c r="M138" s="18"/>
      <c r="N138" s="18"/>
    </row>
    <row r="139" spans="1:14" x14ac:dyDescent="0.2">
      <c r="A139" s="88" t="s">
        <v>216</v>
      </c>
      <c r="B139" s="42" t="str">
        <f>'Avg Weekday'!B139</f>
        <v/>
      </c>
      <c r="C139" s="13" t="s">
        <v>7</v>
      </c>
      <c r="D139" s="14">
        <v>1978254</v>
      </c>
      <c r="E139" s="14">
        <v>2028859</v>
      </c>
      <c r="F139" s="41">
        <v>1994734</v>
      </c>
      <c r="G139" s="41">
        <v>1957538</v>
      </c>
      <c r="H139" s="41">
        <v>835379.92799999996</v>
      </c>
      <c r="I139" s="82">
        <v>1023916</v>
      </c>
      <c r="J139" s="123">
        <f t="shared" si="4"/>
        <v>188536.07200000004</v>
      </c>
      <c r="K139" s="97">
        <f t="shared" si="5"/>
        <v>0.22568901368192804</v>
      </c>
      <c r="L139" s="89">
        <v>237</v>
      </c>
      <c r="M139" s="18"/>
      <c r="N139" s="18"/>
    </row>
    <row r="140" spans="1:14" s="6" customFormat="1" x14ac:dyDescent="0.2">
      <c r="A140" s="88" t="s">
        <v>217</v>
      </c>
      <c r="B140" s="42" t="str">
        <f>'Avg Weekday'!B140</f>
        <v/>
      </c>
      <c r="C140" s="13" t="s">
        <v>7</v>
      </c>
      <c r="D140" s="14">
        <v>11080334</v>
      </c>
      <c r="E140" s="14">
        <v>10693598</v>
      </c>
      <c r="F140" s="41">
        <v>10364534</v>
      </c>
      <c r="G140" s="41">
        <v>10135722</v>
      </c>
      <c r="H140" s="41">
        <v>3356705.8960000002</v>
      </c>
      <c r="I140" s="82">
        <v>3728044</v>
      </c>
      <c r="J140" s="123">
        <f t="shared" si="4"/>
        <v>371338.10399999982</v>
      </c>
      <c r="K140" s="97">
        <f t="shared" si="5"/>
        <v>0.11062574902451322</v>
      </c>
      <c r="L140" s="89">
        <v>40</v>
      </c>
      <c r="M140" s="18"/>
      <c r="N140" s="18"/>
    </row>
    <row r="141" spans="1:14" x14ac:dyDescent="0.2">
      <c r="A141" s="88" t="s">
        <v>218</v>
      </c>
      <c r="B141" s="42" t="str">
        <f>'Avg Weekday'!B141</f>
        <v/>
      </c>
      <c r="C141" s="13" t="s">
        <v>7</v>
      </c>
      <c r="D141" s="14">
        <v>1617730</v>
      </c>
      <c r="E141" s="14">
        <v>1570485</v>
      </c>
      <c r="F141" s="41">
        <v>1467166</v>
      </c>
      <c r="G141" s="41">
        <v>1391945</v>
      </c>
      <c r="H141" s="41">
        <v>677801.02</v>
      </c>
      <c r="I141" s="82">
        <v>739465</v>
      </c>
      <c r="J141" s="123">
        <f t="shared" si="4"/>
        <v>61663.979999999981</v>
      </c>
      <c r="K141" s="97">
        <f t="shared" si="5"/>
        <v>9.0976522873925422E-2</v>
      </c>
      <c r="L141" s="89">
        <v>301</v>
      </c>
      <c r="M141" s="18"/>
      <c r="N141" s="18"/>
    </row>
    <row r="142" spans="1:14" x14ac:dyDescent="0.2">
      <c r="A142" s="88" t="s">
        <v>219</v>
      </c>
      <c r="B142" s="42" t="str">
        <f>'Avg Weekday'!B142</f>
        <v/>
      </c>
      <c r="C142" s="13" t="s">
        <v>7</v>
      </c>
      <c r="D142" s="14">
        <v>9051970</v>
      </c>
      <c r="E142" s="14">
        <v>8954499</v>
      </c>
      <c r="F142" s="41">
        <v>7920192</v>
      </c>
      <c r="G142" s="41">
        <v>7933008</v>
      </c>
      <c r="H142" s="41">
        <v>3654953.0430000001</v>
      </c>
      <c r="I142" s="82">
        <v>3936420</v>
      </c>
      <c r="J142" s="123">
        <f t="shared" si="4"/>
        <v>281466.95699999994</v>
      </c>
      <c r="K142" s="97">
        <f t="shared" si="5"/>
        <v>7.7009732734889189E-2</v>
      </c>
      <c r="L142" s="89">
        <v>37</v>
      </c>
      <c r="M142" s="18"/>
      <c r="N142" s="18"/>
    </row>
    <row r="143" spans="1:14" s="6" customFormat="1" x14ac:dyDescent="0.2">
      <c r="A143" s="88" t="s">
        <v>220</v>
      </c>
      <c r="B143" s="42" t="str">
        <f>'Avg Weekday'!B143</f>
        <v/>
      </c>
      <c r="C143" s="13" t="s">
        <v>7</v>
      </c>
      <c r="D143" s="14">
        <v>462143</v>
      </c>
      <c r="E143" s="14">
        <v>435855</v>
      </c>
      <c r="F143" s="41">
        <v>411331</v>
      </c>
      <c r="G143" s="41">
        <v>420647</v>
      </c>
      <c r="H143" s="41">
        <v>222324.99600000001</v>
      </c>
      <c r="I143" s="82">
        <v>247051</v>
      </c>
      <c r="J143" s="123">
        <f t="shared" si="4"/>
        <v>24726.003999999986</v>
      </c>
      <c r="K143" s="97">
        <f t="shared" si="5"/>
        <v>0.11121558279483781</v>
      </c>
      <c r="L143" s="89">
        <v>410</v>
      </c>
      <c r="M143" s="18"/>
      <c r="N143" s="18"/>
    </row>
    <row r="144" spans="1:14" x14ac:dyDescent="0.2">
      <c r="A144" s="88" t="s">
        <v>221</v>
      </c>
      <c r="B144" s="42" t="str">
        <f>'Avg Weekday'!B144</f>
        <v/>
      </c>
      <c r="C144" s="13" t="s">
        <v>7</v>
      </c>
      <c r="D144" s="14">
        <v>5640329</v>
      </c>
      <c r="E144" s="14">
        <v>6551184</v>
      </c>
      <c r="F144" s="41">
        <v>6776248</v>
      </c>
      <c r="G144" s="41">
        <v>6708640</v>
      </c>
      <c r="H144" s="41">
        <v>2419409.9789999998</v>
      </c>
      <c r="I144" s="82">
        <v>2878314</v>
      </c>
      <c r="J144" s="123">
        <f t="shared" si="4"/>
        <v>458904.02100000018</v>
      </c>
      <c r="K144" s="97">
        <f t="shared" si="5"/>
        <v>0.18967600571345755</v>
      </c>
      <c r="L144" s="89">
        <v>63</v>
      </c>
      <c r="M144" s="18"/>
      <c r="N144" s="18"/>
    </row>
    <row r="145" spans="1:14" s="6" customFormat="1" x14ac:dyDescent="0.2">
      <c r="A145" s="88" t="s">
        <v>222</v>
      </c>
      <c r="B145" s="42" t="str">
        <f>'Avg Weekday'!B145</f>
        <v/>
      </c>
      <c r="C145" s="13" t="s">
        <v>7</v>
      </c>
      <c r="D145" s="14">
        <v>4017076</v>
      </c>
      <c r="E145" s="14">
        <v>4171610</v>
      </c>
      <c r="F145" s="41">
        <v>4000252</v>
      </c>
      <c r="G145" s="41">
        <v>3290894</v>
      </c>
      <c r="H145" s="41">
        <v>1541784.0190000001</v>
      </c>
      <c r="I145" s="82">
        <v>2155743</v>
      </c>
      <c r="J145" s="123">
        <f t="shared" si="4"/>
        <v>613958.98099999991</v>
      </c>
      <c r="K145" s="97">
        <f t="shared" si="5"/>
        <v>0.39821335117885914</v>
      </c>
      <c r="L145" s="89">
        <v>96</v>
      </c>
      <c r="M145" s="18"/>
      <c r="N145" s="18"/>
    </row>
    <row r="146" spans="1:14" x14ac:dyDescent="0.2">
      <c r="A146" s="88" t="s">
        <v>223</v>
      </c>
      <c r="B146" s="42">
        <f>'Avg Weekday'!B146</f>
        <v>22</v>
      </c>
      <c r="C146" s="13" t="s">
        <v>7</v>
      </c>
      <c r="D146" s="14">
        <v>1055185</v>
      </c>
      <c r="E146" s="14">
        <v>1137998</v>
      </c>
      <c r="F146" s="41">
        <v>1149528</v>
      </c>
      <c r="G146" s="41">
        <v>1177275</v>
      </c>
      <c r="H146" s="41">
        <v>538215.10699999996</v>
      </c>
      <c r="I146" s="82">
        <v>612635</v>
      </c>
      <c r="J146" s="123">
        <f t="shared" si="4"/>
        <v>74419.89300000004</v>
      </c>
      <c r="K146" s="97">
        <f t="shared" si="5"/>
        <v>0.13827165390212662</v>
      </c>
      <c r="L146" s="89">
        <v>334</v>
      </c>
      <c r="M146" s="18"/>
      <c r="N146" s="18"/>
    </row>
    <row r="147" spans="1:14" x14ac:dyDescent="0.2">
      <c r="A147" s="88" t="s">
        <v>224</v>
      </c>
      <c r="B147" s="42" t="str">
        <f>'Avg Weekday'!B147</f>
        <v/>
      </c>
      <c r="C147" s="13" t="s">
        <v>7</v>
      </c>
      <c r="D147" s="14">
        <v>1201578</v>
      </c>
      <c r="E147" s="14">
        <v>1201452</v>
      </c>
      <c r="F147" s="41">
        <v>1139556</v>
      </c>
      <c r="G147" s="41">
        <v>1001343</v>
      </c>
      <c r="H147" s="41">
        <v>477302.02</v>
      </c>
      <c r="I147" s="82">
        <v>479124</v>
      </c>
      <c r="J147" s="123">
        <f t="shared" si="4"/>
        <v>1821.9799999999814</v>
      </c>
      <c r="K147" s="97">
        <f t="shared" si="5"/>
        <v>3.8172476202803026E-3</v>
      </c>
      <c r="L147" s="89">
        <v>363</v>
      </c>
      <c r="M147" s="18"/>
      <c r="N147" s="18"/>
    </row>
    <row r="148" spans="1:14" x14ac:dyDescent="0.2">
      <c r="A148" s="88" t="s">
        <v>225</v>
      </c>
      <c r="B148" s="42" t="str">
        <f>'Avg Weekday'!B148</f>
        <v/>
      </c>
      <c r="C148" s="13" t="s">
        <v>7</v>
      </c>
      <c r="D148" s="14">
        <v>1585048</v>
      </c>
      <c r="E148" s="14">
        <v>1530635</v>
      </c>
      <c r="F148" s="41">
        <v>1544013</v>
      </c>
      <c r="G148" s="41">
        <v>1338351</v>
      </c>
      <c r="H148" s="41">
        <v>441687.95899999997</v>
      </c>
      <c r="I148" s="82">
        <v>681607</v>
      </c>
      <c r="J148" s="123">
        <f t="shared" si="4"/>
        <v>239919.04100000003</v>
      </c>
      <c r="K148" s="97">
        <f t="shared" si="5"/>
        <v>0.54318673649874172</v>
      </c>
      <c r="L148" s="89">
        <v>313</v>
      </c>
      <c r="M148" s="18"/>
      <c r="N148" s="18"/>
    </row>
    <row r="149" spans="1:14" x14ac:dyDescent="0.2">
      <c r="A149" s="88" t="s">
        <v>226</v>
      </c>
      <c r="B149" s="42" t="str">
        <f>'Avg Weekday'!B149</f>
        <v/>
      </c>
      <c r="C149" s="13" t="s">
        <v>7</v>
      </c>
      <c r="D149" s="14">
        <v>3458027</v>
      </c>
      <c r="E149" s="14">
        <v>3415739</v>
      </c>
      <c r="F149" s="41">
        <v>3174827</v>
      </c>
      <c r="G149" s="41">
        <v>3240578</v>
      </c>
      <c r="H149" s="41">
        <v>1537226.0009999999</v>
      </c>
      <c r="I149" s="82">
        <v>1547409</v>
      </c>
      <c r="J149" s="123">
        <f t="shared" si="4"/>
        <v>10182.999000000069</v>
      </c>
      <c r="K149" s="97">
        <f t="shared" si="5"/>
        <v>6.6242692963661819E-3</v>
      </c>
      <c r="L149" s="89">
        <v>157</v>
      </c>
      <c r="M149" s="18"/>
      <c r="N149" s="18"/>
    </row>
    <row r="150" spans="1:14" x14ac:dyDescent="0.2">
      <c r="A150" s="88" t="s">
        <v>227</v>
      </c>
      <c r="B150" s="42" t="str">
        <f>'Avg Weekday'!B150</f>
        <v/>
      </c>
      <c r="C150" s="13" t="s">
        <v>7</v>
      </c>
      <c r="D150" s="14">
        <v>6321530</v>
      </c>
      <c r="E150" s="14">
        <v>6107780</v>
      </c>
      <c r="F150" s="41">
        <v>5822873</v>
      </c>
      <c r="G150" s="41">
        <v>5684108</v>
      </c>
      <c r="H150" s="41">
        <v>2404776.0040000002</v>
      </c>
      <c r="I150" s="82">
        <v>2587148</v>
      </c>
      <c r="J150" s="123">
        <f t="shared" si="4"/>
        <v>182371.99599999981</v>
      </c>
      <c r="K150" s="97">
        <f t="shared" si="5"/>
        <v>7.5837415084253221E-2</v>
      </c>
      <c r="L150" s="89">
        <v>73</v>
      </c>
      <c r="M150" s="18"/>
      <c r="N150" s="18"/>
    </row>
    <row r="151" spans="1:14" x14ac:dyDescent="0.2">
      <c r="A151" s="88" t="s">
        <v>228</v>
      </c>
      <c r="B151" s="42" t="str">
        <f>'Avg Weekday'!B151</f>
        <v/>
      </c>
      <c r="C151" s="13" t="s">
        <v>7</v>
      </c>
      <c r="D151" s="14">
        <v>877269</v>
      </c>
      <c r="E151" s="14">
        <v>849840</v>
      </c>
      <c r="F151" s="41">
        <v>874498</v>
      </c>
      <c r="G151" s="41">
        <v>732897</v>
      </c>
      <c r="H151" s="41">
        <v>402100.00400000002</v>
      </c>
      <c r="I151" s="82">
        <v>558413</v>
      </c>
      <c r="J151" s="123">
        <f t="shared" si="4"/>
        <v>156312.99599999998</v>
      </c>
      <c r="K151" s="97">
        <f t="shared" si="5"/>
        <v>0.38874159275064313</v>
      </c>
      <c r="L151" s="89">
        <v>345</v>
      </c>
      <c r="M151" s="18"/>
      <c r="N151" s="18"/>
    </row>
    <row r="152" spans="1:14" x14ac:dyDescent="0.2">
      <c r="A152" s="88" t="s">
        <v>229</v>
      </c>
      <c r="B152" s="42" t="str">
        <f>'Avg Weekday'!B152</f>
        <v/>
      </c>
      <c r="C152" s="13" t="s">
        <v>7</v>
      </c>
      <c r="D152" s="14">
        <v>2894033</v>
      </c>
      <c r="E152" s="14">
        <v>2764583</v>
      </c>
      <c r="F152" s="41">
        <v>2537390</v>
      </c>
      <c r="G152" s="41">
        <v>2773154</v>
      </c>
      <c r="H152" s="41">
        <v>1256788.0330000001</v>
      </c>
      <c r="I152" s="82">
        <v>1372156</v>
      </c>
      <c r="J152" s="123">
        <f t="shared" si="4"/>
        <v>115367.96699999995</v>
      </c>
      <c r="K152" s="97">
        <f t="shared" si="5"/>
        <v>9.1795882814552504E-2</v>
      </c>
      <c r="L152" s="89">
        <v>178</v>
      </c>
      <c r="M152" s="18"/>
      <c r="N152" s="18"/>
    </row>
    <row r="153" spans="1:14" x14ac:dyDescent="0.2">
      <c r="A153" s="88" t="s">
        <v>230</v>
      </c>
      <c r="B153" s="42" t="str">
        <f>'Avg Weekday'!B153</f>
        <v/>
      </c>
      <c r="C153" s="13" t="s">
        <v>7</v>
      </c>
      <c r="D153" s="14">
        <v>1349733</v>
      </c>
      <c r="E153" s="14">
        <v>1273516</v>
      </c>
      <c r="F153" s="41">
        <v>1191580</v>
      </c>
      <c r="G153" s="41">
        <v>1207971</v>
      </c>
      <c r="H153" s="41">
        <v>614581.06000000006</v>
      </c>
      <c r="I153" s="82">
        <v>731471</v>
      </c>
      <c r="J153" s="123">
        <f t="shared" si="4"/>
        <v>116889.93999999994</v>
      </c>
      <c r="K153" s="97">
        <f t="shared" si="5"/>
        <v>0.19019450420421341</v>
      </c>
      <c r="L153" s="89">
        <v>303</v>
      </c>
      <c r="M153" s="18"/>
      <c r="N153" s="18"/>
    </row>
    <row r="154" spans="1:14" x14ac:dyDescent="0.2">
      <c r="A154" s="88" t="s">
        <v>231</v>
      </c>
      <c r="B154" s="42" t="str">
        <f>'Avg Weekday'!B154</f>
        <v/>
      </c>
      <c r="C154" s="13" t="s">
        <v>7</v>
      </c>
      <c r="D154" s="14">
        <v>1845401</v>
      </c>
      <c r="E154" s="14">
        <v>1786458</v>
      </c>
      <c r="F154" s="41">
        <v>1765887</v>
      </c>
      <c r="G154" s="41">
        <v>1800167</v>
      </c>
      <c r="H154" s="41">
        <v>633054.99</v>
      </c>
      <c r="I154" s="82">
        <v>817620</v>
      </c>
      <c r="J154" s="123">
        <f t="shared" si="4"/>
        <v>184565.01</v>
      </c>
      <c r="K154" s="97">
        <f t="shared" si="5"/>
        <v>0.2915465684900454</v>
      </c>
      <c r="L154" s="89">
        <v>282</v>
      </c>
      <c r="M154" s="18"/>
      <c r="N154" s="18"/>
    </row>
    <row r="155" spans="1:14" x14ac:dyDescent="0.2">
      <c r="A155" s="88" t="s">
        <v>232</v>
      </c>
      <c r="B155" s="42">
        <f>'Avg Weekday'!B155</f>
        <v>23</v>
      </c>
      <c r="C155" s="13" t="s">
        <v>7</v>
      </c>
      <c r="D155" s="14">
        <v>554051</v>
      </c>
      <c r="E155" s="14">
        <v>988664</v>
      </c>
      <c r="F155" s="41">
        <v>969878</v>
      </c>
      <c r="G155" s="41">
        <v>1372278</v>
      </c>
      <c r="H155" s="41">
        <v>780315.93400000001</v>
      </c>
      <c r="I155" s="82">
        <v>996284</v>
      </c>
      <c r="J155" s="123">
        <f t="shared" si="4"/>
        <v>215968.06599999999</v>
      </c>
      <c r="K155" s="97">
        <f t="shared" si="5"/>
        <v>0.27677003197015326</v>
      </c>
      <c r="L155" s="89">
        <v>240</v>
      </c>
      <c r="M155" s="18"/>
      <c r="N155" s="18"/>
    </row>
    <row r="156" spans="1:14" s="6" customFormat="1" x14ac:dyDescent="0.2">
      <c r="A156" s="88" t="s">
        <v>233</v>
      </c>
      <c r="B156" s="42" t="str">
        <f>'Avg Weekday'!B156</f>
        <v/>
      </c>
      <c r="C156" s="13" t="s">
        <v>7</v>
      </c>
      <c r="D156" s="14">
        <v>5010984</v>
      </c>
      <c r="E156" s="14">
        <v>4762184</v>
      </c>
      <c r="F156" s="41">
        <v>4604219</v>
      </c>
      <c r="G156" s="41">
        <v>4999385</v>
      </c>
      <c r="H156" s="41">
        <v>1849089.91</v>
      </c>
      <c r="I156" s="82">
        <v>2137307</v>
      </c>
      <c r="J156" s="123">
        <f t="shared" si="4"/>
        <v>288217.09000000008</v>
      </c>
      <c r="K156" s="97">
        <f t="shared" si="5"/>
        <v>0.15586970024621469</v>
      </c>
      <c r="L156" s="89">
        <v>98</v>
      </c>
      <c r="M156" s="18"/>
      <c r="N156" s="18"/>
    </row>
    <row r="157" spans="1:14" x14ac:dyDescent="0.2">
      <c r="A157" s="88" t="s">
        <v>234</v>
      </c>
      <c r="B157" s="42" t="str">
        <f>'Avg Weekday'!B157</f>
        <v/>
      </c>
      <c r="C157" s="13" t="s">
        <v>7</v>
      </c>
      <c r="D157" s="14">
        <v>2056281</v>
      </c>
      <c r="E157" s="14">
        <v>2058258</v>
      </c>
      <c r="F157" s="41">
        <v>2051171</v>
      </c>
      <c r="G157" s="41">
        <v>1977940</v>
      </c>
      <c r="H157" s="41">
        <v>781551.91500000004</v>
      </c>
      <c r="I157" s="82">
        <v>874945</v>
      </c>
      <c r="J157" s="123">
        <f t="shared" si="4"/>
        <v>93393.084999999963</v>
      </c>
      <c r="K157" s="97">
        <f t="shared" si="5"/>
        <v>0.11949696905291309</v>
      </c>
      <c r="L157" s="89">
        <v>268</v>
      </c>
      <c r="M157" s="18"/>
      <c r="N157" s="18"/>
    </row>
    <row r="158" spans="1:14" x14ac:dyDescent="0.2">
      <c r="A158" s="88" t="s">
        <v>235</v>
      </c>
      <c r="B158" s="42" t="str">
        <f>'Avg Weekday'!B158</f>
        <v/>
      </c>
      <c r="C158" s="13" t="s">
        <v>7</v>
      </c>
      <c r="D158" s="14">
        <v>1639930</v>
      </c>
      <c r="E158" s="14">
        <v>1698778</v>
      </c>
      <c r="F158" s="41">
        <v>1745439</v>
      </c>
      <c r="G158" s="41">
        <v>1768601</v>
      </c>
      <c r="H158" s="41">
        <v>743347.02899999998</v>
      </c>
      <c r="I158" s="82">
        <v>973973</v>
      </c>
      <c r="J158" s="123">
        <f t="shared" si="4"/>
        <v>230625.97100000002</v>
      </c>
      <c r="K158" s="97">
        <f t="shared" si="5"/>
        <v>0.3102534374964187</v>
      </c>
      <c r="L158" s="89">
        <v>244</v>
      </c>
      <c r="M158" s="18"/>
      <c r="N158" s="18"/>
    </row>
    <row r="159" spans="1:14" s="6" customFormat="1" x14ac:dyDescent="0.2">
      <c r="A159" s="88" t="s">
        <v>236</v>
      </c>
      <c r="B159" s="42" t="str">
        <f>'Avg Weekday'!B159</f>
        <v/>
      </c>
      <c r="C159" s="13" t="s">
        <v>7</v>
      </c>
      <c r="D159" s="14">
        <v>2117787</v>
      </c>
      <c r="E159" s="14">
        <v>2262915</v>
      </c>
      <c r="F159" s="41">
        <v>2234908</v>
      </c>
      <c r="G159" s="41">
        <v>2249791</v>
      </c>
      <c r="H159" s="41">
        <v>957605.98899999994</v>
      </c>
      <c r="I159" s="82">
        <v>1125621</v>
      </c>
      <c r="J159" s="123">
        <f t="shared" si="4"/>
        <v>168015.01100000006</v>
      </c>
      <c r="K159" s="97">
        <f t="shared" si="5"/>
        <v>0.17545317482345035</v>
      </c>
      <c r="L159" s="89">
        <v>210</v>
      </c>
      <c r="M159" s="18"/>
      <c r="N159" s="18"/>
    </row>
    <row r="160" spans="1:14" x14ac:dyDescent="0.2">
      <c r="A160" s="88" t="s">
        <v>237</v>
      </c>
      <c r="B160" s="42" t="str">
        <f>'Avg Weekday'!B160</f>
        <v/>
      </c>
      <c r="C160" s="13" t="s">
        <v>7</v>
      </c>
      <c r="D160" s="14">
        <v>3324292</v>
      </c>
      <c r="E160" s="14">
        <v>3299951</v>
      </c>
      <c r="F160" s="41">
        <v>3093428</v>
      </c>
      <c r="G160" s="41">
        <v>2709511</v>
      </c>
      <c r="H160" s="41">
        <v>1039834.0209999999</v>
      </c>
      <c r="I160" s="82">
        <v>1492809</v>
      </c>
      <c r="J160" s="123">
        <f t="shared" si="4"/>
        <v>452974.97900000005</v>
      </c>
      <c r="K160" s="97">
        <f t="shared" si="5"/>
        <v>0.43562238766180944</v>
      </c>
      <c r="L160" s="89">
        <v>166</v>
      </c>
      <c r="M160" s="18"/>
      <c r="N160" s="18"/>
    </row>
    <row r="161" spans="1:14" x14ac:dyDescent="0.2">
      <c r="A161" s="88" t="s">
        <v>238</v>
      </c>
      <c r="B161" s="42" t="str">
        <f>'Avg Weekday'!B161</f>
        <v/>
      </c>
      <c r="C161" s="13" t="s">
        <v>7</v>
      </c>
      <c r="D161" s="14">
        <v>2425948</v>
      </c>
      <c r="E161" s="14">
        <v>2265097</v>
      </c>
      <c r="F161" s="41">
        <v>2228173</v>
      </c>
      <c r="G161" s="41">
        <v>2295401</v>
      </c>
      <c r="H161" s="41">
        <v>813305.03200000001</v>
      </c>
      <c r="I161" s="82">
        <v>984813</v>
      </c>
      <c r="J161" s="123">
        <f t="shared" si="4"/>
        <v>171507.96799999999</v>
      </c>
      <c r="K161" s="97">
        <f t="shared" si="5"/>
        <v>0.21087779031471673</v>
      </c>
      <c r="L161" s="89">
        <v>242</v>
      </c>
      <c r="M161" s="18"/>
      <c r="N161" s="18"/>
    </row>
    <row r="162" spans="1:14" x14ac:dyDescent="0.2">
      <c r="A162" s="88" t="s">
        <v>239</v>
      </c>
      <c r="B162" s="42" t="str">
        <f>'Avg Weekday'!B162</f>
        <v/>
      </c>
      <c r="C162" s="13" t="s">
        <v>7</v>
      </c>
      <c r="D162" s="14">
        <v>2174128</v>
      </c>
      <c r="E162" s="14">
        <v>2256349</v>
      </c>
      <c r="F162" s="41">
        <v>2126443</v>
      </c>
      <c r="G162" s="41">
        <v>1847219</v>
      </c>
      <c r="H162" s="41">
        <v>809406.00199999998</v>
      </c>
      <c r="I162" s="82">
        <v>1122527</v>
      </c>
      <c r="J162" s="123">
        <f t="shared" si="4"/>
        <v>313120.99800000002</v>
      </c>
      <c r="K162" s="97">
        <f t="shared" si="5"/>
        <v>0.38685282444940411</v>
      </c>
      <c r="L162" s="89">
        <v>212</v>
      </c>
      <c r="M162" s="18"/>
      <c r="N162" s="18"/>
    </row>
    <row r="163" spans="1:14" s="6" customFormat="1" x14ac:dyDescent="0.2">
      <c r="A163" s="88" t="s">
        <v>240</v>
      </c>
      <c r="B163" s="42" t="str">
        <f>'Avg Weekday'!B163</f>
        <v/>
      </c>
      <c r="C163" s="13" t="s">
        <v>7</v>
      </c>
      <c r="D163" s="14">
        <v>2170567</v>
      </c>
      <c r="E163" s="14">
        <v>1950109</v>
      </c>
      <c r="F163" s="41">
        <v>1842974</v>
      </c>
      <c r="G163" s="41">
        <v>1749932</v>
      </c>
      <c r="H163" s="41">
        <v>802190.03700000001</v>
      </c>
      <c r="I163" s="82">
        <v>853610</v>
      </c>
      <c r="J163" s="123">
        <f t="shared" si="4"/>
        <v>51419.962999999989</v>
      </c>
      <c r="K163" s="97">
        <f t="shared" si="5"/>
        <v>6.4099478463106346E-2</v>
      </c>
      <c r="L163" s="89">
        <v>271</v>
      </c>
      <c r="M163" s="18"/>
      <c r="N163" s="18"/>
    </row>
    <row r="164" spans="1:14" x14ac:dyDescent="0.2">
      <c r="A164" s="88" t="s">
        <v>241</v>
      </c>
      <c r="B164" s="42" t="str">
        <f>'Avg Weekday'!B164</f>
        <v/>
      </c>
      <c r="C164" s="13" t="s">
        <v>7</v>
      </c>
      <c r="D164" s="14">
        <v>2951454</v>
      </c>
      <c r="E164" s="14">
        <v>2934770</v>
      </c>
      <c r="F164" s="41">
        <v>2859047</v>
      </c>
      <c r="G164" s="41">
        <v>3089912</v>
      </c>
      <c r="H164" s="41">
        <v>1296681.034</v>
      </c>
      <c r="I164" s="82">
        <v>1704159</v>
      </c>
      <c r="J164" s="123">
        <f t="shared" si="4"/>
        <v>407477.96600000001</v>
      </c>
      <c r="K164" s="97">
        <f t="shared" si="5"/>
        <v>0.31424687746300456</v>
      </c>
      <c r="L164" s="89">
        <v>138</v>
      </c>
      <c r="M164" s="18"/>
      <c r="N164" s="18"/>
    </row>
    <row r="165" spans="1:14" s="6" customFormat="1" x14ac:dyDescent="0.2">
      <c r="A165" s="88" t="s">
        <v>242</v>
      </c>
      <c r="B165" s="42" t="str">
        <f>'Avg Weekday'!B165</f>
        <v/>
      </c>
      <c r="C165" s="13" t="s">
        <v>7</v>
      </c>
      <c r="D165" s="14">
        <v>2101350</v>
      </c>
      <c r="E165" s="14">
        <v>2131177</v>
      </c>
      <c r="F165" s="41">
        <v>2059030</v>
      </c>
      <c r="G165" s="41">
        <v>2120521</v>
      </c>
      <c r="H165" s="41">
        <v>871011.995</v>
      </c>
      <c r="I165" s="82">
        <v>950058</v>
      </c>
      <c r="J165" s="123">
        <f t="shared" si="4"/>
        <v>79046.005000000005</v>
      </c>
      <c r="K165" s="97">
        <f t="shared" si="5"/>
        <v>9.0751913238577162E-2</v>
      </c>
      <c r="L165" s="89">
        <v>251</v>
      </c>
      <c r="M165" s="18"/>
      <c r="N165" s="18"/>
    </row>
    <row r="166" spans="1:14" x14ac:dyDescent="0.2">
      <c r="A166" s="88" t="s">
        <v>243</v>
      </c>
      <c r="B166" s="42" t="str">
        <f>'Avg Weekday'!B166</f>
        <v/>
      </c>
      <c r="C166" s="13" t="s">
        <v>7</v>
      </c>
      <c r="D166" s="14">
        <v>2629576</v>
      </c>
      <c r="E166" s="14">
        <v>2776078</v>
      </c>
      <c r="F166" s="41">
        <v>2625255</v>
      </c>
      <c r="G166" s="41">
        <v>2176141</v>
      </c>
      <c r="H166" s="41">
        <v>1005044.97</v>
      </c>
      <c r="I166" s="82">
        <v>1327970</v>
      </c>
      <c r="J166" s="123">
        <f t="shared" si="4"/>
        <v>322925.03000000003</v>
      </c>
      <c r="K166" s="97">
        <f t="shared" si="5"/>
        <v>0.32130406065312683</v>
      </c>
      <c r="L166" s="89">
        <v>184</v>
      </c>
      <c r="M166" s="18"/>
      <c r="N166" s="18"/>
    </row>
    <row r="167" spans="1:14" x14ac:dyDescent="0.2">
      <c r="A167" s="88" t="s">
        <v>244</v>
      </c>
      <c r="B167" s="42" t="str">
        <f>'Avg Weekday'!B167</f>
        <v/>
      </c>
      <c r="C167" s="13" t="s">
        <v>7</v>
      </c>
      <c r="D167" s="14">
        <v>913179</v>
      </c>
      <c r="E167" s="14">
        <v>894671</v>
      </c>
      <c r="F167" s="41">
        <v>893262</v>
      </c>
      <c r="G167" s="41">
        <v>1117566</v>
      </c>
      <c r="H167" s="41">
        <v>468382.033</v>
      </c>
      <c r="I167" s="82">
        <v>516269</v>
      </c>
      <c r="J167" s="123">
        <f t="shared" si="4"/>
        <v>47886.967000000004</v>
      </c>
      <c r="K167" s="97">
        <f t="shared" si="5"/>
        <v>0.10223912026104555</v>
      </c>
      <c r="L167" s="89">
        <v>357</v>
      </c>
      <c r="M167" s="18"/>
      <c r="N167" s="18"/>
    </row>
    <row r="168" spans="1:14" x14ac:dyDescent="0.2">
      <c r="A168" s="88" t="s">
        <v>245</v>
      </c>
      <c r="B168" s="42" t="str">
        <f>'Avg Weekday'!B168</f>
        <v/>
      </c>
      <c r="C168" s="13" t="s">
        <v>7</v>
      </c>
      <c r="D168" s="14">
        <v>2536059</v>
      </c>
      <c r="E168" s="14">
        <v>2983672</v>
      </c>
      <c r="F168" s="41">
        <v>3463611</v>
      </c>
      <c r="G168" s="41">
        <v>3536860</v>
      </c>
      <c r="H168" s="41">
        <v>1043554.03</v>
      </c>
      <c r="I168" s="82">
        <v>1397257</v>
      </c>
      <c r="J168" s="123">
        <f t="shared" si="4"/>
        <v>353702.97</v>
      </c>
      <c r="K168" s="97">
        <f t="shared" si="5"/>
        <v>0.33894073505710093</v>
      </c>
      <c r="L168" s="89">
        <v>174</v>
      </c>
      <c r="M168" s="18"/>
      <c r="N168" s="18"/>
    </row>
    <row r="169" spans="1:14" x14ac:dyDescent="0.2">
      <c r="A169" s="88" t="s">
        <v>246</v>
      </c>
      <c r="B169" s="42" t="str">
        <f>'Avg Weekday'!B169</f>
        <v/>
      </c>
      <c r="C169" s="13" t="s">
        <v>7</v>
      </c>
      <c r="D169" s="14">
        <v>2356001</v>
      </c>
      <c r="E169" s="14">
        <v>2137478</v>
      </c>
      <c r="F169" s="41">
        <v>1982208</v>
      </c>
      <c r="G169" s="41">
        <v>2293256</v>
      </c>
      <c r="H169" s="41">
        <v>898642.91500000004</v>
      </c>
      <c r="I169" s="82">
        <v>1084836</v>
      </c>
      <c r="J169" s="123">
        <f t="shared" si="4"/>
        <v>186193.08499999996</v>
      </c>
      <c r="K169" s="97">
        <f t="shared" si="5"/>
        <v>0.20719362707043648</v>
      </c>
      <c r="L169" s="89">
        <v>222</v>
      </c>
      <c r="M169" s="18"/>
      <c r="N169" s="18"/>
    </row>
    <row r="170" spans="1:14" s="6" customFormat="1" x14ac:dyDescent="0.2">
      <c r="A170" s="88" t="s">
        <v>247</v>
      </c>
      <c r="B170" s="42" t="str">
        <f>'Avg Weekday'!B170</f>
        <v/>
      </c>
      <c r="C170" s="13" t="s">
        <v>7</v>
      </c>
      <c r="D170" s="14">
        <v>3082398</v>
      </c>
      <c r="E170" s="14">
        <v>3264293</v>
      </c>
      <c r="F170" s="41">
        <v>3370038</v>
      </c>
      <c r="G170" s="41">
        <v>3605153</v>
      </c>
      <c r="H170" s="41">
        <v>1426670.9820000001</v>
      </c>
      <c r="I170" s="82">
        <v>1744024</v>
      </c>
      <c r="J170" s="123">
        <f t="shared" si="4"/>
        <v>317353.01799999992</v>
      </c>
      <c r="K170" s="97">
        <f t="shared" si="5"/>
        <v>0.2224430313674102</v>
      </c>
      <c r="L170" s="89">
        <v>133</v>
      </c>
      <c r="M170" s="18"/>
      <c r="N170" s="18"/>
    </row>
    <row r="171" spans="1:14" x14ac:dyDescent="0.2">
      <c r="A171" s="88" t="s">
        <v>39</v>
      </c>
      <c r="B171" s="42" t="str">
        <f>'Avg Weekday'!B171</f>
        <v/>
      </c>
      <c r="C171" s="13" t="s">
        <v>7</v>
      </c>
      <c r="D171" s="14">
        <v>13091255</v>
      </c>
      <c r="E171" s="14">
        <v>13007176</v>
      </c>
      <c r="F171" s="41">
        <v>12504027</v>
      </c>
      <c r="G171" s="41">
        <v>12238047</v>
      </c>
      <c r="H171" s="41">
        <v>4048254.7930000001</v>
      </c>
      <c r="I171" s="82">
        <v>4473920</v>
      </c>
      <c r="J171" s="123">
        <f t="shared" si="4"/>
        <v>425665.20699999994</v>
      </c>
      <c r="K171" s="97">
        <f t="shared" si="5"/>
        <v>0.10514783005655541</v>
      </c>
      <c r="L171" s="89">
        <v>28</v>
      </c>
      <c r="M171" s="18"/>
      <c r="N171" s="18"/>
    </row>
    <row r="172" spans="1:14" s="6" customFormat="1" x14ac:dyDescent="0.2">
      <c r="A172" s="88" t="s">
        <v>248</v>
      </c>
      <c r="B172" s="42" t="str">
        <f>'Avg Weekday'!B172</f>
        <v/>
      </c>
      <c r="C172" s="13" t="s">
        <v>7</v>
      </c>
      <c r="D172" s="14">
        <v>2563505</v>
      </c>
      <c r="E172" s="14">
        <v>2566772</v>
      </c>
      <c r="F172" s="41">
        <v>2515861</v>
      </c>
      <c r="G172" s="41">
        <v>2237997</v>
      </c>
      <c r="H172" s="41">
        <v>912845.005</v>
      </c>
      <c r="I172" s="82">
        <v>1347227</v>
      </c>
      <c r="J172" s="123">
        <f t="shared" si="4"/>
        <v>434381.995</v>
      </c>
      <c r="K172" s="97">
        <f t="shared" si="5"/>
        <v>0.47585514804892864</v>
      </c>
      <c r="L172" s="89">
        <v>183</v>
      </c>
      <c r="M172" s="18"/>
      <c r="N172" s="18"/>
    </row>
    <row r="173" spans="1:14" x14ac:dyDescent="0.2">
      <c r="A173" s="88" t="s">
        <v>249</v>
      </c>
      <c r="B173" s="42">
        <f>'Avg Weekday'!B173</f>
        <v>24</v>
      </c>
      <c r="C173" s="13" t="s">
        <v>7</v>
      </c>
      <c r="D173" s="14">
        <v>681935</v>
      </c>
      <c r="E173" s="14">
        <v>298119</v>
      </c>
      <c r="F173" s="41">
        <v>620548</v>
      </c>
      <c r="G173" s="41">
        <v>676092</v>
      </c>
      <c r="H173" s="41">
        <v>346435.92800000001</v>
      </c>
      <c r="I173" s="82">
        <v>364344</v>
      </c>
      <c r="J173" s="123">
        <f t="shared" si="4"/>
        <v>17908.071999999986</v>
      </c>
      <c r="K173" s="97">
        <f t="shared" si="5"/>
        <v>5.1692306001241257E-2</v>
      </c>
      <c r="L173" s="89">
        <v>395</v>
      </c>
      <c r="M173" s="18"/>
      <c r="N173" s="18"/>
    </row>
    <row r="174" spans="1:14" s="6" customFormat="1" x14ac:dyDescent="0.2">
      <c r="A174" s="88" t="s">
        <v>250</v>
      </c>
      <c r="B174" s="42" t="str">
        <f>'Avg Weekday'!B174</f>
        <v/>
      </c>
      <c r="C174" s="13" t="s">
        <v>7</v>
      </c>
      <c r="D174" s="14">
        <v>6014920</v>
      </c>
      <c r="E174" s="14">
        <v>6040256</v>
      </c>
      <c r="F174" s="41">
        <v>5895421</v>
      </c>
      <c r="G174" s="41">
        <v>5938819</v>
      </c>
      <c r="H174" s="41">
        <v>2588490.9780000001</v>
      </c>
      <c r="I174" s="82">
        <v>3187538</v>
      </c>
      <c r="J174" s="123">
        <f t="shared" si="4"/>
        <v>599047.02199999988</v>
      </c>
      <c r="K174" s="97">
        <f t="shared" si="5"/>
        <v>0.23142712379196859</v>
      </c>
      <c r="L174" s="89">
        <v>53</v>
      </c>
      <c r="M174" s="18"/>
      <c r="N174" s="18"/>
    </row>
    <row r="175" spans="1:14" x14ac:dyDescent="0.2">
      <c r="A175" s="88" t="s">
        <v>251</v>
      </c>
      <c r="B175" s="42" t="str">
        <f>'Avg Weekday'!B175</f>
        <v/>
      </c>
      <c r="C175" s="13" t="s">
        <v>7</v>
      </c>
      <c r="D175" s="14">
        <v>1398753</v>
      </c>
      <c r="E175" s="14">
        <v>1531332</v>
      </c>
      <c r="F175" s="41">
        <v>1356085</v>
      </c>
      <c r="G175" s="41">
        <v>1129071</v>
      </c>
      <c r="H175" s="41">
        <v>488475.03200000001</v>
      </c>
      <c r="I175" s="82">
        <v>510956</v>
      </c>
      <c r="J175" s="123">
        <f t="shared" si="4"/>
        <v>22480.967999999993</v>
      </c>
      <c r="K175" s="97">
        <f t="shared" si="5"/>
        <v>4.6022757617629868E-2</v>
      </c>
      <c r="L175" s="89">
        <v>359</v>
      </c>
      <c r="M175" s="18"/>
      <c r="N175" s="18"/>
    </row>
    <row r="176" spans="1:14" s="6" customFormat="1" x14ac:dyDescent="0.2">
      <c r="A176" s="88" t="s">
        <v>252</v>
      </c>
      <c r="B176" s="42">
        <f>'Avg Weekday'!B176</f>
        <v>25</v>
      </c>
      <c r="C176" s="13" t="s">
        <v>7</v>
      </c>
      <c r="D176" s="14">
        <v>475763</v>
      </c>
      <c r="E176" s="14">
        <v>910558</v>
      </c>
      <c r="F176" s="41">
        <v>1032541</v>
      </c>
      <c r="G176" s="41">
        <v>1371311</v>
      </c>
      <c r="H176" s="41">
        <v>691831.98699999996</v>
      </c>
      <c r="I176" s="82">
        <v>897516</v>
      </c>
      <c r="J176" s="123">
        <f t="shared" si="4"/>
        <v>205684.01300000004</v>
      </c>
      <c r="K176" s="97">
        <f t="shared" si="5"/>
        <v>0.29730341595205839</v>
      </c>
      <c r="L176" s="89">
        <v>261</v>
      </c>
      <c r="M176" s="18"/>
      <c r="N176" s="18"/>
    </row>
    <row r="177" spans="1:14" s="6" customFormat="1" x14ac:dyDescent="0.2">
      <c r="A177" s="88" t="s">
        <v>253</v>
      </c>
      <c r="B177" s="42" t="str">
        <f>'Avg Weekday'!B177</f>
        <v/>
      </c>
      <c r="C177" s="13" t="s">
        <v>7</v>
      </c>
      <c r="D177" s="14">
        <v>1560437</v>
      </c>
      <c r="E177" s="14">
        <v>1474988</v>
      </c>
      <c r="F177" s="41">
        <v>1443692</v>
      </c>
      <c r="G177" s="41">
        <v>1472802</v>
      </c>
      <c r="H177" s="41">
        <v>620879.96900000004</v>
      </c>
      <c r="I177" s="82">
        <v>745263</v>
      </c>
      <c r="J177" s="123">
        <f t="shared" si="4"/>
        <v>124383.03099999996</v>
      </c>
      <c r="K177" s="97">
        <f t="shared" si="5"/>
        <v>0.20033345768962946</v>
      </c>
      <c r="L177" s="89">
        <v>298</v>
      </c>
      <c r="M177" s="18"/>
      <c r="N177" s="18"/>
    </row>
    <row r="178" spans="1:14" s="6" customFormat="1" x14ac:dyDescent="0.2">
      <c r="A178" s="88" t="s">
        <v>254</v>
      </c>
      <c r="B178" s="42" t="str">
        <f>'Avg Weekday'!B178</f>
        <v/>
      </c>
      <c r="C178" s="13" t="s">
        <v>7</v>
      </c>
      <c r="D178" s="14">
        <v>2031710</v>
      </c>
      <c r="E178" s="14">
        <v>2085536</v>
      </c>
      <c r="F178" s="41">
        <v>2099891</v>
      </c>
      <c r="G178" s="41">
        <v>2055094</v>
      </c>
      <c r="H178" s="41">
        <v>791030.00800000003</v>
      </c>
      <c r="I178" s="82">
        <v>936706</v>
      </c>
      <c r="J178" s="123">
        <f t="shared" si="4"/>
        <v>145675.99199999997</v>
      </c>
      <c r="K178" s="97">
        <f t="shared" si="5"/>
        <v>0.18415988082211915</v>
      </c>
      <c r="L178" s="89">
        <v>254</v>
      </c>
      <c r="M178" s="18"/>
      <c r="N178" s="18"/>
    </row>
    <row r="179" spans="1:14" x14ac:dyDescent="0.2">
      <c r="A179" s="88" t="s">
        <v>255</v>
      </c>
      <c r="B179" s="42">
        <f>'Avg Weekday'!B179</f>
        <v>26</v>
      </c>
      <c r="C179" s="13" t="s">
        <v>7</v>
      </c>
      <c r="D179" s="14">
        <v>1288438</v>
      </c>
      <c r="E179" s="14">
        <v>593366</v>
      </c>
      <c r="F179" s="41">
        <v>772085</v>
      </c>
      <c r="G179" s="41">
        <v>1544093</v>
      </c>
      <c r="H179" s="41">
        <v>659854.97100000002</v>
      </c>
      <c r="I179" s="82">
        <v>675807</v>
      </c>
      <c r="J179" s="123">
        <f t="shared" si="4"/>
        <v>15952.02899999998</v>
      </c>
      <c r="K179" s="97">
        <f t="shared" si="5"/>
        <v>2.4175053157248973E-2</v>
      </c>
      <c r="L179" s="89">
        <v>316</v>
      </c>
      <c r="M179" s="18"/>
      <c r="N179" s="18"/>
    </row>
    <row r="180" spans="1:14" x14ac:dyDescent="0.2">
      <c r="A180" s="88" t="s">
        <v>256</v>
      </c>
      <c r="B180" s="42" t="str">
        <f>'Avg Weekday'!B180</f>
        <v/>
      </c>
      <c r="C180" s="13" t="s">
        <v>7</v>
      </c>
      <c r="D180" s="14">
        <v>1661644</v>
      </c>
      <c r="E180" s="14">
        <v>1979192</v>
      </c>
      <c r="F180" s="41">
        <v>1908610</v>
      </c>
      <c r="G180" s="41">
        <v>1779062</v>
      </c>
      <c r="H180" s="41">
        <v>731319.96299999999</v>
      </c>
      <c r="I180" s="82">
        <v>882810</v>
      </c>
      <c r="J180" s="123">
        <f t="shared" si="4"/>
        <v>151490.03700000001</v>
      </c>
      <c r="K180" s="97">
        <f t="shared" si="5"/>
        <v>0.20714604368047315</v>
      </c>
      <c r="L180" s="89">
        <v>266</v>
      </c>
      <c r="M180" s="18"/>
      <c r="N180" s="18"/>
    </row>
    <row r="181" spans="1:14" s="6" customFormat="1" x14ac:dyDescent="0.2">
      <c r="A181" s="88" t="s">
        <v>257</v>
      </c>
      <c r="B181" s="42" t="str">
        <f>'Avg Weekday'!B181</f>
        <v/>
      </c>
      <c r="C181" s="13" t="s">
        <v>7</v>
      </c>
      <c r="D181" s="14">
        <v>1639947</v>
      </c>
      <c r="E181" s="14">
        <v>1621121</v>
      </c>
      <c r="F181" s="41">
        <v>1631673</v>
      </c>
      <c r="G181" s="41">
        <v>1599887</v>
      </c>
      <c r="H181" s="41">
        <v>619691.049</v>
      </c>
      <c r="I181" s="82">
        <v>791660</v>
      </c>
      <c r="J181" s="123">
        <f t="shared" si="4"/>
        <v>171968.951</v>
      </c>
      <c r="K181" s="97">
        <f t="shared" si="5"/>
        <v>0.27750756006159449</v>
      </c>
      <c r="L181" s="89">
        <v>286</v>
      </c>
      <c r="M181" s="18"/>
      <c r="N181" s="18"/>
    </row>
    <row r="182" spans="1:14" x14ac:dyDescent="0.2">
      <c r="A182" s="88" t="s">
        <v>258</v>
      </c>
      <c r="B182" s="42" t="str">
        <f>'Avg Weekday'!B182</f>
        <v/>
      </c>
      <c r="C182" s="13" t="s">
        <v>7</v>
      </c>
      <c r="D182" s="14">
        <v>920826</v>
      </c>
      <c r="E182" s="14">
        <v>886011</v>
      </c>
      <c r="F182" s="41">
        <v>839241</v>
      </c>
      <c r="G182" s="41">
        <v>833633</v>
      </c>
      <c r="H182" s="41">
        <v>381651.95500000002</v>
      </c>
      <c r="I182" s="82">
        <v>400476</v>
      </c>
      <c r="J182" s="123">
        <f t="shared" si="4"/>
        <v>18824.044999999984</v>
      </c>
      <c r="K182" s="97">
        <f t="shared" si="5"/>
        <v>4.9322543100820702E-2</v>
      </c>
      <c r="L182" s="89">
        <v>387</v>
      </c>
      <c r="M182" s="18"/>
      <c r="N182" s="18"/>
    </row>
    <row r="183" spans="1:14" s="6" customFormat="1" x14ac:dyDescent="0.2">
      <c r="A183" s="88" t="s">
        <v>259</v>
      </c>
      <c r="B183" s="42" t="str">
        <f>'Avg Weekday'!B183</f>
        <v/>
      </c>
      <c r="C183" s="13" t="s">
        <v>7</v>
      </c>
      <c r="D183" s="14">
        <v>1045593</v>
      </c>
      <c r="E183" s="14">
        <v>1019591</v>
      </c>
      <c r="F183" s="41">
        <v>994378</v>
      </c>
      <c r="G183" s="41">
        <v>856615</v>
      </c>
      <c r="H183" s="41">
        <v>446529.978</v>
      </c>
      <c r="I183" s="82">
        <v>394344</v>
      </c>
      <c r="J183" s="123">
        <f t="shared" si="4"/>
        <v>-52185.978000000003</v>
      </c>
      <c r="K183" s="97">
        <f t="shared" si="5"/>
        <v>-0.1168700436054486</v>
      </c>
      <c r="L183" s="89">
        <v>388</v>
      </c>
      <c r="M183" s="18"/>
      <c r="N183" s="18"/>
    </row>
    <row r="184" spans="1:14" s="6" customFormat="1" x14ac:dyDescent="0.2">
      <c r="A184" s="88" t="s">
        <v>260</v>
      </c>
      <c r="B184" s="42" t="str">
        <f>'Avg Weekday'!B184</f>
        <v/>
      </c>
      <c r="C184" s="13" t="s">
        <v>7</v>
      </c>
      <c r="D184" s="14">
        <v>1595826</v>
      </c>
      <c r="E184" s="14">
        <v>1619602</v>
      </c>
      <c r="F184" s="41">
        <v>1495068</v>
      </c>
      <c r="G184" s="41">
        <v>1747990</v>
      </c>
      <c r="H184" s="41">
        <v>716034.97</v>
      </c>
      <c r="I184" s="82">
        <v>742682</v>
      </c>
      <c r="J184" s="123">
        <f t="shared" si="4"/>
        <v>26647.030000000028</v>
      </c>
      <c r="K184" s="97">
        <f t="shared" si="5"/>
        <v>3.7214704751082239E-2</v>
      </c>
      <c r="L184" s="89">
        <v>300</v>
      </c>
      <c r="M184" s="18"/>
      <c r="N184" s="18"/>
    </row>
    <row r="185" spans="1:14" s="6" customFormat="1" x14ac:dyDescent="0.2">
      <c r="A185" s="88" t="s">
        <v>40</v>
      </c>
      <c r="B185" s="42" t="str">
        <f>'Avg Weekday'!B185</f>
        <v/>
      </c>
      <c r="C185" s="13" t="s">
        <v>7</v>
      </c>
      <c r="D185" s="14">
        <v>5156893</v>
      </c>
      <c r="E185" s="14">
        <v>5010601</v>
      </c>
      <c r="F185" s="41">
        <v>4821359</v>
      </c>
      <c r="G185" s="41">
        <v>4696924</v>
      </c>
      <c r="H185" s="41">
        <v>1780896.054</v>
      </c>
      <c r="I185" s="82">
        <v>2463789</v>
      </c>
      <c r="J185" s="123">
        <f t="shared" si="4"/>
        <v>682892.946</v>
      </c>
      <c r="K185" s="97">
        <f t="shared" si="5"/>
        <v>0.38345469094963808</v>
      </c>
      <c r="L185" s="89">
        <v>80</v>
      </c>
      <c r="M185" s="18"/>
      <c r="N185" s="18"/>
    </row>
    <row r="186" spans="1:14" s="6" customFormat="1" x14ac:dyDescent="0.2">
      <c r="A186" s="88" t="s">
        <v>261</v>
      </c>
      <c r="B186" s="42" t="str">
        <f>'Avg Weekday'!B186</f>
        <v/>
      </c>
      <c r="C186" s="13" t="s">
        <v>7</v>
      </c>
      <c r="D186" s="14">
        <v>4272443</v>
      </c>
      <c r="E186" s="14">
        <v>4199041</v>
      </c>
      <c r="F186" s="41">
        <v>4171666</v>
      </c>
      <c r="G186" s="41">
        <v>4717791</v>
      </c>
      <c r="H186" s="41">
        <v>1816257.9739999999</v>
      </c>
      <c r="I186" s="82">
        <v>2028980</v>
      </c>
      <c r="J186" s="123">
        <f t="shared" si="4"/>
        <v>212722.02600000007</v>
      </c>
      <c r="K186" s="97">
        <f t="shared" si="5"/>
        <v>0.11712104174910568</v>
      </c>
      <c r="L186" s="89">
        <v>108</v>
      </c>
      <c r="M186" s="18"/>
      <c r="N186" s="18"/>
    </row>
    <row r="187" spans="1:14" s="6" customFormat="1" x14ac:dyDescent="0.2">
      <c r="A187" s="88" t="s">
        <v>262</v>
      </c>
      <c r="B187" s="42" t="str">
        <f>'Avg Weekday'!B187</f>
        <v/>
      </c>
      <c r="C187" s="13" t="s">
        <v>7</v>
      </c>
      <c r="D187" s="14">
        <v>2338095</v>
      </c>
      <c r="E187" s="14">
        <v>2306046</v>
      </c>
      <c r="F187" s="41">
        <v>2239760</v>
      </c>
      <c r="G187" s="41">
        <v>1933886</v>
      </c>
      <c r="H187" s="41">
        <v>828023.02500000002</v>
      </c>
      <c r="I187" s="82">
        <v>1221841</v>
      </c>
      <c r="J187" s="123">
        <f t="shared" si="4"/>
        <v>393817.97499999998</v>
      </c>
      <c r="K187" s="97">
        <f t="shared" si="5"/>
        <v>0.4756123478571142</v>
      </c>
      <c r="L187" s="89">
        <v>195</v>
      </c>
      <c r="M187" s="18"/>
      <c r="N187" s="18"/>
    </row>
    <row r="188" spans="1:14" s="6" customFormat="1" x14ac:dyDescent="0.2">
      <c r="A188" s="88" t="s">
        <v>263</v>
      </c>
      <c r="B188" s="42" t="str">
        <f>'Avg Weekday'!B188</f>
        <v/>
      </c>
      <c r="C188" s="13" t="s">
        <v>7</v>
      </c>
      <c r="D188" s="14">
        <v>2614617</v>
      </c>
      <c r="E188" s="14">
        <v>2594607</v>
      </c>
      <c r="F188" s="41">
        <v>2465927</v>
      </c>
      <c r="G188" s="41">
        <v>2100475</v>
      </c>
      <c r="H188" s="41">
        <v>866006.99300000002</v>
      </c>
      <c r="I188" s="82">
        <v>1234325</v>
      </c>
      <c r="J188" s="123">
        <f t="shared" si="4"/>
        <v>368318.00699999998</v>
      </c>
      <c r="K188" s="97">
        <f t="shared" si="5"/>
        <v>0.42530604253446253</v>
      </c>
      <c r="L188" s="89">
        <v>192</v>
      </c>
      <c r="M188" s="18"/>
      <c r="N188" s="18"/>
    </row>
    <row r="189" spans="1:14" x14ac:dyDescent="0.2">
      <c r="A189" s="88" t="s">
        <v>264</v>
      </c>
      <c r="B189" s="42" t="str">
        <f>'Avg Weekday'!B189</f>
        <v/>
      </c>
      <c r="C189" s="13" t="s">
        <v>7</v>
      </c>
      <c r="D189" s="14">
        <v>3764562</v>
      </c>
      <c r="E189" s="14">
        <v>4213096</v>
      </c>
      <c r="F189" s="41">
        <v>3789470</v>
      </c>
      <c r="G189" s="41">
        <v>3854024</v>
      </c>
      <c r="H189" s="41">
        <v>1563366.0160000001</v>
      </c>
      <c r="I189" s="82">
        <v>1734324</v>
      </c>
      <c r="J189" s="123">
        <f t="shared" si="4"/>
        <v>170957.98399999994</v>
      </c>
      <c r="K189" s="97">
        <f t="shared" si="5"/>
        <v>0.10935250111001513</v>
      </c>
      <c r="L189" s="89">
        <v>134</v>
      </c>
      <c r="M189" s="18"/>
      <c r="N189" s="18"/>
    </row>
    <row r="190" spans="1:14" x14ac:dyDescent="0.2">
      <c r="A190" s="88" t="s">
        <v>265</v>
      </c>
      <c r="B190" s="42" t="str">
        <f>'Avg Weekday'!B190</f>
        <v/>
      </c>
      <c r="C190" s="13" t="s">
        <v>7</v>
      </c>
      <c r="D190" s="14">
        <v>1887369</v>
      </c>
      <c r="E190" s="14">
        <v>1765653</v>
      </c>
      <c r="F190" s="41">
        <v>1768122</v>
      </c>
      <c r="G190" s="41">
        <v>1820637</v>
      </c>
      <c r="H190" s="41">
        <v>789214.01399999997</v>
      </c>
      <c r="I190" s="82">
        <v>957769</v>
      </c>
      <c r="J190" s="123">
        <f t="shared" si="4"/>
        <v>168554.98600000003</v>
      </c>
      <c r="K190" s="97">
        <f t="shared" si="5"/>
        <v>0.21357322983370142</v>
      </c>
      <c r="L190" s="89">
        <v>248</v>
      </c>
      <c r="M190" s="18"/>
      <c r="N190" s="18"/>
    </row>
    <row r="191" spans="1:14" x14ac:dyDescent="0.2">
      <c r="A191" s="88" t="s">
        <v>266</v>
      </c>
      <c r="B191" s="42" t="str">
        <f>'Avg Weekday'!B191</f>
        <v/>
      </c>
      <c r="C191" s="13" t="s">
        <v>7</v>
      </c>
      <c r="D191" s="14">
        <v>6531453</v>
      </c>
      <c r="E191" s="14">
        <v>7302376</v>
      </c>
      <c r="F191" s="41">
        <v>6893183</v>
      </c>
      <c r="G191" s="41">
        <v>5927332</v>
      </c>
      <c r="H191" s="41">
        <v>2704645.04</v>
      </c>
      <c r="I191" s="82">
        <v>3318793</v>
      </c>
      <c r="J191" s="123">
        <f t="shared" si="4"/>
        <v>614147.96</v>
      </c>
      <c r="K191" s="97">
        <f t="shared" si="5"/>
        <v>0.22707155686499991</v>
      </c>
      <c r="L191" s="89">
        <v>48</v>
      </c>
      <c r="M191" s="18"/>
      <c r="N191" s="18"/>
    </row>
    <row r="192" spans="1:14" x14ac:dyDescent="0.2">
      <c r="A192" s="88" t="s">
        <v>267</v>
      </c>
      <c r="B192" s="42" t="str">
        <f>'Avg Weekday'!B192</f>
        <v/>
      </c>
      <c r="C192" s="13" t="s">
        <v>7</v>
      </c>
      <c r="D192" s="14">
        <v>2851899</v>
      </c>
      <c r="E192" s="14">
        <v>2765172</v>
      </c>
      <c r="F192" s="41">
        <v>2880235</v>
      </c>
      <c r="G192" s="41">
        <v>3136229</v>
      </c>
      <c r="H192" s="41">
        <v>1186205.9580000001</v>
      </c>
      <c r="I192" s="82">
        <v>1522386</v>
      </c>
      <c r="J192" s="123">
        <f t="shared" si="4"/>
        <v>336180.0419999999</v>
      </c>
      <c r="K192" s="97">
        <f t="shared" si="5"/>
        <v>0.28340781778470875</v>
      </c>
      <c r="L192" s="89">
        <v>161</v>
      </c>
      <c r="M192" s="18"/>
      <c r="N192" s="18"/>
    </row>
    <row r="193" spans="1:14" x14ac:dyDescent="0.2">
      <c r="A193" s="92" t="s">
        <v>268</v>
      </c>
      <c r="B193" s="42" t="str">
        <f>'Avg Weekday'!B193</f>
        <v/>
      </c>
      <c r="C193" s="13" t="s">
        <v>7</v>
      </c>
      <c r="D193" s="14">
        <v>1336596</v>
      </c>
      <c r="E193" s="14">
        <v>1379473</v>
      </c>
      <c r="F193" s="41">
        <v>1366989</v>
      </c>
      <c r="G193" s="41">
        <v>1362524</v>
      </c>
      <c r="H193" s="41">
        <v>573447.98499999999</v>
      </c>
      <c r="I193" s="82">
        <v>655522</v>
      </c>
      <c r="J193" s="123">
        <f t="shared" si="4"/>
        <v>82074.015000000014</v>
      </c>
      <c r="K193" s="97">
        <f t="shared" si="5"/>
        <v>0.14312373074255377</v>
      </c>
      <c r="L193" s="89">
        <v>325</v>
      </c>
      <c r="M193" s="18"/>
      <c r="N193" s="18"/>
    </row>
    <row r="194" spans="1:14" x14ac:dyDescent="0.2">
      <c r="A194" s="88" t="s">
        <v>269</v>
      </c>
      <c r="B194" s="42" t="str">
        <f>'Avg Weekday'!B194</f>
        <v/>
      </c>
      <c r="C194" s="13" t="s">
        <v>7</v>
      </c>
      <c r="D194" s="14">
        <v>513566</v>
      </c>
      <c r="E194" s="14">
        <v>478754</v>
      </c>
      <c r="F194" s="41">
        <v>433083</v>
      </c>
      <c r="G194" s="41">
        <v>428163</v>
      </c>
      <c r="H194" s="41">
        <v>185099.07500000001</v>
      </c>
      <c r="I194" s="82">
        <v>211247</v>
      </c>
      <c r="J194" s="123">
        <f t="shared" si="4"/>
        <v>26147.924999999988</v>
      </c>
      <c r="K194" s="97">
        <f t="shared" si="5"/>
        <v>0.14126448227793675</v>
      </c>
      <c r="L194" s="89">
        <v>412</v>
      </c>
      <c r="M194" s="18"/>
      <c r="N194" s="18"/>
    </row>
    <row r="195" spans="1:14" x14ac:dyDescent="0.2">
      <c r="A195" s="88" t="s">
        <v>270</v>
      </c>
      <c r="B195" s="42" t="str">
        <f>'Avg Weekday'!B195</f>
        <v/>
      </c>
      <c r="C195" s="13" t="s">
        <v>7</v>
      </c>
      <c r="D195" s="14">
        <v>3220745</v>
      </c>
      <c r="E195" s="14">
        <v>3271270</v>
      </c>
      <c r="F195" s="41">
        <v>3215723</v>
      </c>
      <c r="G195" s="41">
        <v>3150597</v>
      </c>
      <c r="H195" s="41">
        <v>1189272.8470000001</v>
      </c>
      <c r="I195" s="82">
        <v>1309465</v>
      </c>
      <c r="J195" s="123">
        <f t="shared" si="4"/>
        <v>120192.15299999993</v>
      </c>
      <c r="K195" s="97">
        <f t="shared" si="5"/>
        <v>0.10106356443198936</v>
      </c>
      <c r="L195" s="89">
        <v>186</v>
      </c>
      <c r="M195" s="18"/>
      <c r="N195" s="18"/>
    </row>
    <row r="196" spans="1:14" x14ac:dyDescent="0.2">
      <c r="A196" s="88" t="s">
        <v>271</v>
      </c>
      <c r="B196" s="42" t="str">
        <f>'Avg Weekday'!B196</f>
        <v/>
      </c>
      <c r="C196" s="13" t="s">
        <v>7</v>
      </c>
      <c r="D196" s="14">
        <v>2065205</v>
      </c>
      <c r="E196" s="14">
        <v>1810576</v>
      </c>
      <c r="F196" s="41">
        <v>1644379</v>
      </c>
      <c r="G196" s="41">
        <v>1643487</v>
      </c>
      <c r="H196" s="41">
        <v>800943.10199999996</v>
      </c>
      <c r="I196" s="82">
        <v>821266</v>
      </c>
      <c r="J196" s="123">
        <f t="shared" si="4"/>
        <v>20322.898000000045</v>
      </c>
      <c r="K196" s="97">
        <f t="shared" si="5"/>
        <v>2.5373710004184598E-2</v>
      </c>
      <c r="L196" s="89">
        <v>281</v>
      </c>
      <c r="M196" s="18"/>
      <c r="N196" s="18"/>
    </row>
    <row r="197" spans="1:14" x14ac:dyDescent="0.2">
      <c r="A197" s="88" t="s">
        <v>272</v>
      </c>
      <c r="B197" s="42" t="str">
        <f>'Avg Weekday'!B197</f>
        <v/>
      </c>
      <c r="C197" s="13" t="s">
        <v>7</v>
      </c>
      <c r="D197" s="14">
        <v>1645273</v>
      </c>
      <c r="E197" s="14">
        <v>1638839</v>
      </c>
      <c r="F197" s="41">
        <v>1499170</v>
      </c>
      <c r="G197" s="41">
        <v>1254351</v>
      </c>
      <c r="H197" s="41">
        <v>606924.95900000003</v>
      </c>
      <c r="I197" s="82">
        <v>655706</v>
      </c>
      <c r="J197" s="123">
        <f t="shared" si="4"/>
        <v>48781.040999999968</v>
      </c>
      <c r="K197" s="97">
        <f t="shared" si="5"/>
        <v>8.0374089542097682E-2</v>
      </c>
      <c r="L197" s="89">
        <v>324</v>
      </c>
      <c r="M197" s="18"/>
      <c r="N197" s="18"/>
    </row>
    <row r="198" spans="1:14" x14ac:dyDescent="0.2">
      <c r="A198" s="88" t="s">
        <v>273</v>
      </c>
      <c r="B198" s="42">
        <f>'Avg Weekday'!B198</f>
        <v>27</v>
      </c>
      <c r="C198" s="13" t="s">
        <v>7</v>
      </c>
      <c r="D198" s="14">
        <v>1784812</v>
      </c>
      <c r="E198" s="14">
        <v>1651274</v>
      </c>
      <c r="F198" s="41">
        <v>1503742</v>
      </c>
      <c r="G198" s="41">
        <v>1501183</v>
      </c>
      <c r="H198" s="41">
        <v>718495.84600000002</v>
      </c>
      <c r="I198" s="82">
        <v>898154</v>
      </c>
      <c r="J198" s="123">
        <f t="shared" ref="J198:J261" si="6">I198-H198</f>
        <v>179658.15399999998</v>
      </c>
      <c r="K198" s="97">
        <f t="shared" ref="K198:K261" si="7">J198/H198</f>
        <v>0.25004758900164886</v>
      </c>
      <c r="L198" s="89">
        <v>260</v>
      </c>
      <c r="M198" s="18"/>
      <c r="N198" s="18"/>
    </row>
    <row r="199" spans="1:14" x14ac:dyDescent="0.2">
      <c r="A199" s="88" t="s">
        <v>274</v>
      </c>
      <c r="B199" s="42" t="str">
        <f>'Avg Weekday'!B199</f>
        <v/>
      </c>
      <c r="C199" s="13" t="s">
        <v>7</v>
      </c>
      <c r="D199" s="14">
        <v>2395551</v>
      </c>
      <c r="E199" s="14">
        <v>2315386</v>
      </c>
      <c r="F199" s="41">
        <v>2221270</v>
      </c>
      <c r="G199" s="41">
        <v>2131839</v>
      </c>
      <c r="H199" s="41">
        <v>1021788.963</v>
      </c>
      <c r="I199" s="82">
        <v>1142138</v>
      </c>
      <c r="J199" s="123">
        <f t="shared" si="6"/>
        <v>120349.03700000001</v>
      </c>
      <c r="K199" s="97">
        <f t="shared" si="7"/>
        <v>0.11778267465979667</v>
      </c>
      <c r="L199" s="89">
        <v>208</v>
      </c>
      <c r="M199" s="18"/>
      <c r="N199" s="18"/>
    </row>
    <row r="200" spans="1:14" x14ac:dyDescent="0.2">
      <c r="A200" s="88" t="s">
        <v>275</v>
      </c>
      <c r="B200" s="42" t="str">
        <f>'Avg Weekday'!B200</f>
        <v/>
      </c>
      <c r="C200" s="13" t="s">
        <v>7</v>
      </c>
      <c r="D200" s="14">
        <v>3315748</v>
      </c>
      <c r="E200" s="14">
        <v>3356199</v>
      </c>
      <c r="F200" s="41">
        <v>3258207</v>
      </c>
      <c r="G200" s="41">
        <v>3252504</v>
      </c>
      <c r="H200" s="41">
        <v>1356510.0349999999</v>
      </c>
      <c r="I200" s="82">
        <v>1689443</v>
      </c>
      <c r="J200" s="123">
        <f t="shared" si="6"/>
        <v>332932.96500000008</v>
      </c>
      <c r="K200" s="97">
        <f t="shared" si="7"/>
        <v>0.24543347001483856</v>
      </c>
      <c r="L200" s="89">
        <v>141</v>
      </c>
      <c r="M200" s="18"/>
      <c r="N200" s="18"/>
    </row>
    <row r="201" spans="1:14" x14ac:dyDescent="0.2">
      <c r="A201" s="88" t="s">
        <v>276</v>
      </c>
      <c r="B201" s="42" t="str">
        <f>'Avg Weekday'!B201</f>
        <v/>
      </c>
      <c r="C201" s="13" t="s">
        <v>7</v>
      </c>
      <c r="D201" s="14">
        <v>1146658</v>
      </c>
      <c r="E201" s="14">
        <v>1065073</v>
      </c>
      <c r="F201" s="41">
        <v>966728</v>
      </c>
      <c r="G201" s="41">
        <v>948571</v>
      </c>
      <c r="H201" s="41">
        <v>454456.95299999998</v>
      </c>
      <c r="I201" s="82">
        <v>472565</v>
      </c>
      <c r="J201" s="123">
        <f t="shared" si="6"/>
        <v>18108.04700000002</v>
      </c>
      <c r="K201" s="97">
        <f t="shared" si="7"/>
        <v>3.984546144681831E-2</v>
      </c>
      <c r="L201" s="89">
        <v>365</v>
      </c>
      <c r="M201" s="18"/>
      <c r="N201" s="18"/>
    </row>
    <row r="202" spans="1:14" x14ac:dyDescent="0.2">
      <c r="A202" s="88" t="s">
        <v>277</v>
      </c>
      <c r="B202" s="42" t="str">
        <f>'Avg Weekday'!B202</f>
        <v/>
      </c>
      <c r="C202" s="13" t="s">
        <v>7</v>
      </c>
      <c r="D202" s="14">
        <v>1358853</v>
      </c>
      <c r="E202" s="14">
        <v>1295175</v>
      </c>
      <c r="F202" s="41">
        <v>1250715</v>
      </c>
      <c r="G202" s="41">
        <v>1370372</v>
      </c>
      <c r="H202" s="41">
        <v>512753.01799999998</v>
      </c>
      <c r="I202" s="82">
        <v>603014</v>
      </c>
      <c r="J202" s="123">
        <f t="shared" si="6"/>
        <v>90260.982000000018</v>
      </c>
      <c r="K202" s="97">
        <f t="shared" si="7"/>
        <v>0.1760320833450463</v>
      </c>
      <c r="L202" s="89">
        <v>337</v>
      </c>
      <c r="M202" s="18"/>
      <c r="N202" s="18"/>
    </row>
    <row r="203" spans="1:14" x14ac:dyDescent="0.2">
      <c r="A203" s="88" t="s">
        <v>278</v>
      </c>
      <c r="B203" s="42" t="str">
        <f>'Avg Weekday'!B203</f>
        <v/>
      </c>
      <c r="C203" s="13" t="s">
        <v>7</v>
      </c>
      <c r="D203" s="14">
        <v>5861658</v>
      </c>
      <c r="E203" s="14">
        <v>5823419</v>
      </c>
      <c r="F203" s="41">
        <v>5609408</v>
      </c>
      <c r="G203" s="41">
        <v>5608232</v>
      </c>
      <c r="H203" s="41">
        <v>2150476.0619999999</v>
      </c>
      <c r="I203" s="82">
        <v>2617531</v>
      </c>
      <c r="J203" s="123">
        <f t="shared" si="6"/>
        <v>467054.93800000008</v>
      </c>
      <c r="K203" s="97">
        <f t="shared" si="7"/>
        <v>0.21718676448117566</v>
      </c>
      <c r="L203" s="89">
        <v>72</v>
      </c>
      <c r="M203" s="18"/>
      <c r="N203" s="18"/>
    </row>
    <row r="204" spans="1:14" s="6" customFormat="1" x14ac:dyDescent="0.2">
      <c r="A204" s="88" t="s">
        <v>279</v>
      </c>
      <c r="B204" s="42" t="str">
        <f>'Avg Weekday'!B204</f>
        <v/>
      </c>
      <c r="C204" s="13" t="s">
        <v>7</v>
      </c>
      <c r="D204" s="14">
        <v>1016458</v>
      </c>
      <c r="E204" s="14">
        <v>1022378</v>
      </c>
      <c r="F204" s="41">
        <v>1018695</v>
      </c>
      <c r="G204" s="41">
        <v>1033340</v>
      </c>
      <c r="H204" s="41">
        <v>462997.97100000002</v>
      </c>
      <c r="I204" s="82">
        <v>548606</v>
      </c>
      <c r="J204" s="123">
        <f t="shared" si="6"/>
        <v>85608.02899999998</v>
      </c>
      <c r="K204" s="97">
        <f t="shared" si="7"/>
        <v>0.18489936103845253</v>
      </c>
      <c r="L204" s="89">
        <v>348</v>
      </c>
      <c r="M204" s="18"/>
      <c r="N204" s="18"/>
    </row>
    <row r="205" spans="1:14" x14ac:dyDescent="0.2">
      <c r="A205" s="88" t="s">
        <v>280</v>
      </c>
      <c r="B205" s="42" t="str">
        <f>'Avg Weekday'!B205</f>
        <v/>
      </c>
      <c r="C205" s="13" t="s">
        <v>7</v>
      </c>
      <c r="D205" s="14">
        <v>576122</v>
      </c>
      <c r="E205" s="14">
        <v>575188</v>
      </c>
      <c r="F205" s="41">
        <v>537340</v>
      </c>
      <c r="G205" s="41">
        <v>519984</v>
      </c>
      <c r="H205" s="41">
        <v>214949.97</v>
      </c>
      <c r="I205" s="82">
        <v>259323</v>
      </c>
      <c r="J205" s="123">
        <f t="shared" si="6"/>
        <v>44373.03</v>
      </c>
      <c r="K205" s="97">
        <f t="shared" si="7"/>
        <v>0.20643422281007995</v>
      </c>
      <c r="L205" s="89">
        <v>409</v>
      </c>
      <c r="M205" s="18"/>
      <c r="N205" s="18"/>
    </row>
    <row r="206" spans="1:14" x14ac:dyDescent="0.2">
      <c r="A206" s="88" t="s">
        <v>281</v>
      </c>
      <c r="B206" s="42" t="str">
        <f>'Avg Weekday'!B206</f>
        <v/>
      </c>
      <c r="C206" s="13" t="s">
        <v>7</v>
      </c>
      <c r="D206" s="14">
        <v>1783716</v>
      </c>
      <c r="E206" s="14">
        <v>1953704</v>
      </c>
      <c r="F206" s="41">
        <v>1979647</v>
      </c>
      <c r="G206" s="41">
        <v>1955051</v>
      </c>
      <c r="H206" s="41">
        <v>861895.946</v>
      </c>
      <c r="I206" s="82">
        <v>1070163</v>
      </c>
      <c r="J206" s="123">
        <f t="shared" si="6"/>
        <v>208267.054</v>
      </c>
      <c r="K206" s="97">
        <f t="shared" si="7"/>
        <v>0.24163828008073726</v>
      </c>
      <c r="L206" s="89">
        <v>226</v>
      </c>
      <c r="M206" s="18"/>
      <c r="N206" s="18"/>
    </row>
    <row r="207" spans="1:14" s="6" customFormat="1" x14ac:dyDescent="0.2">
      <c r="A207" s="88" t="s">
        <v>282</v>
      </c>
      <c r="B207" s="42">
        <f>'Avg Weekday'!B207</f>
        <v>28</v>
      </c>
      <c r="C207" s="13" t="s">
        <v>7</v>
      </c>
      <c r="D207" s="14">
        <v>753493</v>
      </c>
      <c r="E207" s="14">
        <v>1054654</v>
      </c>
      <c r="F207" s="41">
        <v>1279685</v>
      </c>
      <c r="G207" s="41">
        <v>1360708</v>
      </c>
      <c r="H207" s="41">
        <v>662595.98699999996</v>
      </c>
      <c r="I207" s="82">
        <v>719312</v>
      </c>
      <c r="J207" s="123">
        <f t="shared" si="6"/>
        <v>56716.013000000035</v>
      </c>
      <c r="K207" s="97">
        <f t="shared" si="7"/>
        <v>8.5596674463408781E-2</v>
      </c>
      <c r="L207" s="89">
        <v>304</v>
      </c>
      <c r="M207" s="18"/>
      <c r="N207" s="18"/>
    </row>
    <row r="208" spans="1:14" x14ac:dyDescent="0.2">
      <c r="A208" s="88" t="s">
        <v>283</v>
      </c>
      <c r="B208" s="42" t="str">
        <f>'Avg Weekday'!B208</f>
        <v/>
      </c>
      <c r="C208" s="13" t="s">
        <v>7</v>
      </c>
      <c r="D208" s="14">
        <v>1226582</v>
      </c>
      <c r="E208" s="14">
        <v>1227134</v>
      </c>
      <c r="F208" s="41">
        <v>1197019</v>
      </c>
      <c r="G208" s="41">
        <v>1037219</v>
      </c>
      <c r="H208" s="41">
        <v>443228.92099999997</v>
      </c>
      <c r="I208" s="82">
        <v>559407</v>
      </c>
      <c r="J208" s="123">
        <f t="shared" si="6"/>
        <v>116178.07900000003</v>
      </c>
      <c r="K208" s="97">
        <f t="shared" si="7"/>
        <v>0.2621175503121107</v>
      </c>
      <c r="L208" s="89">
        <v>344</v>
      </c>
      <c r="M208" s="18"/>
      <c r="N208" s="18"/>
    </row>
    <row r="209" spans="1:14" s="6" customFormat="1" x14ac:dyDescent="0.2">
      <c r="A209" s="88" t="s">
        <v>284</v>
      </c>
      <c r="B209" s="42">
        <f>'Avg Weekday'!B209</f>
        <v>29</v>
      </c>
      <c r="C209" s="13" t="s">
        <v>7</v>
      </c>
      <c r="D209" s="14">
        <v>1758711</v>
      </c>
      <c r="E209" s="14">
        <v>961733</v>
      </c>
      <c r="F209" s="41">
        <v>1638002</v>
      </c>
      <c r="G209" s="41">
        <v>1780893</v>
      </c>
      <c r="H209" s="41">
        <v>676624.03399999999</v>
      </c>
      <c r="I209" s="82">
        <v>885878</v>
      </c>
      <c r="J209" s="123">
        <f t="shared" si="6"/>
        <v>209253.96600000001</v>
      </c>
      <c r="K209" s="97">
        <f t="shared" si="7"/>
        <v>0.30926179899781686</v>
      </c>
      <c r="L209" s="89">
        <v>265</v>
      </c>
      <c r="M209" s="18"/>
      <c r="N209" s="18"/>
    </row>
    <row r="210" spans="1:14" x14ac:dyDescent="0.2">
      <c r="A210" s="88" t="s">
        <v>285</v>
      </c>
      <c r="B210" s="42" t="str">
        <f>'Avg Weekday'!B210</f>
        <v/>
      </c>
      <c r="C210" s="13" t="s">
        <v>7</v>
      </c>
      <c r="D210" s="14">
        <v>3272810</v>
      </c>
      <c r="E210" s="14">
        <v>3421790</v>
      </c>
      <c r="F210" s="41">
        <v>3289464</v>
      </c>
      <c r="G210" s="41">
        <v>3323334</v>
      </c>
      <c r="H210" s="41">
        <v>1261500.983</v>
      </c>
      <c r="I210" s="82">
        <v>1604509</v>
      </c>
      <c r="J210" s="123">
        <f t="shared" si="6"/>
        <v>343008.01699999999</v>
      </c>
      <c r="K210" s="97">
        <f t="shared" si="7"/>
        <v>0.27190467674807989</v>
      </c>
      <c r="L210" s="89">
        <v>147</v>
      </c>
      <c r="M210" s="18"/>
      <c r="N210" s="18"/>
    </row>
    <row r="211" spans="1:14" x14ac:dyDescent="0.2">
      <c r="A211" s="88" t="s">
        <v>286</v>
      </c>
      <c r="B211" s="42" t="str">
        <f>'Avg Weekday'!B211</f>
        <v/>
      </c>
      <c r="C211" s="13" t="s">
        <v>7</v>
      </c>
      <c r="D211" s="14">
        <v>1863036</v>
      </c>
      <c r="E211" s="14">
        <v>1894817</v>
      </c>
      <c r="F211" s="41">
        <v>1850375</v>
      </c>
      <c r="G211" s="41">
        <v>1829126</v>
      </c>
      <c r="H211" s="41">
        <v>818101.03300000005</v>
      </c>
      <c r="I211" s="82">
        <v>878860</v>
      </c>
      <c r="J211" s="123">
        <f t="shared" si="6"/>
        <v>60758.966999999946</v>
      </c>
      <c r="K211" s="97">
        <f t="shared" si="7"/>
        <v>7.4268292728093821E-2</v>
      </c>
      <c r="L211" s="89">
        <v>267</v>
      </c>
      <c r="M211" s="18"/>
      <c r="N211" s="18"/>
    </row>
    <row r="212" spans="1:14" s="6" customFormat="1" x14ac:dyDescent="0.2">
      <c r="A212" s="88" t="s">
        <v>287</v>
      </c>
      <c r="B212" s="42">
        <f>'Avg Weekday'!B212</f>
        <v>30</v>
      </c>
      <c r="C212" s="13" t="s">
        <v>7</v>
      </c>
      <c r="D212" s="14">
        <v>1534978</v>
      </c>
      <c r="E212" s="14">
        <v>1685468</v>
      </c>
      <c r="F212" s="41">
        <v>1412271</v>
      </c>
      <c r="G212" s="41">
        <v>1451431</v>
      </c>
      <c r="H212" s="41">
        <v>722986.01699999999</v>
      </c>
      <c r="I212" s="82">
        <v>764655</v>
      </c>
      <c r="J212" s="123">
        <f t="shared" si="6"/>
        <v>41668.983000000007</v>
      </c>
      <c r="K212" s="97">
        <f t="shared" si="7"/>
        <v>5.7634562799573491E-2</v>
      </c>
      <c r="L212" s="89">
        <v>292</v>
      </c>
      <c r="M212" s="18"/>
      <c r="N212" s="18"/>
    </row>
    <row r="213" spans="1:14" x14ac:dyDescent="0.2">
      <c r="A213" s="88" t="s">
        <v>288</v>
      </c>
      <c r="B213" s="42" t="str">
        <f>'Avg Weekday'!B213</f>
        <v/>
      </c>
      <c r="C213" s="13" t="s">
        <v>7</v>
      </c>
      <c r="D213" s="14">
        <v>1786802</v>
      </c>
      <c r="E213" s="14">
        <v>1794365</v>
      </c>
      <c r="F213" s="41">
        <v>1790683</v>
      </c>
      <c r="G213" s="41">
        <v>1787343</v>
      </c>
      <c r="H213" s="41">
        <v>781384.978</v>
      </c>
      <c r="I213" s="82">
        <v>837692</v>
      </c>
      <c r="J213" s="123">
        <f t="shared" si="6"/>
        <v>56307.021999999997</v>
      </c>
      <c r="K213" s="97">
        <f t="shared" si="7"/>
        <v>7.2060538128236193E-2</v>
      </c>
      <c r="L213" s="89">
        <v>277</v>
      </c>
      <c r="M213" s="18"/>
      <c r="N213" s="18"/>
    </row>
    <row r="214" spans="1:14" x14ac:dyDescent="0.2">
      <c r="A214" s="88" t="s">
        <v>289</v>
      </c>
      <c r="B214" s="42">
        <f>'Avg Weekday'!B214</f>
        <v>31</v>
      </c>
      <c r="C214" s="13" t="s">
        <v>7</v>
      </c>
      <c r="D214" s="14">
        <v>1208956</v>
      </c>
      <c r="E214" s="14">
        <v>1702107</v>
      </c>
      <c r="F214" s="41">
        <v>1535733</v>
      </c>
      <c r="G214" s="41">
        <v>1556357</v>
      </c>
      <c r="H214" s="41">
        <v>786159.98</v>
      </c>
      <c r="I214" s="82">
        <v>841082</v>
      </c>
      <c r="J214" s="123">
        <f t="shared" si="6"/>
        <v>54922.020000000019</v>
      </c>
      <c r="K214" s="97">
        <f t="shared" si="7"/>
        <v>6.9861124195103416E-2</v>
      </c>
      <c r="L214" s="89">
        <v>274</v>
      </c>
      <c r="M214" s="18"/>
      <c r="N214" s="18"/>
    </row>
    <row r="215" spans="1:14" x14ac:dyDescent="0.2">
      <c r="A215" s="88" t="s">
        <v>290</v>
      </c>
      <c r="B215" s="42" t="str">
        <f>'Avg Weekday'!B215</f>
        <v/>
      </c>
      <c r="C215" s="13" t="s">
        <v>7</v>
      </c>
      <c r="D215" s="14">
        <v>4322837</v>
      </c>
      <c r="E215" s="14">
        <v>4297325</v>
      </c>
      <c r="F215" s="41">
        <v>4183545</v>
      </c>
      <c r="G215" s="41">
        <v>4169796</v>
      </c>
      <c r="H215" s="41">
        <v>1772097.909</v>
      </c>
      <c r="I215" s="82">
        <v>2052229</v>
      </c>
      <c r="J215" s="123">
        <f t="shared" si="6"/>
        <v>280131.09100000001</v>
      </c>
      <c r="K215" s="97">
        <f t="shared" si="7"/>
        <v>0.15807878874936362</v>
      </c>
      <c r="L215" s="89">
        <v>104</v>
      </c>
      <c r="M215" s="18"/>
      <c r="N215" s="18"/>
    </row>
    <row r="216" spans="1:14" x14ac:dyDescent="0.2">
      <c r="A216" s="88" t="s">
        <v>291</v>
      </c>
      <c r="B216" s="42" t="str">
        <f>'Avg Weekday'!B216</f>
        <v/>
      </c>
      <c r="C216" s="13" t="s">
        <v>7</v>
      </c>
      <c r="D216" s="14">
        <v>1059144</v>
      </c>
      <c r="E216" s="14">
        <v>1038180</v>
      </c>
      <c r="F216" s="41">
        <v>990387</v>
      </c>
      <c r="G216" s="41">
        <v>977012</v>
      </c>
      <c r="H216" s="41">
        <v>449143.93300000002</v>
      </c>
      <c r="I216" s="82">
        <v>472122</v>
      </c>
      <c r="J216" s="123">
        <f t="shared" si="6"/>
        <v>22978.066999999981</v>
      </c>
      <c r="K216" s="97">
        <f t="shared" si="7"/>
        <v>5.1159695838527509E-2</v>
      </c>
      <c r="L216" s="89">
        <v>366</v>
      </c>
      <c r="M216" s="18"/>
      <c r="N216" s="18"/>
    </row>
    <row r="217" spans="1:14" x14ac:dyDescent="0.2">
      <c r="A217" s="88" t="s">
        <v>292</v>
      </c>
      <c r="B217" s="42" t="str">
        <f>'Avg Weekday'!B217</f>
        <v/>
      </c>
      <c r="C217" s="13" t="s">
        <v>7</v>
      </c>
      <c r="D217" s="14">
        <v>1533167</v>
      </c>
      <c r="E217" s="14">
        <v>1484326</v>
      </c>
      <c r="F217" s="41">
        <v>1466151</v>
      </c>
      <c r="G217" s="41">
        <v>1435824</v>
      </c>
      <c r="H217" s="41">
        <v>609725.02</v>
      </c>
      <c r="I217" s="82">
        <v>698444</v>
      </c>
      <c r="J217" s="123">
        <f t="shared" si="6"/>
        <v>88718.979999999981</v>
      </c>
      <c r="K217" s="97">
        <f t="shared" si="7"/>
        <v>0.14550654326109166</v>
      </c>
      <c r="L217" s="89">
        <v>310</v>
      </c>
      <c r="M217" s="18"/>
      <c r="N217" s="18"/>
    </row>
    <row r="218" spans="1:14" s="6" customFormat="1" x14ac:dyDescent="0.2">
      <c r="A218" s="88" t="s">
        <v>522</v>
      </c>
      <c r="B218" s="42" t="str">
        <f>'Avg Weekday'!B218</f>
        <v/>
      </c>
      <c r="C218" s="13" t="s">
        <v>7</v>
      </c>
      <c r="D218" s="14">
        <v>1805238</v>
      </c>
      <c r="E218" s="14">
        <v>1787994</v>
      </c>
      <c r="F218" s="41">
        <v>1753125</v>
      </c>
      <c r="G218" s="41">
        <v>1654809</v>
      </c>
      <c r="H218" s="41">
        <v>745894.93599999999</v>
      </c>
      <c r="I218" s="82">
        <v>911058</v>
      </c>
      <c r="J218" s="123">
        <f t="shared" si="6"/>
        <v>165163.06400000001</v>
      </c>
      <c r="K218" s="97">
        <f t="shared" si="7"/>
        <v>0.2214293944475848</v>
      </c>
      <c r="L218" s="89">
        <v>258</v>
      </c>
      <c r="M218" s="18"/>
      <c r="N218" s="18"/>
    </row>
    <row r="219" spans="1:14" x14ac:dyDescent="0.2">
      <c r="A219" s="88" t="s">
        <v>293</v>
      </c>
      <c r="B219" s="42" t="str">
        <f>'Avg Weekday'!B219</f>
        <v/>
      </c>
      <c r="C219" s="13" t="s">
        <v>7</v>
      </c>
      <c r="D219" s="14">
        <v>1435112</v>
      </c>
      <c r="E219" s="14">
        <v>1394283</v>
      </c>
      <c r="F219" s="41">
        <v>1246958</v>
      </c>
      <c r="G219" s="41">
        <v>1047762</v>
      </c>
      <c r="H219" s="41">
        <v>483645.02899999998</v>
      </c>
      <c r="I219" s="82">
        <v>512751</v>
      </c>
      <c r="J219" s="123">
        <f t="shared" si="6"/>
        <v>29105.97100000002</v>
      </c>
      <c r="K219" s="97">
        <f t="shared" si="7"/>
        <v>6.0180440725671185E-2</v>
      </c>
      <c r="L219" s="89">
        <v>358</v>
      </c>
      <c r="M219" s="18"/>
      <c r="N219" s="18"/>
    </row>
    <row r="220" spans="1:14" x14ac:dyDescent="0.2">
      <c r="A220" s="88" t="s">
        <v>294</v>
      </c>
      <c r="B220" s="42">
        <f>'Avg Weekday'!B220</f>
        <v>32</v>
      </c>
      <c r="C220" s="13" t="s">
        <v>7</v>
      </c>
      <c r="D220" s="14">
        <v>2035027</v>
      </c>
      <c r="E220" s="14">
        <v>1049559</v>
      </c>
      <c r="F220" s="41">
        <v>1968448</v>
      </c>
      <c r="G220" s="41">
        <v>2019485</v>
      </c>
      <c r="H220" s="41">
        <v>995590.049</v>
      </c>
      <c r="I220" s="82">
        <v>1056784</v>
      </c>
      <c r="J220" s="123">
        <f t="shared" si="6"/>
        <v>61193.951000000001</v>
      </c>
      <c r="K220" s="97">
        <f t="shared" si="7"/>
        <v>6.1465008676477841E-2</v>
      </c>
      <c r="L220" s="89">
        <v>231</v>
      </c>
      <c r="M220" s="18"/>
      <c r="N220" s="18"/>
    </row>
    <row r="221" spans="1:14" x14ac:dyDescent="0.2">
      <c r="A221" s="88" t="s">
        <v>295</v>
      </c>
      <c r="B221" s="42" t="str">
        <f>'Avg Weekday'!B221</f>
        <v/>
      </c>
      <c r="C221" s="13" t="s">
        <v>7</v>
      </c>
      <c r="D221" s="14">
        <v>2024863</v>
      </c>
      <c r="E221" s="14">
        <v>1935724</v>
      </c>
      <c r="F221" s="41">
        <v>2090848</v>
      </c>
      <c r="G221" s="41">
        <v>2271983</v>
      </c>
      <c r="H221" s="41">
        <v>808041.98</v>
      </c>
      <c r="I221" s="82">
        <v>1093965</v>
      </c>
      <c r="J221" s="123">
        <f t="shared" si="6"/>
        <v>285923.02</v>
      </c>
      <c r="K221" s="97">
        <f t="shared" si="7"/>
        <v>0.35384673949737122</v>
      </c>
      <c r="L221" s="89">
        <v>221</v>
      </c>
      <c r="M221" s="18"/>
      <c r="N221" s="18"/>
    </row>
    <row r="222" spans="1:14" x14ac:dyDescent="0.2">
      <c r="A222" s="88" t="s">
        <v>296</v>
      </c>
      <c r="B222" s="42" t="str">
        <f>'Avg Weekday'!B222</f>
        <v/>
      </c>
      <c r="C222" s="13" t="s">
        <v>7</v>
      </c>
      <c r="D222" s="14">
        <v>5152649</v>
      </c>
      <c r="E222" s="14">
        <v>5271782</v>
      </c>
      <c r="F222" s="41">
        <v>5195786</v>
      </c>
      <c r="G222" s="41">
        <v>5106247</v>
      </c>
      <c r="H222" s="41">
        <v>2085483.051</v>
      </c>
      <c r="I222" s="82">
        <v>2249322</v>
      </c>
      <c r="J222" s="123">
        <f t="shared" si="6"/>
        <v>163838.94900000002</v>
      </c>
      <c r="K222" s="97">
        <f t="shared" si="7"/>
        <v>7.8561630563930215E-2</v>
      </c>
      <c r="L222" s="89">
        <v>90</v>
      </c>
      <c r="M222" s="18"/>
      <c r="N222" s="18"/>
    </row>
    <row r="223" spans="1:14" s="6" customFormat="1" x14ac:dyDescent="0.2">
      <c r="A223" s="88" t="s">
        <v>297</v>
      </c>
      <c r="B223" s="42">
        <f>'Avg Weekday'!B223</f>
        <v>33</v>
      </c>
      <c r="C223" s="13" t="s">
        <v>7</v>
      </c>
      <c r="D223" s="14">
        <v>1250237</v>
      </c>
      <c r="E223" s="14">
        <v>1078048</v>
      </c>
      <c r="F223" s="41">
        <v>854150</v>
      </c>
      <c r="G223" s="41">
        <v>853106</v>
      </c>
      <c r="H223" s="41">
        <v>413650.005</v>
      </c>
      <c r="I223" s="82">
        <v>413686</v>
      </c>
      <c r="J223" s="123">
        <f t="shared" si="6"/>
        <v>35.994999999995343</v>
      </c>
      <c r="K223" s="97">
        <f t="shared" si="7"/>
        <v>8.7018009343419063E-5</v>
      </c>
      <c r="L223" s="89">
        <v>385</v>
      </c>
      <c r="M223" s="18"/>
      <c r="N223" s="18"/>
    </row>
    <row r="224" spans="1:14" s="6" customFormat="1" x14ac:dyDescent="0.2">
      <c r="A224" s="88" t="s">
        <v>298</v>
      </c>
      <c r="B224" s="42" t="str">
        <f>'Avg Weekday'!B224</f>
        <v/>
      </c>
      <c r="C224" s="13" t="s">
        <v>7</v>
      </c>
      <c r="D224" s="14">
        <v>1017779</v>
      </c>
      <c r="E224" s="14">
        <v>1026358</v>
      </c>
      <c r="F224" s="41">
        <v>955230</v>
      </c>
      <c r="G224" s="41">
        <v>918811</v>
      </c>
      <c r="H224" s="41">
        <v>437289.99599999998</v>
      </c>
      <c r="I224" s="82">
        <v>442084</v>
      </c>
      <c r="J224" s="123">
        <f t="shared" si="6"/>
        <v>4794.0040000000154</v>
      </c>
      <c r="K224" s="97">
        <f t="shared" si="7"/>
        <v>1.0962985761970223E-2</v>
      </c>
      <c r="L224" s="89">
        <v>374</v>
      </c>
      <c r="M224" s="18"/>
      <c r="N224" s="18"/>
    </row>
    <row r="225" spans="1:14" s="6" customFormat="1" x14ac:dyDescent="0.2">
      <c r="A225" s="88" t="s">
        <v>299</v>
      </c>
      <c r="B225" s="42" t="str">
        <f>'Avg Weekday'!B225</f>
        <v/>
      </c>
      <c r="C225" s="13" t="s">
        <v>7</v>
      </c>
      <c r="D225" s="14">
        <v>983370</v>
      </c>
      <c r="E225" s="14">
        <v>910042</v>
      </c>
      <c r="F225" s="41">
        <v>818735</v>
      </c>
      <c r="G225" s="41">
        <v>791691</v>
      </c>
      <c r="H225" s="41">
        <v>416713.00199999998</v>
      </c>
      <c r="I225" s="82">
        <v>459448</v>
      </c>
      <c r="J225" s="123">
        <f t="shared" si="6"/>
        <v>42734.998000000021</v>
      </c>
      <c r="K225" s="97">
        <f t="shared" si="7"/>
        <v>0.10255259085964402</v>
      </c>
      <c r="L225" s="89">
        <v>369</v>
      </c>
      <c r="M225" s="18"/>
      <c r="N225" s="18"/>
    </row>
    <row r="226" spans="1:14" x14ac:dyDescent="0.2">
      <c r="A226" s="88" t="s">
        <v>300</v>
      </c>
      <c r="B226" s="42" t="str">
        <f>'Avg Weekday'!B226</f>
        <v/>
      </c>
      <c r="C226" s="13" t="s">
        <v>7</v>
      </c>
      <c r="D226" s="14">
        <v>795636</v>
      </c>
      <c r="E226" s="14">
        <v>789104</v>
      </c>
      <c r="F226" s="41">
        <v>818685</v>
      </c>
      <c r="G226" s="41">
        <v>837836</v>
      </c>
      <c r="H226" s="41">
        <v>315691.08500000002</v>
      </c>
      <c r="I226" s="82">
        <v>431449</v>
      </c>
      <c r="J226" s="123">
        <f t="shared" si="6"/>
        <v>115757.91499999998</v>
      </c>
      <c r="K226" s="97">
        <f t="shared" si="7"/>
        <v>0.36668097548589301</v>
      </c>
      <c r="L226" s="89">
        <v>377</v>
      </c>
      <c r="M226" s="18"/>
      <c r="N226" s="18"/>
    </row>
    <row r="227" spans="1:14" x14ac:dyDescent="0.2">
      <c r="A227" s="88" t="s">
        <v>301</v>
      </c>
      <c r="B227" s="42">
        <f>'Avg Weekday'!B227</f>
        <v>34</v>
      </c>
      <c r="C227" s="13" t="s">
        <v>7</v>
      </c>
      <c r="D227" s="14">
        <v>1219239</v>
      </c>
      <c r="E227" s="14">
        <v>1471094</v>
      </c>
      <c r="F227" s="41">
        <v>1420065</v>
      </c>
      <c r="G227" s="41">
        <v>1290221</v>
      </c>
      <c r="H227" s="41">
        <v>587630.01100000006</v>
      </c>
      <c r="I227" s="82">
        <v>761687</v>
      </c>
      <c r="J227" s="123">
        <f t="shared" si="6"/>
        <v>174056.98899999994</v>
      </c>
      <c r="K227" s="97">
        <f t="shared" si="7"/>
        <v>0.29620166727665637</v>
      </c>
      <c r="L227" s="89">
        <v>293</v>
      </c>
      <c r="M227" s="18"/>
      <c r="N227" s="18"/>
    </row>
    <row r="228" spans="1:14" x14ac:dyDescent="0.2">
      <c r="A228" s="88" t="s">
        <v>302</v>
      </c>
      <c r="B228" s="42" t="str">
        <f>'Avg Weekday'!B228</f>
        <v/>
      </c>
      <c r="C228" s="13" t="s">
        <v>7</v>
      </c>
      <c r="D228" s="14">
        <v>2146809</v>
      </c>
      <c r="E228" s="14">
        <v>2148162</v>
      </c>
      <c r="F228" s="41">
        <v>2140028</v>
      </c>
      <c r="G228" s="41">
        <v>1882065</v>
      </c>
      <c r="H228" s="41">
        <v>974252.97900000005</v>
      </c>
      <c r="I228" s="82">
        <v>1203929</v>
      </c>
      <c r="J228" s="123">
        <f t="shared" si="6"/>
        <v>229676.02099999995</v>
      </c>
      <c r="K228" s="97">
        <f t="shared" si="7"/>
        <v>0.23574577235139246</v>
      </c>
      <c r="L228" s="89">
        <v>199</v>
      </c>
      <c r="M228" s="18"/>
      <c r="N228" s="18"/>
    </row>
    <row r="229" spans="1:14" x14ac:dyDescent="0.2">
      <c r="A229" s="90" t="s">
        <v>303</v>
      </c>
      <c r="B229" s="94" t="str">
        <f>'Avg Weekday'!B229</f>
        <v/>
      </c>
      <c r="C229" s="15" t="s">
        <v>7</v>
      </c>
      <c r="D229" s="16">
        <v>3286640</v>
      </c>
      <c r="E229" s="16">
        <v>3172717</v>
      </c>
      <c r="F229" s="16">
        <v>3256154</v>
      </c>
      <c r="G229" s="16">
        <v>3927129</v>
      </c>
      <c r="H229" s="16">
        <v>1257102.977</v>
      </c>
      <c r="I229" s="84">
        <v>1561021</v>
      </c>
      <c r="J229" s="121">
        <f t="shared" si="6"/>
        <v>303918.02300000004</v>
      </c>
      <c r="K229" s="99">
        <f t="shared" si="7"/>
        <v>0.24176064217529894</v>
      </c>
      <c r="L229" s="91">
        <v>154</v>
      </c>
      <c r="M229" s="18"/>
      <c r="N229" s="18"/>
    </row>
    <row r="230" spans="1:14" s="10" customFormat="1" ht="12.75" x14ac:dyDescent="0.2">
      <c r="A230" s="102" t="s">
        <v>44</v>
      </c>
      <c r="B230" s="103"/>
      <c r="C230" s="104"/>
      <c r="D230" s="105"/>
      <c r="E230" s="105"/>
      <c r="F230" s="105"/>
      <c r="G230" s="105"/>
      <c r="H230" s="105"/>
      <c r="I230" s="105"/>
      <c r="J230" s="118"/>
      <c r="K230" s="105"/>
      <c r="L230" s="106"/>
      <c r="M230" s="5"/>
    </row>
    <row r="231" spans="1:14" x14ac:dyDescent="0.2">
      <c r="A231" s="86" t="s">
        <v>304</v>
      </c>
      <c r="B231" s="42" t="str">
        <f>'Avg Weekday'!B231</f>
        <v/>
      </c>
      <c r="C231" s="11" t="s">
        <v>3</v>
      </c>
      <c r="D231" s="12">
        <v>7660896</v>
      </c>
      <c r="E231" s="12">
        <v>7071729</v>
      </c>
      <c r="F231" s="52">
        <v>6743140</v>
      </c>
      <c r="G231" s="52">
        <v>5345371</v>
      </c>
      <c r="H231" s="52">
        <v>2177283.9890000001</v>
      </c>
      <c r="I231" s="82">
        <v>3960124</v>
      </c>
      <c r="J231" s="125">
        <f t="shared" si="6"/>
        <v>1782840.0109999999</v>
      </c>
      <c r="K231" s="97">
        <f t="shared" si="7"/>
        <v>0.81883668828099754</v>
      </c>
      <c r="L231" s="89">
        <v>36</v>
      </c>
      <c r="M231" s="18"/>
      <c r="N231" s="18"/>
    </row>
    <row r="232" spans="1:14" x14ac:dyDescent="0.2">
      <c r="A232" s="88" t="s">
        <v>305</v>
      </c>
      <c r="B232" s="42" t="str">
        <f>'Avg Weekday'!B232</f>
        <v/>
      </c>
      <c r="C232" s="13" t="s">
        <v>3</v>
      </c>
      <c r="D232" s="14">
        <v>4290142</v>
      </c>
      <c r="E232" s="14">
        <v>4114291</v>
      </c>
      <c r="F232" s="41">
        <v>4072703</v>
      </c>
      <c r="G232" s="41">
        <v>3766055</v>
      </c>
      <c r="H232" s="41">
        <v>1470253.9339999999</v>
      </c>
      <c r="I232" s="82">
        <v>1880611</v>
      </c>
      <c r="J232" s="123">
        <f t="shared" si="6"/>
        <v>410357.06600000011</v>
      </c>
      <c r="K232" s="97">
        <f t="shared" si="7"/>
        <v>0.27910625267539679</v>
      </c>
      <c r="L232" s="89">
        <v>119</v>
      </c>
      <c r="M232" s="18"/>
      <c r="N232" s="18"/>
    </row>
    <row r="233" spans="1:14" x14ac:dyDescent="0.2">
      <c r="A233" s="88" t="s">
        <v>306</v>
      </c>
      <c r="B233" s="42">
        <f>'Avg Weekday'!B233</f>
        <v>35</v>
      </c>
      <c r="C233" s="13" t="s">
        <v>3</v>
      </c>
      <c r="D233" s="14">
        <v>4336922</v>
      </c>
      <c r="E233" s="14">
        <v>4402069</v>
      </c>
      <c r="F233" s="41">
        <v>4065523</v>
      </c>
      <c r="G233" s="41">
        <v>4039570</v>
      </c>
      <c r="H233" s="41">
        <v>1851274.9709999999</v>
      </c>
      <c r="I233" s="82">
        <v>2112042</v>
      </c>
      <c r="J233" s="123">
        <f t="shared" si="6"/>
        <v>260767.0290000001</v>
      </c>
      <c r="K233" s="97">
        <f t="shared" si="7"/>
        <v>0.14085807515624868</v>
      </c>
      <c r="L233" s="89">
        <v>102</v>
      </c>
      <c r="M233" s="44"/>
      <c r="N233" s="18"/>
    </row>
    <row r="234" spans="1:14" x14ac:dyDescent="0.2">
      <c r="A234" s="88" t="s">
        <v>307</v>
      </c>
      <c r="B234" s="42" t="str">
        <f>'Avg Weekday'!B234</f>
        <v/>
      </c>
      <c r="C234" s="13" t="s">
        <v>3</v>
      </c>
      <c r="D234" s="14">
        <v>1481660</v>
      </c>
      <c r="E234" s="14">
        <v>1470838</v>
      </c>
      <c r="F234" s="41">
        <v>1630405</v>
      </c>
      <c r="G234" s="41">
        <v>1498363</v>
      </c>
      <c r="H234" s="41">
        <v>579190.99800000002</v>
      </c>
      <c r="I234" s="82">
        <v>718579</v>
      </c>
      <c r="J234" s="123">
        <f t="shared" si="6"/>
        <v>139388.00199999998</v>
      </c>
      <c r="K234" s="97">
        <f t="shared" si="7"/>
        <v>0.24065982116662657</v>
      </c>
      <c r="L234" s="89">
        <v>305</v>
      </c>
      <c r="M234" s="18"/>
      <c r="N234" s="18"/>
    </row>
    <row r="235" spans="1:14" x14ac:dyDescent="0.2">
      <c r="A235" s="88" t="s">
        <v>308</v>
      </c>
      <c r="B235" s="42" t="str">
        <f>'Avg Weekday'!B235</f>
        <v/>
      </c>
      <c r="C235" s="13" t="s">
        <v>3</v>
      </c>
      <c r="D235" s="14">
        <v>4196711</v>
      </c>
      <c r="E235" s="14">
        <v>3734660</v>
      </c>
      <c r="F235" s="41">
        <v>3394176</v>
      </c>
      <c r="G235" s="41">
        <v>3316061</v>
      </c>
      <c r="H235" s="41">
        <v>1468769.8940000001</v>
      </c>
      <c r="I235" s="82">
        <v>1722459</v>
      </c>
      <c r="J235" s="123">
        <f t="shared" si="6"/>
        <v>253689.10599999991</v>
      </c>
      <c r="K235" s="97">
        <f t="shared" si="7"/>
        <v>0.17272215820621925</v>
      </c>
      <c r="L235" s="89">
        <v>136</v>
      </c>
      <c r="M235" s="18"/>
      <c r="N235" s="18"/>
    </row>
    <row r="236" spans="1:14" s="6" customFormat="1" x14ac:dyDescent="0.2">
      <c r="A236" s="88" t="s">
        <v>309</v>
      </c>
      <c r="B236" s="42" t="str">
        <f>'Avg Weekday'!B236</f>
        <v/>
      </c>
      <c r="C236" s="13" t="s">
        <v>3</v>
      </c>
      <c r="D236" s="14">
        <v>3874037</v>
      </c>
      <c r="E236" s="14">
        <v>3729434</v>
      </c>
      <c r="F236" s="41">
        <v>3446526</v>
      </c>
      <c r="G236" s="41">
        <v>3345661</v>
      </c>
      <c r="H236" s="41">
        <v>1375593.0360000001</v>
      </c>
      <c r="I236" s="82">
        <v>1612653</v>
      </c>
      <c r="J236" s="123">
        <f t="shared" si="6"/>
        <v>237059.96399999992</v>
      </c>
      <c r="K236" s="97">
        <f t="shared" si="7"/>
        <v>0.17233291954525415</v>
      </c>
      <c r="L236" s="89">
        <v>145</v>
      </c>
      <c r="M236" s="18"/>
      <c r="N236" s="18"/>
    </row>
    <row r="237" spans="1:14" x14ac:dyDescent="0.2">
      <c r="A237" s="88" t="s">
        <v>310</v>
      </c>
      <c r="B237" s="42" t="str">
        <f>'Avg Weekday'!B237</f>
        <v/>
      </c>
      <c r="C237" s="13" t="s">
        <v>3</v>
      </c>
      <c r="D237" s="14">
        <v>5336694</v>
      </c>
      <c r="E237" s="14">
        <v>5066069</v>
      </c>
      <c r="F237" s="41">
        <v>4683148</v>
      </c>
      <c r="G237" s="41">
        <v>4572453</v>
      </c>
      <c r="H237" s="41">
        <v>2052608.9369999999</v>
      </c>
      <c r="I237" s="82">
        <v>2341695</v>
      </c>
      <c r="J237" s="123">
        <f t="shared" si="6"/>
        <v>289086.06300000008</v>
      </c>
      <c r="K237" s="97">
        <f t="shared" si="7"/>
        <v>0.14083835346761919</v>
      </c>
      <c r="L237" s="89">
        <v>84</v>
      </c>
      <c r="M237" s="18"/>
      <c r="N237" s="18"/>
    </row>
    <row r="238" spans="1:14" x14ac:dyDescent="0.2">
      <c r="A238" s="88" t="s">
        <v>311</v>
      </c>
      <c r="B238" s="42" t="str">
        <f>'Avg Weekday'!B238</f>
        <v/>
      </c>
      <c r="C238" s="13" t="s">
        <v>3</v>
      </c>
      <c r="D238" s="14">
        <v>2276196</v>
      </c>
      <c r="E238" s="14">
        <v>2253473</v>
      </c>
      <c r="F238" s="41">
        <v>2262578</v>
      </c>
      <c r="G238" s="41">
        <v>2288111</v>
      </c>
      <c r="H238" s="41">
        <v>896441.94299999997</v>
      </c>
      <c r="I238" s="82">
        <v>1067970</v>
      </c>
      <c r="J238" s="123">
        <f t="shared" si="6"/>
        <v>171528.05700000003</v>
      </c>
      <c r="K238" s="97">
        <f t="shared" si="7"/>
        <v>0.19134318551179175</v>
      </c>
      <c r="L238" s="89">
        <v>227</v>
      </c>
      <c r="M238" s="18"/>
      <c r="N238" s="18"/>
    </row>
    <row r="239" spans="1:14" x14ac:dyDescent="0.2">
      <c r="A239" s="88" t="s">
        <v>312</v>
      </c>
      <c r="B239" s="42" t="str">
        <f>'Avg Weekday'!B239</f>
        <v/>
      </c>
      <c r="C239" s="13" t="s">
        <v>3</v>
      </c>
      <c r="D239" s="14">
        <v>4797152</v>
      </c>
      <c r="E239" s="14">
        <v>4586341</v>
      </c>
      <c r="F239" s="41">
        <v>4528136</v>
      </c>
      <c r="G239" s="41">
        <v>4380469</v>
      </c>
      <c r="H239" s="41">
        <v>1316284.0649999999</v>
      </c>
      <c r="I239" s="82">
        <v>1822117</v>
      </c>
      <c r="J239" s="123">
        <f t="shared" si="6"/>
        <v>505832.93500000006</v>
      </c>
      <c r="K239" s="97">
        <f t="shared" si="7"/>
        <v>0.38428858059601295</v>
      </c>
      <c r="L239" s="89">
        <v>126</v>
      </c>
      <c r="M239" s="18"/>
      <c r="N239" s="18"/>
    </row>
    <row r="240" spans="1:14" x14ac:dyDescent="0.2">
      <c r="A240" s="88" t="s">
        <v>313</v>
      </c>
      <c r="B240" s="42" t="str">
        <f>'Avg Weekday'!B240</f>
        <v/>
      </c>
      <c r="C240" s="13" t="s">
        <v>3</v>
      </c>
      <c r="D240" s="14">
        <v>2524125</v>
      </c>
      <c r="E240" s="14">
        <v>2438960</v>
      </c>
      <c r="F240" s="41">
        <v>2457157</v>
      </c>
      <c r="G240" s="41">
        <v>2368025</v>
      </c>
      <c r="H240" s="41">
        <v>967478.01100000006</v>
      </c>
      <c r="I240" s="82">
        <v>1203374</v>
      </c>
      <c r="J240" s="123">
        <f t="shared" si="6"/>
        <v>235895.98899999994</v>
      </c>
      <c r="K240" s="97">
        <f t="shared" si="7"/>
        <v>0.24382568525373952</v>
      </c>
      <c r="L240" s="89">
        <v>200</v>
      </c>
      <c r="M240" s="18"/>
      <c r="N240" s="18"/>
    </row>
    <row r="241" spans="1:14" x14ac:dyDescent="0.2">
      <c r="A241" s="88" t="s">
        <v>314</v>
      </c>
      <c r="B241" s="42" t="str">
        <f>'Avg Weekday'!B241</f>
        <v/>
      </c>
      <c r="C241" s="13" t="s">
        <v>3</v>
      </c>
      <c r="D241" s="14">
        <v>4989981</v>
      </c>
      <c r="E241" s="14">
        <v>5054479</v>
      </c>
      <c r="F241" s="41">
        <v>4727671</v>
      </c>
      <c r="G241" s="41">
        <v>4644262</v>
      </c>
      <c r="H241" s="41">
        <v>1848802.9339999999</v>
      </c>
      <c r="I241" s="82">
        <v>2121918</v>
      </c>
      <c r="J241" s="123">
        <f t="shared" si="6"/>
        <v>273115.06600000011</v>
      </c>
      <c r="K241" s="97">
        <f t="shared" si="7"/>
        <v>0.14772535297155695</v>
      </c>
      <c r="L241" s="89">
        <v>100</v>
      </c>
      <c r="M241" s="18"/>
      <c r="N241" s="18"/>
    </row>
    <row r="242" spans="1:14" x14ac:dyDescent="0.2">
      <c r="A242" s="88" t="s">
        <v>315</v>
      </c>
      <c r="B242" s="42" t="str">
        <f>'Avg Weekday'!B242</f>
        <v/>
      </c>
      <c r="C242" s="13" t="s">
        <v>3</v>
      </c>
      <c r="D242" s="14">
        <v>9431163</v>
      </c>
      <c r="E242" s="14">
        <v>9088393</v>
      </c>
      <c r="F242" s="41">
        <v>8630430</v>
      </c>
      <c r="G242" s="41">
        <v>8554857</v>
      </c>
      <c r="H242" s="41">
        <v>3587672.9619999998</v>
      </c>
      <c r="I242" s="82">
        <v>3772990</v>
      </c>
      <c r="J242" s="123">
        <f t="shared" si="6"/>
        <v>185317.03800000018</v>
      </c>
      <c r="K242" s="97">
        <f t="shared" si="7"/>
        <v>5.1653826857365651E-2</v>
      </c>
      <c r="L242" s="89">
        <v>39</v>
      </c>
      <c r="M242" s="18"/>
      <c r="N242" s="18"/>
    </row>
    <row r="243" spans="1:14" x14ac:dyDescent="0.2">
      <c r="A243" s="88" t="s">
        <v>316</v>
      </c>
      <c r="B243" s="42" t="str">
        <f>'Avg Weekday'!B243</f>
        <v/>
      </c>
      <c r="C243" s="13" t="s">
        <v>3</v>
      </c>
      <c r="D243" s="14">
        <v>9603878</v>
      </c>
      <c r="E243" s="14">
        <v>9335382</v>
      </c>
      <c r="F243" s="41">
        <v>9037343</v>
      </c>
      <c r="G243" s="41">
        <v>9208598</v>
      </c>
      <c r="H243" s="41">
        <v>3863202.9750000001</v>
      </c>
      <c r="I243" s="82">
        <v>4353615</v>
      </c>
      <c r="J243" s="123">
        <f t="shared" si="6"/>
        <v>490412.02499999991</v>
      </c>
      <c r="K243" s="97">
        <f t="shared" si="7"/>
        <v>0.12694441068036294</v>
      </c>
      <c r="L243" s="89">
        <v>30</v>
      </c>
      <c r="M243" s="18"/>
      <c r="N243" s="18"/>
    </row>
    <row r="244" spans="1:14" x14ac:dyDescent="0.2">
      <c r="A244" s="88" t="s">
        <v>317</v>
      </c>
      <c r="B244" s="42" t="str">
        <f>'Avg Weekday'!B244</f>
        <v/>
      </c>
      <c r="C244" s="13" t="s">
        <v>3</v>
      </c>
      <c r="D244" s="14">
        <v>4867017</v>
      </c>
      <c r="E244" s="14">
        <v>4768474</v>
      </c>
      <c r="F244" s="41">
        <v>4506259</v>
      </c>
      <c r="G244" s="41">
        <v>4268823</v>
      </c>
      <c r="H244" s="41">
        <v>1867401.993</v>
      </c>
      <c r="I244" s="82">
        <v>2048382</v>
      </c>
      <c r="J244" s="123">
        <f t="shared" si="6"/>
        <v>180980.00699999998</v>
      </c>
      <c r="K244" s="97">
        <f t="shared" si="7"/>
        <v>9.6915397797800243E-2</v>
      </c>
      <c r="L244" s="89">
        <v>105</v>
      </c>
      <c r="M244" s="18"/>
      <c r="N244" s="18"/>
    </row>
    <row r="245" spans="1:14" x14ac:dyDescent="0.2">
      <c r="A245" s="88" t="s">
        <v>318</v>
      </c>
      <c r="B245" s="42" t="str">
        <f>'Avg Weekday'!B245</f>
        <v/>
      </c>
      <c r="C245" s="13" t="s">
        <v>3</v>
      </c>
      <c r="D245" s="14">
        <v>1731460</v>
      </c>
      <c r="E245" s="14">
        <v>1743984</v>
      </c>
      <c r="F245" s="41">
        <v>1622552</v>
      </c>
      <c r="G245" s="41">
        <v>1743921</v>
      </c>
      <c r="H245" s="41">
        <v>667494.99</v>
      </c>
      <c r="I245" s="82">
        <v>753875</v>
      </c>
      <c r="J245" s="123">
        <f t="shared" si="6"/>
        <v>86380.010000000009</v>
      </c>
      <c r="K245" s="97">
        <f t="shared" si="7"/>
        <v>0.12940922597786092</v>
      </c>
      <c r="L245" s="89">
        <v>295</v>
      </c>
      <c r="M245" s="18"/>
      <c r="N245" s="18"/>
    </row>
    <row r="246" spans="1:14" x14ac:dyDescent="0.2">
      <c r="A246" s="88" t="s">
        <v>319</v>
      </c>
      <c r="B246" s="42" t="str">
        <f>'Avg Weekday'!B246</f>
        <v/>
      </c>
      <c r="C246" s="13" t="s">
        <v>3</v>
      </c>
      <c r="D246" s="14">
        <v>4564432</v>
      </c>
      <c r="E246" s="14">
        <v>4440108</v>
      </c>
      <c r="F246" s="41">
        <v>4260166</v>
      </c>
      <c r="G246" s="41">
        <v>3874783</v>
      </c>
      <c r="H246" s="41">
        <v>1717439.95</v>
      </c>
      <c r="I246" s="82">
        <v>1941779</v>
      </c>
      <c r="J246" s="123">
        <f t="shared" si="6"/>
        <v>224339.05000000005</v>
      </c>
      <c r="K246" s="97">
        <f t="shared" si="7"/>
        <v>0.13062410129681684</v>
      </c>
      <c r="L246" s="89">
        <v>116</v>
      </c>
      <c r="M246" s="18"/>
      <c r="N246" s="18"/>
    </row>
    <row r="247" spans="1:14" s="6" customFormat="1" x14ac:dyDescent="0.2">
      <c r="A247" s="88" t="s">
        <v>320</v>
      </c>
      <c r="B247" s="42" t="str">
        <f>'Avg Weekday'!B247</f>
        <v/>
      </c>
      <c r="C247" s="13" t="s">
        <v>3</v>
      </c>
      <c r="D247" s="14">
        <v>14572075</v>
      </c>
      <c r="E247" s="14">
        <v>14153266</v>
      </c>
      <c r="F247" s="41">
        <v>14324670</v>
      </c>
      <c r="G247" s="41">
        <v>14239275</v>
      </c>
      <c r="H247" s="41">
        <v>4463226.9210000001</v>
      </c>
      <c r="I247" s="82">
        <v>6144808</v>
      </c>
      <c r="J247" s="123">
        <f t="shared" si="6"/>
        <v>1681581.0789999999</v>
      </c>
      <c r="K247" s="97">
        <f t="shared" si="7"/>
        <v>0.37676351858516671</v>
      </c>
      <c r="L247" s="89">
        <v>18</v>
      </c>
      <c r="M247" s="18"/>
      <c r="N247" s="18"/>
    </row>
    <row r="248" spans="1:14" x14ac:dyDescent="0.2">
      <c r="A248" s="88" t="s">
        <v>321</v>
      </c>
      <c r="B248" s="42" t="str">
        <f>'Avg Weekday'!B248</f>
        <v/>
      </c>
      <c r="C248" s="13" t="s">
        <v>3</v>
      </c>
      <c r="D248" s="14">
        <v>16118952</v>
      </c>
      <c r="E248" s="14">
        <v>15187056</v>
      </c>
      <c r="F248" s="41">
        <v>15002214</v>
      </c>
      <c r="G248" s="41">
        <v>14736035</v>
      </c>
      <c r="H248" s="41">
        <v>5057029.0710000005</v>
      </c>
      <c r="I248" s="82">
        <v>6306914</v>
      </c>
      <c r="J248" s="123">
        <f t="shared" si="6"/>
        <v>1249884.9289999995</v>
      </c>
      <c r="K248" s="97">
        <f t="shared" si="7"/>
        <v>0.24715794816517467</v>
      </c>
      <c r="L248" s="89">
        <v>15</v>
      </c>
      <c r="M248" s="18"/>
      <c r="N248" s="18"/>
    </row>
    <row r="249" spans="1:14" x14ac:dyDescent="0.2">
      <c r="A249" s="88" t="s">
        <v>322</v>
      </c>
      <c r="B249" s="42" t="str">
        <f>'Avg Weekday'!B249</f>
        <v/>
      </c>
      <c r="C249" s="13" t="s">
        <v>3</v>
      </c>
      <c r="D249" s="14">
        <v>34289822</v>
      </c>
      <c r="E249" s="14">
        <v>34557551</v>
      </c>
      <c r="F249" s="41">
        <v>33124407</v>
      </c>
      <c r="G249" s="41">
        <v>32385260</v>
      </c>
      <c r="H249" s="41">
        <v>10830711.997</v>
      </c>
      <c r="I249" s="82">
        <v>13165975</v>
      </c>
      <c r="J249" s="123">
        <f t="shared" si="6"/>
        <v>2335263.0030000005</v>
      </c>
      <c r="K249" s="97">
        <f t="shared" si="7"/>
        <v>0.21561491097232069</v>
      </c>
      <c r="L249" s="89">
        <v>4</v>
      </c>
      <c r="M249" s="18"/>
      <c r="N249" s="18"/>
    </row>
    <row r="250" spans="1:14" x14ac:dyDescent="0.2">
      <c r="A250" s="88" t="s">
        <v>323</v>
      </c>
      <c r="B250" s="42" t="str">
        <f>'Avg Weekday'!B250</f>
        <v/>
      </c>
      <c r="C250" s="13" t="s">
        <v>3</v>
      </c>
      <c r="D250" s="14">
        <v>3328994</v>
      </c>
      <c r="E250" s="14">
        <v>3208921</v>
      </c>
      <c r="F250" s="41">
        <v>3062446</v>
      </c>
      <c r="G250" s="41">
        <v>2936613</v>
      </c>
      <c r="H250" s="41">
        <v>1264852.0360000001</v>
      </c>
      <c r="I250" s="82">
        <v>1559488</v>
      </c>
      <c r="J250" s="123">
        <f t="shared" si="6"/>
        <v>294635.96399999992</v>
      </c>
      <c r="K250" s="97">
        <f t="shared" si="7"/>
        <v>0.23294105208682284</v>
      </c>
      <c r="L250" s="89">
        <v>155</v>
      </c>
      <c r="M250" s="18"/>
      <c r="N250" s="18"/>
    </row>
    <row r="251" spans="1:14" x14ac:dyDescent="0.2">
      <c r="A251" s="88" t="s">
        <v>324</v>
      </c>
      <c r="B251" s="42">
        <f>'Avg Weekday'!B251</f>
        <v>36</v>
      </c>
      <c r="C251" s="13" t="s">
        <v>3</v>
      </c>
      <c r="D251" s="14">
        <v>1086105</v>
      </c>
      <c r="E251" s="14">
        <v>1093045</v>
      </c>
      <c r="F251" s="41">
        <v>635413</v>
      </c>
      <c r="G251" s="41">
        <v>954825</v>
      </c>
      <c r="H251" s="41">
        <v>438387.93099999998</v>
      </c>
      <c r="I251" s="82">
        <v>506217</v>
      </c>
      <c r="J251" s="123">
        <f t="shared" si="6"/>
        <v>67829.069000000018</v>
      </c>
      <c r="K251" s="97">
        <f t="shared" si="7"/>
        <v>0.1547238511910585</v>
      </c>
      <c r="L251" s="89">
        <v>360</v>
      </c>
      <c r="M251" s="18"/>
      <c r="N251" s="18"/>
    </row>
    <row r="252" spans="1:14" x14ac:dyDescent="0.2">
      <c r="A252" s="88" t="s">
        <v>325</v>
      </c>
      <c r="B252" s="42" t="str">
        <f>'Avg Weekday'!B252</f>
        <v/>
      </c>
      <c r="C252" s="13" t="s">
        <v>3</v>
      </c>
      <c r="D252" s="14">
        <v>7949593</v>
      </c>
      <c r="E252" s="14">
        <v>7714122</v>
      </c>
      <c r="F252" s="41">
        <v>7434662</v>
      </c>
      <c r="G252" s="41">
        <v>7464653</v>
      </c>
      <c r="H252" s="41">
        <v>3111333.986</v>
      </c>
      <c r="I252" s="82">
        <v>3468964</v>
      </c>
      <c r="J252" s="123">
        <f t="shared" si="6"/>
        <v>357630.01399999997</v>
      </c>
      <c r="K252" s="97">
        <f t="shared" si="7"/>
        <v>0.11494427008132838</v>
      </c>
      <c r="L252" s="89">
        <v>47</v>
      </c>
      <c r="M252" s="18"/>
      <c r="N252" s="18"/>
    </row>
    <row r="253" spans="1:14" x14ac:dyDescent="0.2">
      <c r="A253" s="88" t="s">
        <v>326</v>
      </c>
      <c r="B253" s="42" t="str">
        <f>'Avg Weekday'!B253</f>
        <v/>
      </c>
      <c r="C253" s="13" t="s">
        <v>3</v>
      </c>
      <c r="D253" s="14">
        <v>1308981</v>
      </c>
      <c r="E253" s="14">
        <v>1212240</v>
      </c>
      <c r="F253" s="41">
        <v>1115948</v>
      </c>
      <c r="G253" s="41">
        <v>1123868</v>
      </c>
      <c r="H253" s="41">
        <v>546624.97499999998</v>
      </c>
      <c r="I253" s="82">
        <v>581704</v>
      </c>
      <c r="J253" s="123">
        <f t="shared" si="6"/>
        <v>35079.025000000023</v>
      </c>
      <c r="K253" s="97">
        <f t="shared" si="7"/>
        <v>6.4173842404474893E-2</v>
      </c>
      <c r="L253" s="89">
        <v>340</v>
      </c>
      <c r="M253" s="18"/>
      <c r="N253" s="18"/>
    </row>
    <row r="254" spans="1:14" x14ac:dyDescent="0.2">
      <c r="A254" s="88" t="s">
        <v>327</v>
      </c>
      <c r="B254" s="42" t="str">
        <f>'Avg Weekday'!B254</f>
        <v/>
      </c>
      <c r="C254" s="13" t="s">
        <v>3</v>
      </c>
      <c r="D254" s="14">
        <v>881431</v>
      </c>
      <c r="E254" s="14">
        <v>887427</v>
      </c>
      <c r="F254" s="41">
        <v>1001262</v>
      </c>
      <c r="G254" s="41">
        <v>895036</v>
      </c>
      <c r="H254" s="41">
        <v>367255.06599999999</v>
      </c>
      <c r="I254" s="82">
        <v>415142</v>
      </c>
      <c r="J254" s="123">
        <f t="shared" si="6"/>
        <v>47886.934000000008</v>
      </c>
      <c r="K254" s="97">
        <f t="shared" si="7"/>
        <v>0.1303914865533809</v>
      </c>
      <c r="L254" s="89">
        <v>384</v>
      </c>
      <c r="M254" s="18"/>
      <c r="N254" s="18"/>
    </row>
    <row r="255" spans="1:14" x14ac:dyDescent="0.2">
      <c r="A255" s="88" t="s">
        <v>328</v>
      </c>
      <c r="B255" s="42" t="str">
        <f>'Avg Weekday'!B255</f>
        <v/>
      </c>
      <c r="C255" s="13" t="s">
        <v>3</v>
      </c>
      <c r="D255" s="14">
        <v>3542519</v>
      </c>
      <c r="E255" s="14">
        <v>3488053</v>
      </c>
      <c r="F255" s="41">
        <v>3514522</v>
      </c>
      <c r="G255" s="41">
        <v>3739786</v>
      </c>
      <c r="H255" s="41">
        <v>1414355.949</v>
      </c>
      <c r="I255" s="82">
        <v>1715878</v>
      </c>
      <c r="J255" s="123">
        <f t="shared" si="6"/>
        <v>301522.05099999998</v>
      </c>
      <c r="K255" s="97">
        <f t="shared" si="7"/>
        <v>0.21318682274655598</v>
      </c>
      <c r="L255" s="89">
        <v>137</v>
      </c>
      <c r="M255" s="18"/>
      <c r="N255" s="18"/>
    </row>
    <row r="256" spans="1:14" x14ac:dyDescent="0.2">
      <c r="A256" s="88" t="s">
        <v>329</v>
      </c>
      <c r="B256" s="42">
        <f>'Avg Weekday'!B256</f>
        <v>37</v>
      </c>
      <c r="C256" s="13" t="s">
        <v>3</v>
      </c>
      <c r="D256" s="14">
        <v>1450668</v>
      </c>
      <c r="E256" s="14">
        <v>1437340</v>
      </c>
      <c r="F256" s="41">
        <v>548092</v>
      </c>
      <c r="G256" s="41">
        <v>1390312</v>
      </c>
      <c r="H256" s="41">
        <v>617595.93999999994</v>
      </c>
      <c r="I256" s="82">
        <v>679641</v>
      </c>
      <c r="J256" s="123">
        <f t="shared" si="6"/>
        <v>62045.060000000056</v>
      </c>
      <c r="K256" s="97">
        <f t="shared" si="7"/>
        <v>0.10046222130281501</v>
      </c>
      <c r="L256" s="89">
        <v>314</v>
      </c>
      <c r="M256" s="18"/>
      <c r="N256" s="18"/>
    </row>
    <row r="257" spans="1:14" x14ac:dyDescent="0.2">
      <c r="A257" s="88" t="s">
        <v>330</v>
      </c>
      <c r="B257" s="42">
        <f>'Avg Weekday'!B257</f>
        <v>38</v>
      </c>
      <c r="C257" s="13" t="s">
        <v>3</v>
      </c>
      <c r="D257" s="14">
        <v>8217661</v>
      </c>
      <c r="E257" s="14">
        <v>7945871</v>
      </c>
      <c r="F257" s="41">
        <v>8150537</v>
      </c>
      <c r="G257" s="41">
        <v>6156288</v>
      </c>
      <c r="H257" s="41">
        <v>3265732.9640000002</v>
      </c>
      <c r="I257" s="82">
        <v>4029229</v>
      </c>
      <c r="J257" s="123">
        <f t="shared" si="6"/>
        <v>763496.03599999985</v>
      </c>
      <c r="K257" s="97">
        <f t="shared" si="7"/>
        <v>0.23379009993053426</v>
      </c>
      <c r="L257" s="89">
        <v>35</v>
      </c>
      <c r="M257" s="18"/>
      <c r="N257" s="18"/>
    </row>
    <row r="258" spans="1:14" s="6" customFormat="1" x14ac:dyDescent="0.2">
      <c r="A258" s="88" t="s">
        <v>331</v>
      </c>
      <c r="B258" s="42" t="str">
        <f>'Avg Weekday'!B258</f>
        <v/>
      </c>
      <c r="C258" s="13" t="s">
        <v>3</v>
      </c>
      <c r="D258" s="14">
        <v>4049645</v>
      </c>
      <c r="E258" s="14">
        <v>4112450</v>
      </c>
      <c r="F258" s="41">
        <v>3879652</v>
      </c>
      <c r="G258" s="41">
        <v>4182625</v>
      </c>
      <c r="H258" s="41">
        <v>1665945.923</v>
      </c>
      <c r="I258" s="82">
        <v>1995451</v>
      </c>
      <c r="J258" s="123">
        <f t="shared" si="6"/>
        <v>329505.07700000005</v>
      </c>
      <c r="K258" s="97">
        <f t="shared" si="7"/>
        <v>0.19778857911944364</v>
      </c>
      <c r="L258" s="89">
        <v>111</v>
      </c>
      <c r="M258" s="18"/>
      <c r="N258" s="18"/>
    </row>
    <row r="259" spans="1:14" x14ac:dyDescent="0.2">
      <c r="A259" s="88" t="s">
        <v>332</v>
      </c>
      <c r="B259" s="42" t="str">
        <f>'Avg Weekday'!B259</f>
        <v/>
      </c>
      <c r="C259" s="13" t="s">
        <v>3</v>
      </c>
      <c r="D259" s="14">
        <v>2687128</v>
      </c>
      <c r="E259" s="14">
        <v>2594336</v>
      </c>
      <c r="F259" s="41">
        <v>2683235</v>
      </c>
      <c r="G259" s="41">
        <v>2649616</v>
      </c>
      <c r="H259" s="41">
        <v>803923.91200000001</v>
      </c>
      <c r="I259" s="82">
        <v>961311</v>
      </c>
      <c r="J259" s="123">
        <f t="shared" si="6"/>
        <v>157387.08799999999</v>
      </c>
      <c r="K259" s="97">
        <f t="shared" si="7"/>
        <v>0.19577361196839232</v>
      </c>
      <c r="L259" s="89">
        <v>247</v>
      </c>
      <c r="M259" s="18"/>
      <c r="N259" s="18"/>
    </row>
    <row r="260" spans="1:14" s="6" customFormat="1" x14ac:dyDescent="0.2">
      <c r="A260" s="88" t="s">
        <v>333</v>
      </c>
      <c r="B260" s="42">
        <f>'Avg Weekday'!B260</f>
        <v>39</v>
      </c>
      <c r="C260" s="13" t="s">
        <v>3</v>
      </c>
      <c r="D260" s="14">
        <v>3772385</v>
      </c>
      <c r="E260" s="14">
        <v>3742446</v>
      </c>
      <c r="F260" s="41">
        <v>3605435</v>
      </c>
      <c r="G260" s="41">
        <v>3523536</v>
      </c>
      <c r="H260" s="41">
        <v>1682771.9890000001</v>
      </c>
      <c r="I260" s="82">
        <v>115142</v>
      </c>
      <c r="J260" s="123">
        <f t="shared" si="6"/>
        <v>-1567629.9890000001</v>
      </c>
      <c r="K260" s="97">
        <f t="shared" si="7"/>
        <v>-0.93157599439932204</v>
      </c>
      <c r="L260" s="89">
        <v>418</v>
      </c>
      <c r="M260" s="18"/>
      <c r="N260" s="18"/>
    </row>
    <row r="261" spans="1:14" x14ac:dyDescent="0.2">
      <c r="A261" s="88" t="s">
        <v>334</v>
      </c>
      <c r="B261" s="42" t="str">
        <f>'Avg Weekday'!B261</f>
        <v/>
      </c>
      <c r="C261" s="13" t="s">
        <v>3</v>
      </c>
      <c r="D261" s="14">
        <v>3459170</v>
      </c>
      <c r="E261" s="14">
        <v>3453621</v>
      </c>
      <c r="F261" s="41">
        <v>3368097</v>
      </c>
      <c r="G261" s="41">
        <v>3404841</v>
      </c>
      <c r="H261" s="41">
        <v>1364548.03</v>
      </c>
      <c r="I261" s="82">
        <v>2009705</v>
      </c>
      <c r="J261" s="123">
        <f t="shared" si="6"/>
        <v>645156.97</v>
      </c>
      <c r="K261" s="97">
        <f t="shared" si="7"/>
        <v>0.47279901902756766</v>
      </c>
      <c r="L261" s="89">
        <v>110</v>
      </c>
      <c r="M261" s="18"/>
      <c r="N261" s="18"/>
    </row>
    <row r="262" spans="1:14" x14ac:dyDescent="0.2">
      <c r="A262" s="88" t="s">
        <v>335</v>
      </c>
      <c r="B262" s="42" t="str">
        <f>'Avg Weekday'!B262</f>
        <v/>
      </c>
      <c r="C262" s="13" t="s">
        <v>3</v>
      </c>
      <c r="D262" s="14">
        <v>1460194</v>
      </c>
      <c r="E262" s="14">
        <v>1494996</v>
      </c>
      <c r="F262" s="41">
        <v>1423142</v>
      </c>
      <c r="G262" s="41">
        <v>1535450</v>
      </c>
      <c r="H262" s="41">
        <v>562043.01699999999</v>
      </c>
      <c r="I262" s="82">
        <v>476475</v>
      </c>
      <c r="J262" s="123">
        <f t="shared" ref="J262:J325" si="8">I262-H262</f>
        <v>-85568.016999999993</v>
      </c>
      <c r="K262" s="97">
        <f t="shared" ref="K262:K325" si="9">J262/H262</f>
        <v>-0.15224460479330179</v>
      </c>
      <c r="L262" s="89">
        <v>364</v>
      </c>
      <c r="M262" s="18"/>
      <c r="N262" s="18"/>
    </row>
    <row r="263" spans="1:14" x14ac:dyDescent="0.2">
      <c r="A263" s="88" t="s">
        <v>336</v>
      </c>
      <c r="B263" s="42">
        <f>'Avg Weekday'!B263</f>
        <v>40</v>
      </c>
      <c r="C263" s="13" t="s">
        <v>3</v>
      </c>
      <c r="D263" s="14">
        <v>2730419</v>
      </c>
      <c r="E263" s="14">
        <v>2657964</v>
      </c>
      <c r="F263" s="41">
        <v>2526932</v>
      </c>
      <c r="G263" s="41">
        <v>2333160</v>
      </c>
      <c r="H263" s="41">
        <v>453577.03700000001</v>
      </c>
      <c r="I263" s="82">
        <v>1439161</v>
      </c>
      <c r="J263" s="123">
        <f t="shared" si="8"/>
        <v>985583.96299999999</v>
      </c>
      <c r="K263" s="97">
        <f t="shared" si="9"/>
        <v>2.1729141526183566</v>
      </c>
      <c r="L263" s="89">
        <v>169</v>
      </c>
      <c r="M263" s="18"/>
      <c r="N263" s="18"/>
    </row>
    <row r="264" spans="1:14" x14ac:dyDescent="0.2">
      <c r="A264" s="88" t="s">
        <v>337</v>
      </c>
      <c r="B264" s="42" t="str">
        <f>'Avg Weekday'!B264</f>
        <v/>
      </c>
      <c r="C264" s="13" t="s">
        <v>3</v>
      </c>
      <c r="D264" s="14">
        <v>5772537</v>
      </c>
      <c r="E264" s="14">
        <v>5372036</v>
      </c>
      <c r="F264" s="41">
        <v>5034358</v>
      </c>
      <c r="G264" s="41">
        <v>5583944</v>
      </c>
      <c r="H264" s="41">
        <v>1846978.0220000001</v>
      </c>
      <c r="I264" s="82">
        <v>2557592</v>
      </c>
      <c r="J264" s="123">
        <f t="shared" si="8"/>
        <v>710613.97799999989</v>
      </c>
      <c r="K264" s="97">
        <f t="shared" si="9"/>
        <v>0.38474414396686302</v>
      </c>
      <c r="L264" s="89">
        <v>75</v>
      </c>
      <c r="M264" s="18"/>
      <c r="N264" s="18"/>
    </row>
    <row r="265" spans="1:14" s="6" customFormat="1" x14ac:dyDescent="0.2">
      <c r="A265" s="88" t="s">
        <v>338</v>
      </c>
      <c r="B265" s="42" t="str">
        <f>'Avg Weekday'!B265</f>
        <v/>
      </c>
      <c r="C265" s="13" t="s">
        <v>3</v>
      </c>
      <c r="D265" s="14">
        <v>2148169</v>
      </c>
      <c r="E265" s="14">
        <v>2097830</v>
      </c>
      <c r="F265" s="41">
        <v>2020214</v>
      </c>
      <c r="G265" s="41">
        <v>1853146</v>
      </c>
      <c r="H265" s="41">
        <v>892066.98899999994</v>
      </c>
      <c r="I265" s="82">
        <v>998062</v>
      </c>
      <c r="J265" s="123">
        <f t="shared" si="8"/>
        <v>105995.01100000006</v>
      </c>
      <c r="K265" s="97">
        <f t="shared" si="9"/>
        <v>0.11881956434552031</v>
      </c>
      <c r="L265" s="89">
        <v>239</v>
      </c>
      <c r="M265" s="18"/>
      <c r="N265" s="18"/>
    </row>
    <row r="266" spans="1:14" x14ac:dyDescent="0.2">
      <c r="A266" s="88" t="s">
        <v>339</v>
      </c>
      <c r="B266" s="42" t="str">
        <f>'Avg Weekday'!B266</f>
        <v/>
      </c>
      <c r="C266" s="13" t="s">
        <v>3</v>
      </c>
      <c r="D266" s="14">
        <v>636441</v>
      </c>
      <c r="E266" s="14">
        <v>617727</v>
      </c>
      <c r="F266" s="41">
        <v>553050</v>
      </c>
      <c r="G266" s="41">
        <v>527505</v>
      </c>
      <c r="H266" s="41">
        <v>212401.93599999999</v>
      </c>
      <c r="I266" s="82">
        <v>274527</v>
      </c>
      <c r="J266" s="123">
        <f t="shared" si="8"/>
        <v>62125.064000000013</v>
      </c>
      <c r="K266" s="97">
        <f t="shared" si="9"/>
        <v>0.29248821912809692</v>
      </c>
      <c r="L266" s="89">
        <v>405</v>
      </c>
      <c r="M266" s="18"/>
      <c r="N266" s="18"/>
    </row>
    <row r="267" spans="1:14" s="6" customFormat="1" x14ac:dyDescent="0.2">
      <c r="A267" s="88" t="s">
        <v>340</v>
      </c>
      <c r="B267" s="42" t="str">
        <f>'Avg Weekday'!B267</f>
        <v/>
      </c>
      <c r="C267" s="13" t="s">
        <v>3</v>
      </c>
      <c r="D267" s="14">
        <v>4703374</v>
      </c>
      <c r="E267" s="14">
        <v>4557216</v>
      </c>
      <c r="F267" s="41">
        <v>4853909</v>
      </c>
      <c r="G267" s="41">
        <v>4627755</v>
      </c>
      <c r="H267" s="41">
        <v>1566362.9650000001</v>
      </c>
      <c r="I267" s="82">
        <v>1843351</v>
      </c>
      <c r="J267" s="123">
        <f t="shared" si="8"/>
        <v>276988.03499999992</v>
      </c>
      <c r="K267" s="97">
        <f t="shared" si="9"/>
        <v>0.1768351532749626</v>
      </c>
      <c r="L267" s="89">
        <v>123</v>
      </c>
      <c r="M267" s="18"/>
      <c r="N267" s="18"/>
    </row>
    <row r="268" spans="1:14" s="6" customFormat="1" x14ac:dyDescent="0.2">
      <c r="A268" s="88" t="s">
        <v>341</v>
      </c>
      <c r="B268" s="42" t="str">
        <f>'Avg Weekday'!B268</f>
        <v/>
      </c>
      <c r="C268" s="13" t="s">
        <v>3</v>
      </c>
      <c r="D268" s="14">
        <v>8539378</v>
      </c>
      <c r="E268" s="14">
        <v>8265227</v>
      </c>
      <c r="F268" s="41">
        <v>9035498</v>
      </c>
      <c r="G268" s="41">
        <v>8659806</v>
      </c>
      <c r="H268" s="41">
        <v>2677995.9640000002</v>
      </c>
      <c r="I268" s="82">
        <v>2985473</v>
      </c>
      <c r="J268" s="123">
        <f t="shared" si="8"/>
        <v>307477.03599999985</v>
      </c>
      <c r="K268" s="97">
        <f t="shared" si="9"/>
        <v>0.11481609387518847</v>
      </c>
      <c r="L268" s="89">
        <v>60</v>
      </c>
      <c r="M268" s="18"/>
      <c r="N268" s="18"/>
    </row>
    <row r="269" spans="1:14" x14ac:dyDescent="0.2">
      <c r="A269" s="88" t="s">
        <v>342</v>
      </c>
      <c r="B269" s="42" t="str">
        <f>'Avg Weekday'!B269</f>
        <v/>
      </c>
      <c r="C269" s="13" t="s">
        <v>3</v>
      </c>
      <c r="D269" s="14">
        <v>7543246</v>
      </c>
      <c r="E269" s="14">
        <v>7410618</v>
      </c>
      <c r="F269" s="41">
        <v>7420152</v>
      </c>
      <c r="G269" s="41">
        <v>7272610</v>
      </c>
      <c r="H269" s="41">
        <v>2341258.9700000002</v>
      </c>
      <c r="I269" s="82">
        <v>2932938</v>
      </c>
      <c r="J269" s="123">
        <f t="shared" si="8"/>
        <v>591679.0299999998</v>
      </c>
      <c r="K269" s="97">
        <f t="shared" si="9"/>
        <v>0.25271831846948556</v>
      </c>
      <c r="L269" s="89">
        <v>62</v>
      </c>
      <c r="M269" s="18"/>
      <c r="N269" s="18"/>
    </row>
    <row r="270" spans="1:14" x14ac:dyDescent="0.2">
      <c r="A270" s="88" t="s">
        <v>343</v>
      </c>
      <c r="B270" s="42">
        <f>'Avg Weekday'!B270</f>
        <v>41</v>
      </c>
      <c r="C270" s="13" t="s">
        <v>3</v>
      </c>
      <c r="D270" s="14">
        <v>8989195</v>
      </c>
      <c r="E270" s="14">
        <v>8636801</v>
      </c>
      <c r="F270" s="41">
        <v>5099809</v>
      </c>
      <c r="G270" s="41">
        <v>8619473</v>
      </c>
      <c r="H270" s="41">
        <v>3100291.0019999999</v>
      </c>
      <c r="I270" s="82">
        <v>3240722</v>
      </c>
      <c r="J270" s="123">
        <f t="shared" si="8"/>
        <v>140430.99800000014</v>
      </c>
      <c r="K270" s="97">
        <f t="shared" si="9"/>
        <v>4.5296069920342318E-2</v>
      </c>
      <c r="L270" s="89">
        <v>52</v>
      </c>
      <c r="M270" s="18"/>
      <c r="N270" s="18"/>
    </row>
    <row r="271" spans="1:14" x14ac:dyDescent="0.2">
      <c r="A271" s="88" t="s">
        <v>344</v>
      </c>
      <c r="B271" s="42" t="str">
        <f>'Avg Weekday'!B271</f>
        <v/>
      </c>
      <c r="C271" s="13" t="s">
        <v>3</v>
      </c>
      <c r="D271" s="14">
        <v>8151328</v>
      </c>
      <c r="E271" s="14">
        <v>7651650</v>
      </c>
      <c r="F271" s="41">
        <v>8155834</v>
      </c>
      <c r="G271" s="41">
        <v>7085694</v>
      </c>
      <c r="H271" s="41">
        <v>2020697.9469999999</v>
      </c>
      <c r="I271" s="82">
        <v>2468679</v>
      </c>
      <c r="J271" s="123">
        <f t="shared" si="8"/>
        <v>447981.05300000007</v>
      </c>
      <c r="K271" s="97">
        <f t="shared" si="9"/>
        <v>0.22169619841752633</v>
      </c>
      <c r="L271" s="89">
        <v>79</v>
      </c>
      <c r="M271" s="18"/>
      <c r="N271" s="18"/>
    </row>
    <row r="272" spans="1:14" x14ac:dyDescent="0.2">
      <c r="A272" s="88" t="s">
        <v>345</v>
      </c>
      <c r="B272" s="42" t="str">
        <f>'Avg Weekday'!B272</f>
        <v/>
      </c>
      <c r="C272" s="13" t="s">
        <v>3</v>
      </c>
      <c r="D272" s="14">
        <v>4544976</v>
      </c>
      <c r="E272" s="14">
        <v>4348170</v>
      </c>
      <c r="F272" s="41">
        <v>4444072</v>
      </c>
      <c r="G272" s="41">
        <v>4493352</v>
      </c>
      <c r="H272" s="41">
        <v>1367598.112</v>
      </c>
      <c r="I272" s="82">
        <v>1582275</v>
      </c>
      <c r="J272" s="123">
        <f t="shared" si="8"/>
        <v>214676.88800000004</v>
      </c>
      <c r="K272" s="97">
        <f t="shared" si="9"/>
        <v>0.15697366508209981</v>
      </c>
      <c r="L272" s="89">
        <v>151</v>
      </c>
      <c r="M272" s="18"/>
      <c r="N272" s="18"/>
    </row>
    <row r="273" spans="1:24" x14ac:dyDescent="0.2">
      <c r="A273" s="88" t="s">
        <v>346</v>
      </c>
      <c r="B273" s="42">
        <f>'Avg Weekday'!B273</f>
        <v>42</v>
      </c>
      <c r="C273" s="13" t="s">
        <v>3</v>
      </c>
      <c r="D273" s="14">
        <v>7161164</v>
      </c>
      <c r="E273" s="14">
        <v>6836061</v>
      </c>
      <c r="F273" s="41">
        <v>3525030</v>
      </c>
      <c r="G273" s="41">
        <v>5834989</v>
      </c>
      <c r="H273" s="41">
        <v>2230478.1069999998</v>
      </c>
      <c r="I273" s="82">
        <v>2553865</v>
      </c>
      <c r="J273" s="123">
        <f t="shared" si="8"/>
        <v>323386.89300000016</v>
      </c>
      <c r="K273" s="97">
        <f t="shared" si="9"/>
        <v>0.14498545938877497</v>
      </c>
      <c r="L273" s="89">
        <v>76</v>
      </c>
      <c r="M273" s="18"/>
      <c r="N273" s="18"/>
    </row>
    <row r="274" spans="1:24" x14ac:dyDescent="0.2">
      <c r="A274" s="88" t="s">
        <v>347</v>
      </c>
      <c r="B274" s="42" t="str">
        <f>'Avg Weekday'!B274</f>
        <v/>
      </c>
      <c r="C274" s="13" t="s">
        <v>3</v>
      </c>
      <c r="D274" s="14">
        <v>4205109</v>
      </c>
      <c r="E274" s="14">
        <v>4065263</v>
      </c>
      <c r="F274" s="41">
        <v>4445982</v>
      </c>
      <c r="G274" s="41">
        <v>4018310</v>
      </c>
      <c r="H274" s="41">
        <v>1197468.0349999999</v>
      </c>
      <c r="I274" s="82">
        <v>1435457</v>
      </c>
      <c r="J274" s="123">
        <f t="shared" si="8"/>
        <v>237988.96500000008</v>
      </c>
      <c r="K274" s="97">
        <f t="shared" si="9"/>
        <v>0.19874348044705853</v>
      </c>
      <c r="L274" s="89">
        <v>170</v>
      </c>
      <c r="M274" s="18"/>
      <c r="N274" s="18"/>
    </row>
    <row r="275" spans="1:24" x14ac:dyDescent="0.2">
      <c r="A275" s="88" t="s">
        <v>348</v>
      </c>
      <c r="B275" s="42" t="str">
        <f>'Avg Weekday'!B275</f>
        <v/>
      </c>
      <c r="C275" s="13" t="s">
        <v>3</v>
      </c>
      <c r="D275" s="14">
        <v>2449392</v>
      </c>
      <c r="E275" s="14">
        <v>2319152</v>
      </c>
      <c r="F275" s="41">
        <v>2204834</v>
      </c>
      <c r="G275" s="41">
        <v>1700456</v>
      </c>
      <c r="H275" s="41">
        <v>742240.978</v>
      </c>
      <c r="I275" s="82">
        <v>1119803</v>
      </c>
      <c r="J275" s="123">
        <f t="shared" si="8"/>
        <v>377562.022</v>
      </c>
      <c r="K275" s="97">
        <f t="shared" si="9"/>
        <v>0.50867849282231359</v>
      </c>
      <c r="L275" s="89">
        <v>213</v>
      </c>
      <c r="M275" s="18"/>
      <c r="N275" s="18"/>
    </row>
    <row r="276" spans="1:24" x14ac:dyDescent="0.2">
      <c r="A276" s="88" t="s">
        <v>349</v>
      </c>
      <c r="B276" s="42" t="str">
        <f>'Avg Weekday'!B276</f>
        <v/>
      </c>
      <c r="C276" s="13" t="s">
        <v>3</v>
      </c>
      <c r="D276" s="14">
        <v>9577123</v>
      </c>
      <c r="E276" s="14">
        <v>8916102</v>
      </c>
      <c r="F276" s="41">
        <v>9530273</v>
      </c>
      <c r="G276" s="41">
        <v>8934900</v>
      </c>
      <c r="H276" s="41">
        <v>3078482.0920000002</v>
      </c>
      <c r="I276" s="82">
        <v>3655767</v>
      </c>
      <c r="J276" s="123">
        <f t="shared" si="8"/>
        <v>577284.90799999982</v>
      </c>
      <c r="K276" s="97">
        <f t="shared" si="9"/>
        <v>0.18752258117732126</v>
      </c>
      <c r="L276" s="89">
        <v>43</v>
      </c>
      <c r="M276" s="18"/>
      <c r="N276" s="18"/>
    </row>
    <row r="277" spans="1:24" x14ac:dyDescent="0.2">
      <c r="A277" s="88" t="s">
        <v>350</v>
      </c>
      <c r="B277" s="42" t="str">
        <f>'Avg Weekday'!B277</f>
        <v/>
      </c>
      <c r="C277" s="13" t="s">
        <v>3</v>
      </c>
      <c r="D277" s="14">
        <v>39000352</v>
      </c>
      <c r="E277" s="14">
        <v>39672507</v>
      </c>
      <c r="F277" s="41">
        <v>39111312</v>
      </c>
      <c r="G277" s="41">
        <v>39385436</v>
      </c>
      <c r="H277" s="41">
        <v>12826841.120999999</v>
      </c>
      <c r="I277" s="82">
        <v>15037793</v>
      </c>
      <c r="J277" s="123">
        <f t="shared" si="8"/>
        <v>2210951.8790000007</v>
      </c>
      <c r="K277" s="97">
        <f t="shared" si="9"/>
        <v>0.17236916386063661</v>
      </c>
      <c r="L277" s="89">
        <v>2</v>
      </c>
      <c r="M277" s="18"/>
      <c r="N277" s="18"/>
    </row>
    <row r="278" spans="1:24" x14ac:dyDescent="0.2">
      <c r="A278" s="88" t="s">
        <v>351</v>
      </c>
      <c r="B278" s="42" t="str">
        <f>'Avg Weekday'!B278</f>
        <v/>
      </c>
      <c r="C278" s="42" t="s">
        <v>3</v>
      </c>
      <c r="D278" s="14">
        <v>2691851</v>
      </c>
      <c r="E278" s="14">
        <v>3098699</v>
      </c>
      <c r="F278" s="41">
        <v>3189867</v>
      </c>
      <c r="G278" s="41">
        <v>6108384</v>
      </c>
      <c r="H278" s="41">
        <v>2092768.9669999999</v>
      </c>
      <c r="I278" s="82">
        <v>2811015</v>
      </c>
      <c r="J278" s="123">
        <f t="shared" si="8"/>
        <v>718246.03300000005</v>
      </c>
      <c r="K278" s="97">
        <f t="shared" si="9"/>
        <v>0.34320369057727912</v>
      </c>
      <c r="L278" s="89">
        <v>65</v>
      </c>
      <c r="M278" s="18"/>
      <c r="N278" s="18"/>
    </row>
    <row r="279" spans="1:24" x14ac:dyDescent="0.2">
      <c r="A279" s="88" t="s">
        <v>352</v>
      </c>
      <c r="B279" s="42" t="str">
        <f>'Avg Weekday'!B279</f>
        <v/>
      </c>
      <c r="C279" s="13" t="s">
        <v>3</v>
      </c>
      <c r="D279" s="14">
        <v>27741367</v>
      </c>
      <c r="E279" s="14">
        <v>26034238</v>
      </c>
      <c r="F279" s="41">
        <v>25968950</v>
      </c>
      <c r="G279" s="41">
        <v>25967676</v>
      </c>
      <c r="H279" s="41">
        <v>8103808.9670000002</v>
      </c>
      <c r="I279" s="82">
        <v>8935671</v>
      </c>
      <c r="J279" s="123">
        <f t="shared" si="8"/>
        <v>831862.03299999982</v>
      </c>
      <c r="K279" s="97">
        <f t="shared" si="9"/>
        <v>0.10265074564164511</v>
      </c>
      <c r="L279" s="89">
        <v>10</v>
      </c>
      <c r="M279" s="18"/>
      <c r="N279" s="18"/>
    </row>
    <row r="280" spans="1:24" x14ac:dyDescent="0.2">
      <c r="A280" s="88" t="s">
        <v>353</v>
      </c>
      <c r="B280" s="42" t="str">
        <f>'Avg Weekday'!B280</f>
        <v/>
      </c>
      <c r="C280" s="13" t="s">
        <v>3</v>
      </c>
      <c r="D280" s="14">
        <v>25183869</v>
      </c>
      <c r="E280" s="14">
        <v>24366500</v>
      </c>
      <c r="F280" s="41">
        <v>24857456</v>
      </c>
      <c r="G280" s="41">
        <v>25631364</v>
      </c>
      <c r="H280" s="41">
        <v>8010472.0590000004</v>
      </c>
      <c r="I280" s="82">
        <v>9855288</v>
      </c>
      <c r="J280" s="123">
        <f t="shared" si="8"/>
        <v>1844815.9409999996</v>
      </c>
      <c r="K280" s="97">
        <f t="shared" si="9"/>
        <v>0.23030052753598895</v>
      </c>
      <c r="L280" s="89">
        <v>5</v>
      </c>
      <c r="M280" s="18"/>
      <c r="N280" s="18"/>
    </row>
    <row r="281" spans="1:24" hidden="1" x14ac:dyDescent="0.2">
      <c r="A281" s="88"/>
      <c r="B281" s="42"/>
      <c r="C281" s="13"/>
      <c r="D281" s="14"/>
      <c r="E281" s="14"/>
      <c r="F281" s="41"/>
      <c r="G281" s="41"/>
      <c r="H281" s="41"/>
      <c r="I281" s="82"/>
      <c r="J281" s="123"/>
      <c r="K281" s="97"/>
      <c r="L281" s="89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</row>
    <row r="282" spans="1:24" x14ac:dyDescent="0.2">
      <c r="A282" s="88" t="s">
        <v>354</v>
      </c>
      <c r="B282" s="42" t="str">
        <f>'Avg Weekday'!B282</f>
        <v/>
      </c>
      <c r="C282" s="13" t="s">
        <v>3</v>
      </c>
      <c r="D282" s="14">
        <v>18086203</v>
      </c>
      <c r="E282" s="14">
        <v>17471620</v>
      </c>
      <c r="F282" s="41">
        <v>17289384</v>
      </c>
      <c r="G282" s="41">
        <v>18604810</v>
      </c>
      <c r="H282" s="41">
        <v>5826099.9869999997</v>
      </c>
      <c r="I282" s="82">
        <v>6110395</v>
      </c>
      <c r="J282" s="123">
        <f t="shared" si="8"/>
        <v>284295.01300000027</v>
      </c>
      <c r="K282" s="97">
        <f t="shared" si="9"/>
        <v>4.8796796078741975E-2</v>
      </c>
      <c r="L282" s="89">
        <v>19</v>
      </c>
      <c r="M282" s="18"/>
      <c r="N282" s="18"/>
    </row>
    <row r="283" spans="1:24" x14ac:dyDescent="0.2">
      <c r="A283" s="88" t="s">
        <v>355</v>
      </c>
      <c r="B283" s="42" t="str">
        <f>'Avg Weekday'!B283</f>
        <v/>
      </c>
      <c r="C283" s="13" t="s">
        <v>3</v>
      </c>
      <c r="D283" s="14">
        <v>8754627</v>
      </c>
      <c r="E283" s="14">
        <v>8626669</v>
      </c>
      <c r="F283" s="41">
        <v>8394862</v>
      </c>
      <c r="G283" s="41">
        <v>7410041</v>
      </c>
      <c r="H283" s="41">
        <v>1985473.986</v>
      </c>
      <c r="I283" s="82">
        <v>2653104</v>
      </c>
      <c r="J283" s="123">
        <f t="shared" si="8"/>
        <v>667630.01399999997</v>
      </c>
      <c r="K283" s="97">
        <f t="shared" si="9"/>
        <v>0.3362572457295343</v>
      </c>
      <c r="L283" s="89">
        <v>70</v>
      </c>
      <c r="M283" s="18"/>
      <c r="N283" s="18"/>
    </row>
    <row r="284" spans="1:24" x14ac:dyDescent="0.2">
      <c r="A284" s="88" t="s">
        <v>356</v>
      </c>
      <c r="B284" s="42" t="str">
        <f>'Avg Weekday'!B284</f>
        <v/>
      </c>
      <c r="C284" s="13" t="s">
        <v>3</v>
      </c>
      <c r="D284" s="14">
        <v>7240517</v>
      </c>
      <c r="E284" s="14">
        <v>7111270</v>
      </c>
      <c r="F284" s="41">
        <v>7748504</v>
      </c>
      <c r="G284" s="41">
        <v>7684091</v>
      </c>
      <c r="H284" s="41">
        <v>2076870.906</v>
      </c>
      <c r="I284" s="82">
        <v>2328956</v>
      </c>
      <c r="J284" s="123">
        <f t="shared" si="8"/>
        <v>252085.09400000004</v>
      </c>
      <c r="K284" s="97">
        <f t="shared" si="9"/>
        <v>0.12137735343671864</v>
      </c>
      <c r="L284" s="89">
        <v>85</v>
      </c>
      <c r="M284" s="18"/>
      <c r="N284" s="18"/>
    </row>
    <row r="285" spans="1:24" x14ac:dyDescent="0.2">
      <c r="A285" s="88" t="s">
        <v>357</v>
      </c>
      <c r="B285" s="42" t="str">
        <f>'Avg Weekday'!B285</f>
        <v/>
      </c>
      <c r="C285" s="13" t="s">
        <v>3</v>
      </c>
      <c r="D285" s="14">
        <v>5929715</v>
      </c>
      <c r="E285" s="14">
        <v>5367130</v>
      </c>
      <c r="F285" s="41">
        <v>5136918</v>
      </c>
      <c r="G285" s="41">
        <v>4995128</v>
      </c>
      <c r="H285" s="41">
        <v>1672584.013</v>
      </c>
      <c r="I285" s="82">
        <v>2137582</v>
      </c>
      <c r="J285" s="123">
        <f t="shared" si="8"/>
        <v>464997.98699999996</v>
      </c>
      <c r="K285" s="97">
        <f t="shared" si="9"/>
        <v>0.27801173715989591</v>
      </c>
      <c r="L285" s="89">
        <v>97</v>
      </c>
      <c r="M285" s="18"/>
      <c r="N285" s="18"/>
    </row>
    <row r="286" spans="1:24" s="6" customFormat="1" x14ac:dyDescent="0.2">
      <c r="A286" s="88" t="s">
        <v>358</v>
      </c>
      <c r="B286" s="42" t="str">
        <f>'Avg Weekday'!B286</f>
        <v/>
      </c>
      <c r="C286" s="13" t="s">
        <v>3</v>
      </c>
      <c r="D286" s="14">
        <v>8157242</v>
      </c>
      <c r="E286" s="14">
        <v>7751756</v>
      </c>
      <c r="F286" s="41">
        <v>8088925</v>
      </c>
      <c r="G286" s="41">
        <v>8134360</v>
      </c>
      <c r="H286" s="41">
        <v>2213136.88</v>
      </c>
      <c r="I286" s="82">
        <v>2481176</v>
      </c>
      <c r="J286" s="123">
        <f t="shared" si="8"/>
        <v>268039.12000000011</v>
      </c>
      <c r="K286" s="97">
        <f t="shared" si="9"/>
        <v>0.1211127619002039</v>
      </c>
      <c r="L286" s="89">
        <v>77</v>
      </c>
      <c r="M286" s="18"/>
      <c r="N286" s="18"/>
    </row>
    <row r="287" spans="1:24" x14ac:dyDescent="0.2">
      <c r="A287" s="88" t="s">
        <v>359</v>
      </c>
      <c r="B287" s="42" t="str">
        <f>'Avg Weekday'!B287</f>
        <v/>
      </c>
      <c r="C287" s="13" t="s">
        <v>3</v>
      </c>
      <c r="D287" s="14">
        <v>6778797</v>
      </c>
      <c r="E287" s="14">
        <v>6694422</v>
      </c>
      <c r="F287" s="41">
        <v>6441984</v>
      </c>
      <c r="G287" s="41">
        <v>6902595</v>
      </c>
      <c r="H287" s="41">
        <v>2002812.996</v>
      </c>
      <c r="I287" s="82">
        <v>2714329</v>
      </c>
      <c r="J287" s="123">
        <f t="shared" si="8"/>
        <v>711516.00399999996</v>
      </c>
      <c r="K287" s="97">
        <f t="shared" si="9"/>
        <v>0.35525833186674605</v>
      </c>
      <c r="L287" s="89">
        <v>67</v>
      </c>
      <c r="M287" s="18"/>
      <c r="N287" s="18"/>
    </row>
    <row r="288" spans="1:24" s="6" customFormat="1" x14ac:dyDescent="0.2">
      <c r="A288" s="88" t="s">
        <v>360</v>
      </c>
      <c r="B288" s="42">
        <f>'Avg Weekday'!B288</f>
        <v>43</v>
      </c>
      <c r="C288" s="13" t="s">
        <v>3</v>
      </c>
      <c r="D288" s="14">
        <v>4821309</v>
      </c>
      <c r="E288" s="14">
        <v>4557372</v>
      </c>
      <c r="F288" s="41">
        <v>2254820</v>
      </c>
      <c r="G288" s="41">
        <v>4550216</v>
      </c>
      <c r="H288" s="41">
        <v>1491038.9909999999</v>
      </c>
      <c r="I288" s="82">
        <v>1775855</v>
      </c>
      <c r="J288" s="123">
        <f t="shared" si="8"/>
        <v>284816.00900000008</v>
      </c>
      <c r="K288" s="97">
        <f t="shared" si="9"/>
        <v>0.19101848490828641</v>
      </c>
      <c r="L288" s="89">
        <v>129</v>
      </c>
      <c r="M288" s="18"/>
      <c r="N288" s="18"/>
    </row>
    <row r="289" spans="1:14" s="6" customFormat="1" x14ac:dyDescent="0.2">
      <c r="A289" s="88" t="s">
        <v>361</v>
      </c>
      <c r="B289" s="42" t="str">
        <f>'Avg Weekday'!B289</f>
        <v/>
      </c>
      <c r="C289" s="13" t="s">
        <v>3</v>
      </c>
      <c r="D289" s="14">
        <v>9616547</v>
      </c>
      <c r="E289" s="14">
        <v>11300097</v>
      </c>
      <c r="F289" s="41">
        <v>11978164</v>
      </c>
      <c r="G289" s="41">
        <v>11012550</v>
      </c>
      <c r="H289" s="41">
        <v>3474823.99</v>
      </c>
      <c r="I289" s="82">
        <v>4099554</v>
      </c>
      <c r="J289" s="123">
        <f t="shared" si="8"/>
        <v>624730.00999999978</v>
      </c>
      <c r="K289" s="97">
        <f t="shared" si="9"/>
        <v>0.17978752644677112</v>
      </c>
      <c r="L289" s="89">
        <v>32</v>
      </c>
      <c r="M289" s="18"/>
      <c r="N289" s="18"/>
    </row>
    <row r="290" spans="1:14" x14ac:dyDescent="0.2">
      <c r="A290" s="88" t="s">
        <v>362</v>
      </c>
      <c r="B290" s="42" t="str">
        <f>'Avg Weekday'!B290</f>
        <v/>
      </c>
      <c r="C290" s="13" t="s">
        <v>3</v>
      </c>
      <c r="D290" s="14">
        <v>23203443</v>
      </c>
      <c r="E290" s="14">
        <v>22929203</v>
      </c>
      <c r="F290" s="41">
        <v>22991014</v>
      </c>
      <c r="G290" s="41">
        <v>23040650</v>
      </c>
      <c r="H290" s="41">
        <v>7618925.0559999999</v>
      </c>
      <c r="I290" s="82">
        <v>9310678</v>
      </c>
      <c r="J290" s="123">
        <f t="shared" si="8"/>
        <v>1691752.9440000001</v>
      </c>
      <c r="K290" s="97">
        <f t="shared" si="9"/>
        <v>0.22204614582312018</v>
      </c>
      <c r="L290" s="89">
        <v>8</v>
      </c>
      <c r="M290" s="18"/>
      <c r="N290" s="18"/>
    </row>
    <row r="291" spans="1:14" x14ac:dyDescent="0.2">
      <c r="A291" s="88" t="s">
        <v>363</v>
      </c>
      <c r="B291" s="42" t="str">
        <f>'Avg Weekday'!B291</f>
        <v/>
      </c>
      <c r="C291" s="13" t="s">
        <v>3</v>
      </c>
      <c r="D291" s="14">
        <v>7606975</v>
      </c>
      <c r="E291" s="14">
        <v>7002620</v>
      </c>
      <c r="F291" s="41">
        <v>7196026</v>
      </c>
      <c r="G291" s="41">
        <v>7068256</v>
      </c>
      <c r="H291" s="41">
        <v>2141714.071</v>
      </c>
      <c r="I291" s="82">
        <v>2479656</v>
      </c>
      <c r="J291" s="123">
        <f t="shared" si="8"/>
        <v>337941.929</v>
      </c>
      <c r="K291" s="97">
        <f t="shared" si="9"/>
        <v>0.15779040422618582</v>
      </c>
      <c r="L291" s="89">
        <v>78</v>
      </c>
      <c r="M291" s="18"/>
      <c r="N291" s="18"/>
    </row>
    <row r="292" spans="1:14" x14ac:dyDescent="0.2">
      <c r="A292" s="88" t="s">
        <v>364</v>
      </c>
      <c r="B292" s="42" t="str">
        <f>'Avg Weekday'!B292</f>
        <v/>
      </c>
      <c r="C292" s="13" t="s">
        <v>3</v>
      </c>
      <c r="D292" s="14">
        <v>10124694</v>
      </c>
      <c r="E292" s="14">
        <v>6998999</v>
      </c>
      <c r="F292" s="41">
        <v>6537270</v>
      </c>
      <c r="G292" s="41">
        <v>6699711</v>
      </c>
      <c r="H292" s="41">
        <v>2511234.9780000001</v>
      </c>
      <c r="I292" s="82">
        <v>2987056</v>
      </c>
      <c r="J292" s="123">
        <f t="shared" si="8"/>
        <v>475821.02199999988</v>
      </c>
      <c r="K292" s="97">
        <f t="shared" si="9"/>
        <v>0.18947690127307548</v>
      </c>
      <c r="L292" s="89">
        <v>59</v>
      </c>
      <c r="M292" s="18"/>
      <c r="N292" s="18"/>
    </row>
    <row r="293" spans="1:14" s="6" customFormat="1" x14ac:dyDescent="0.2">
      <c r="A293" s="88" t="s">
        <v>365</v>
      </c>
      <c r="B293" s="42" t="str">
        <f>'Avg Weekday'!B293</f>
        <v/>
      </c>
      <c r="C293" s="13" t="s">
        <v>3</v>
      </c>
      <c r="D293" s="14">
        <v>5162589</v>
      </c>
      <c r="E293" s="14">
        <v>5105535</v>
      </c>
      <c r="F293" s="41">
        <v>5299531</v>
      </c>
      <c r="G293" s="41">
        <v>5508778</v>
      </c>
      <c r="H293" s="41">
        <v>1545233.9580000001</v>
      </c>
      <c r="I293" s="82">
        <v>1757665</v>
      </c>
      <c r="J293" s="123">
        <f t="shared" si="8"/>
        <v>212431.0419999999</v>
      </c>
      <c r="K293" s="97">
        <f t="shared" si="9"/>
        <v>0.13747500234524349</v>
      </c>
      <c r="L293" s="89">
        <v>132</v>
      </c>
      <c r="M293" s="18"/>
      <c r="N293" s="18"/>
    </row>
    <row r="294" spans="1:14" x14ac:dyDescent="0.2">
      <c r="A294" s="88" t="s">
        <v>366</v>
      </c>
      <c r="B294" s="42" t="str">
        <f>'Avg Weekday'!B294</f>
        <v/>
      </c>
      <c r="C294" s="13" t="s">
        <v>3</v>
      </c>
      <c r="D294" s="14">
        <v>13257766</v>
      </c>
      <c r="E294" s="14">
        <v>12749746</v>
      </c>
      <c r="F294" s="41">
        <v>12879887</v>
      </c>
      <c r="G294" s="41">
        <v>12379560</v>
      </c>
      <c r="H294" s="41">
        <v>4498640.9689999996</v>
      </c>
      <c r="I294" s="82">
        <v>5718388</v>
      </c>
      <c r="J294" s="123">
        <f t="shared" si="8"/>
        <v>1219747.0310000004</v>
      </c>
      <c r="K294" s="97">
        <f t="shared" si="9"/>
        <v>0.271136780953457</v>
      </c>
      <c r="L294" s="89">
        <v>21</v>
      </c>
      <c r="M294" s="18"/>
      <c r="N294" s="18"/>
    </row>
    <row r="295" spans="1:14" x14ac:dyDescent="0.2">
      <c r="A295" s="88" t="s">
        <v>367</v>
      </c>
      <c r="B295" s="42">
        <f>'Avg Weekday'!B295</f>
        <v>44</v>
      </c>
      <c r="C295" s="13" t="s">
        <v>3</v>
      </c>
      <c r="D295" s="14">
        <v>2921892</v>
      </c>
      <c r="E295" s="14">
        <v>2799974</v>
      </c>
      <c r="F295" s="41">
        <v>1382963</v>
      </c>
      <c r="G295" s="41">
        <v>2837041</v>
      </c>
      <c r="H295" s="41">
        <v>935069.92500000005</v>
      </c>
      <c r="I295" s="82">
        <v>1369718</v>
      </c>
      <c r="J295" s="123">
        <f t="shared" si="8"/>
        <v>434648.07499999995</v>
      </c>
      <c r="K295" s="97">
        <f t="shared" si="9"/>
        <v>0.46482948855402439</v>
      </c>
      <c r="L295" s="89">
        <v>179</v>
      </c>
      <c r="M295" s="18"/>
      <c r="N295" s="18"/>
    </row>
    <row r="296" spans="1:14" x14ac:dyDescent="0.2">
      <c r="A296" s="88" t="s">
        <v>368</v>
      </c>
      <c r="B296" s="42" t="str">
        <f>'Avg Weekday'!B296</f>
        <v/>
      </c>
      <c r="C296" s="42" t="s">
        <v>3</v>
      </c>
      <c r="D296" s="14"/>
      <c r="E296" s="14">
        <v>8536209</v>
      </c>
      <c r="F296" s="41">
        <v>9068131</v>
      </c>
      <c r="G296" s="41">
        <v>9528891</v>
      </c>
      <c r="H296" s="41">
        <v>3752228</v>
      </c>
      <c r="I296" s="82">
        <v>4786684</v>
      </c>
      <c r="J296" s="123">
        <f t="shared" si="8"/>
        <v>1034456</v>
      </c>
      <c r="K296" s="97">
        <f t="shared" si="9"/>
        <v>0.27569113603970763</v>
      </c>
      <c r="L296" s="89">
        <v>25</v>
      </c>
      <c r="M296" s="18"/>
      <c r="N296" s="18"/>
    </row>
    <row r="297" spans="1:14" x14ac:dyDescent="0.2">
      <c r="A297" s="88" t="s">
        <v>369</v>
      </c>
      <c r="B297" s="42" t="str">
        <f>'Avg Weekday'!B297</f>
        <v/>
      </c>
      <c r="C297" s="13" t="s">
        <v>3</v>
      </c>
      <c r="D297" s="14">
        <v>10927200</v>
      </c>
      <c r="E297" s="14">
        <v>8276168</v>
      </c>
      <c r="F297" s="41">
        <v>7653602</v>
      </c>
      <c r="G297" s="41">
        <v>7821286</v>
      </c>
      <c r="H297" s="41">
        <v>3190550.1009999998</v>
      </c>
      <c r="I297" s="82">
        <v>4117467</v>
      </c>
      <c r="J297" s="123">
        <f t="shared" si="8"/>
        <v>926916.89900000021</v>
      </c>
      <c r="K297" s="97">
        <f t="shared" si="9"/>
        <v>0.29051946205435886</v>
      </c>
      <c r="L297" s="89">
        <v>31</v>
      </c>
      <c r="M297" s="18"/>
      <c r="N297" s="18"/>
    </row>
    <row r="298" spans="1:14" x14ac:dyDescent="0.2">
      <c r="A298" s="88" t="s">
        <v>370</v>
      </c>
      <c r="B298" s="42" t="str">
        <f>'Avg Weekday'!B298</f>
        <v/>
      </c>
      <c r="C298" s="13" t="s">
        <v>3</v>
      </c>
      <c r="D298" s="14">
        <v>5371624</v>
      </c>
      <c r="E298" s="14">
        <v>5102655</v>
      </c>
      <c r="F298" s="41">
        <v>4990840</v>
      </c>
      <c r="G298" s="41">
        <v>4745863</v>
      </c>
      <c r="H298" s="41">
        <v>1678293.058</v>
      </c>
      <c r="I298" s="82">
        <v>2273868</v>
      </c>
      <c r="J298" s="123">
        <f t="shared" si="8"/>
        <v>595574.94200000004</v>
      </c>
      <c r="K298" s="97">
        <f t="shared" si="9"/>
        <v>0.35486945450977375</v>
      </c>
      <c r="L298" s="89">
        <v>89</v>
      </c>
      <c r="M298" s="18"/>
      <c r="N298" s="18"/>
    </row>
    <row r="299" spans="1:14" s="6" customFormat="1" x14ac:dyDescent="0.2">
      <c r="A299" s="88" t="s">
        <v>371</v>
      </c>
      <c r="B299" s="42" t="str">
        <f>'Avg Weekday'!B299</f>
        <v/>
      </c>
      <c r="C299" s="13" t="s">
        <v>3</v>
      </c>
      <c r="D299" s="14">
        <v>6030544</v>
      </c>
      <c r="E299" s="14">
        <v>5569352</v>
      </c>
      <c r="F299" s="41">
        <v>5686332</v>
      </c>
      <c r="G299" s="41">
        <v>5434212</v>
      </c>
      <c r="H299" s="41">
        <v>1549451.085</v>
      </c>
      <c r="I299" s="82">
        <v>2116673</v>
      </c>
      <c r="J299" s="123">
        <f t="shared" si="8"/>
        <v>567221.91500000004</v>
      </c>
      <c r="K299" s="97">
        <f t="shared" si="9"/>
        <v>0.36607926541934044</v>
      </c>
      <c r="L299" s="89">
        <v>101</v>
      </c>
      <c r="M299" s="18"/>
      <c r="N299" s="18"/>
    </row>
    <row r="300" spans="1:14" x14ac:dyDescent="0.2">
      <c r="A300" s="88" t="s">
        <v>372</v>
      </c>
      <c r="B300" s="42" t="str">
        <f>'Avg Weekday'!B300</f>
        <v/>
      </c>
      <c r="C300" s="13" t="s">
        <v>3</v>
      </c>
      <c r="D300" s="14">
        <v>4517912</v>
      </c>
      <c r="E300" s="14">
        <v>4328599</v>
      </c>
      <c r="F300" s="41">
        <v>4748083</v>
      </c>
      <c r="G300" s="41">
        <v>4407607</v>
      </c>
      <c r="H300" s="41">
        <v>1275972.915</v>
      </c>
      <c r="I300" s="82">
        <v>1888156</v>
      </c>
      <c r="J300" s="123">
        <f t="shared" si="8"/>
        <v>612183.08499999996</v>
      </c>
      <c r="K300" s="97">
        <f t="shared" si="9"/>
        <v>0.47977749198539998</v>
      </c>
      <c r="L300" s="89">
        <v>118</v>
      </c>
      <c r="M300" s="18"/>
      <c r="N300" s="18"/>
    </row>
    <row r="301" spans="1:14" x14ac:dyDescent="0.2">
      <c r="A301" s="88" t="s">
        <v>515</v>
      </c>
      <c r="B301" s="42" t="str">
        <f>'Avg Weekday'!B301</f>
        <v/>
      </c>
      <c r="C301" s="13" t="s">
        <v>3</v>
      </c>
      <c r="D301" s="14">
        <v>6359252</v>
      </c>
      <c r="E301" s="14">
        <v>5988837</v>
      </c>
      <c r="F301" s="41">
        <v>6139911</v>
      </c>
      <c r="G301" s="41">
        <v>5659795</v>
      </c>
      <c r="H301" s="41">
        <v>2076861.9110000001</v>
      </c>
      <c r="I301" s="82">
        <v>2712070</v>
      </c>
      <c r="J301" s="123">
        <f t="shared" si="8"/>
        <v>635208.08899999992</v>
      </c>
      <c r="K301" s="97">
        <f t="shared" si="9"/>
        <v>0.30584993910074165</v>
      </c>
      <c r="L301" s="89">
        <v>68</v>
      </c>
      <c r="M301" s="18"/>
      <c r="N301" s="18"/>
    </row>
    <row r="302" spans="1:14" x14ac:dyDescent="0.2">
      <c r="A302" s="88" t="s">
        <v>516</v>
      </c>
      <c r="B302" s="42" t="str">
        <f>'Avg Weekday'!B302</f>
        <v/>
      </c>
      <c r="C302" s="13" t="s">
        <v>3</v>
      </c>
      <c r="D302" s="14">
        <v>20337593</v>
      </c>
      <c r="E302" s="14">
        <v>14277369</v>
      </c>
      <c r="F302" s="41">
        <v>13486510</v>
      </c>
      <c r="G302" s="41">
        <v>13537308</v>
      </c>
      <c r="H302" s="41">
        <v>5155495.9749999996</v>
      </c>
      <c r="I302" s="82">
        <v>6576295</v>
      </c>
      <c r="J302" s="123">
        <f t="shared" si="8"/>
        <v>1420799.0250000004</v>
      </c>
      <c r="K302" s="97">
        <f t="shared" si="9"/>
        <v>0.27558920264698694</v>
      </c>
      <c r="L302" s="89">
        <v>12</v>
      </c>
      <c r="M302" s="18"/>
      <c r="N302" s="18"/>
    </row>
    <row r="303" spans="1:14" s="6" customFormat="1" x14ac:dyDescent="0.2">
      <c r="A303" s="88" t="s">
        <v>518</v>
      </c>
      <c r="B303" s="42">
        <f>'Avg Weekday'!B303</f>
        <v>45</v>
      </c>
      <c r="C303" s="13" t="s">
        <v>3</v>
      </c>
      <c r="D303" s="14">
        <v>3478317</v>
      </c>
      <c r="E303" s="14">
        <v>3177707</v>
      </c>
      <c r="F303" s="41">
        <v>1734366</v>
      </c>
      <c r="G303" s="41">
        <v>3232637</v>
      </c>
      <c r="H303" s="41">
        <v>1188683.9939999999</v>
      </c>
      <c r="I303" s="82">
        <v>1548082</v>
      </c>
      <c r="J303" s="123">
        <f t="shared" si="8"/>
        <v>359398.00600000005</v>
      </c>
      <c r="K303" s="97">
        <f t="shared" si="9"/>
        <v>0.30234949558848023</v>
      </c>
      <c r="L303" s="89">
        <v>156</v>
      </c>
      <c r="M303" s="18"/>
      <c r="N303" s="18"/>
    </row>
    <row r="304" spans="1:14" s="6" customFormat="1" x14ac:dyDescent="0.2">
      <c r="A304" s="88" t="s">
        <v>374</v>
      </c>
      <c r="B304" s="42" t="str">
        <f>'Avg Weekday'!B304</f>
        <v/>
      </c>
      <c r="C304" s="42" t="s">
        <v>3</v>
      </c>
      <c r="D304" s="14"/>
      <c r="E304" s="14">
        <v>7693260</v>
      </c>
      <c r="F304" s="41">
        <v>8075480</v>
      </c>
      <c r="G304" s="41">
        <v>8378778</v>
      </c>
      <c r="H304" s="41">
        <v>2913038.01</v>
      </c>
      <c r="I304" s="82">
        <v>3589258</v>
      </c>
      <c r="J304" s="123">
        <f t="shared" si="8"/>
        <v>676219.99000000022</v>
      </c>
      <c r="K304" s="97">
        <f t="shared" si="9"/>
        <v>0.2321356562044998</v>
      </c>
      <c r="L304" s="89">
        <v>45</v>
      </c>
      <c r="M304" s="18"/>
      <c r="N304" s="18"/>
    </row>
    <row r="305" spans="1:14" x14ac:dyDescent="0.2">
      <c r="A305" s="88" t="s">
        <v>375</v>
      </c>
      <c r="B305" s="42" t="str">
        <f>'Avg Weekday'!B305</f>
        <v/>
      </c>
      <c r="C305" s="13" t="s">
        <v>3</v>
      </c>
      <c r="D305" s="14">
        <v>12700397</v>
      </c>
      <c r="E305" s="14">
        <v>11948981</v>
      </c>
      <c r="F305" s="41">
        <v>11702401</v>
      </c>
      <c r="G305" s="41">
        <v>11628887</v>
      </c>
      <c r="H305" s="41">
        <v>4293385.9460000005</v>
      </c>
      <c r="I305" s="82">
        <v>5381939</v>
      </c>
      <c r="J305" s="123">
        <f t="shared" si="8"/>
        <v>1088553.0539999995</v>
      </c>
      <c r="K305" s="97">
        <f t="shared" si="9"/>
        <v>0.2535418589642906</v>
      </c>
      <c r="L305" s="89">
        <v>22</v>
      </c>
      <c r="M305" s="18"/>
      <c r="N305" s="18"/>
    </row>
    <row r="306" spans="1:14" x14ac:dyDescent="0.2">
      <c r="A306" s="88" t="s">
        <v>376</v>
      </c>
      <c r="B306" s="42" t="str">
        <f>'Avg Weekday'!B306</f>
        <v/>
      </c>
      <c r="C306" s="13" t="s">
        <v>3</v>
      </c>
      <c r="D306" s="14">
        <v>8004488</v>
      </c>
      <c r="E306" s="14">
        <v>5576058</v>
      </c>
      <c r="F306" s="41">
        <v>5151742</v>
      </c>
      <c r="G306" s="41">
        <v>5145222</v>
      </c>
      <c r="H306" s="41">
        <v>2219217.0350000001</v>
      </c>
      <c r="I306" s="82">
        <v>2656566</v>
      </c>
      <c r="J306" s="123">
        <f t="shared" si="8"/>
        <v>437348.96499999985</v>
      </c>
      <c r="K306" s="97">
        <f t="shared" si="9"/>
        <v>0.19707354355271511</v>
      </c>
      <c r="L306" s="89">
        <v>69</v>
      </c>
      <c r="M306" s="18"/>
      <c r="N306" s="18"/>
    </row>
    <row r="307" spans="1:14" x14ac:dyDescent="0.2">
      <c r="A307" s="88" t="s">
        <v>377</v>
      </c>
      <c r="B307" s="42" t="str">
        <f>'Avg Weekday'!B307</f>
        <v/>
      </c>
      <c r="C307" s="13" t="s">
        <v>3</v>
      </c>
      <c r="D307" s="14">
        <v>3044779</v>
      </c>
      <c r="E307" s="14">
        <v>2887965</v>
      </c>
      <c r="F307" s="41">
        <v>2836643</v>
      </c>
      <c r="G307" s="41">
        <v>3038864</v>
      </c>
      <c r="H307" s="41">
        <v>1194638.0830000001</v>
      </c>
      <c r="I307" s="82">
        <v>1478303</v>
      </c>
      <c r="J307" s="123">
        <f t="shared" si="8"/>
        <v>283664.9169999999</v>
      </c>
      <c r="K307" s="97">
        <f t="shared" si="9"/>
        <v>0.23744841306888079</v>
      </c>
      <c r="L307" s="89">
        <v>167</v>
      </c>
      <c r="M307" s="18"/>
      <c r="N307" s="18"/>
    </row>
    <row r="308" spans="1:14" x14ac:dyDescent="0.2">
      <c r="A308" s="88" t="s">
        <v>378</v>
      </c>
      <c r="B308" s="42" t="str">
        <f>'Avg Weekday'!B308</f>
        <v/>
      </c>
      <c r="C308" s="42" t="s">
        <v>3</v>
      </c>
      <c r="D308" s="14"/>
      <c r="E308" s="14">
        <v>5445960</v>
      </c>
      <c r="F308" s="41">
        <v>6014304</v>
      </c>
      <c r="G308" s="41">
        <v>6154837</v>
      </c>
      <c r="H308" s="41">
        <v>2353959.06</v>
      </c>
      <c r="I308" s="82">
        <v>2771138</v>
      </c>
      <c r="J308" s="123">
        <f t="shared" si="8"/>
        <v>417178.93999999994</v>
      </c>
      <c r="K308" s="97">
        <f t="shared" si="9"/>
        <v>0.17722438214367242</v>
      </c>
      <c r="L308" s="89">
        <v>66</v>
      </c>
      <c r="M308" s="18"/>
      <c r="N308" s="18"/>
    </row>
    <row r="309" spans="1:14" x14ac:dyDescent="0.2">
      <c r="A309" s="88" t="s">
        <v>379</v>
      </c>
      <c r="B309" s="42" t="str">
        <f>'Avg Weekday'!B309</f>
        <v/>
      </c>
      <c r="C309" s="13" t="s">
        <v>3</v>
      </c>
      <c r="D309" s="14">
        <v>5271496</v>
      </c>
      <c r="E309" s="14">
        <v>5245449</v>
      </c>
      <c r="F309" s="41">
        <v>5111358</v>
      </c>
      <c r="G309" s="41">
        <v>5502925</v>
      </c>
      <c r="H309" s="41">
        <v>1684189.054</v>
      </c>
      <c r="I309" s="82">
        <v>2127381</v>
      </c>
      <c r="J309" s="123">
        <f t="shared" si="8"/>
        <v>443191.946</v>
      </c>
      <c r="K309" s="97">
        <f t="shared" si="9"/>
        <v>0.26314857286799587</v>
      </c>
      <c r="L309" s="89">
        <v>99</v>
      </c>
      <c r="M309" s="18"/>
      <c r="N309" s="18"/>
    </row>
    <row r="310" spans="1:14" x14ac:dyDescent="0.2">
      <c r="A310" s="88" t="s">
        <v>380</v>
      </c>
      <c r="B310" s="42" t="str">
        <f>'Avg Weekday'!B310</f>
        <v/>
      </c>
      <c r="C310" s="13" t="s">
        <v>3</v>
      </c>
      <c r="D310" s="14">
        <v>1223959</v>
      </c>
      <c r="E310" s="14">
        <v>1327970</v>
      </c>
      <c r="F310" s="41">
        <v>1275541</v>
      </c>
      <c r="G310" s="41">
        <v>1325244</v>
      </c>
      <c r="H310" s="41">
        <v>454325.99900000001</v>
      </c>
      <c r="I310" s="82">
        <v>572281</v>
      </c>
      <c r="J310" s="123">
        <f t="shared" si="8"/>
        <v>117955.00099999999</v>
      </c>
      <c r="K310" s="97">
        <f t="shared" si="9"/>
        <v>0.25962635037313808</v>
      </c>
      <c r="L310" s="89">
        <v>341</v>
      </c>
      <c r="M310" s="18"/>
      <c r="N310" s="18"/>
    </row>
    <row r="311" spans="1:14" s="6" customFormat="1" x14ac:dyDescent="0.2">
      <c r="A311" s="88" t="s">
        <v>381</v>
      </c>
      <c r="B311" s="42" t="str">
        <f>'Avg Weekday'!B311</f>
        <v/>
      </c>
      <c r="C311" s="13" t="s">
        <v>3</v>
      </c>
      <c r="D311" s="14">
        <v>8870811</v>
      </c>
      <c r="E311" s="14">
        <v>8234513</v>
      </c>
      <c r="F311" s="41">
        <v>8251885</v>
      </c>
      <c r="G311" s="41">
        <v>8362034</v>
      </c>
      <c r="H311" s="41">
        <v>2503221.9610000001</v>
      </c>
      <c r="I311" s="82">
        <v>2632772</v>
      </c>
      <c r="J311" s="123">
        <f t="shared" si="8"/>
        <v>129550.03899999987</v>
      </c>
      <c r="K311" s="97">
        <f t="shared" si="9"/>
        <v>5.1753316732746524E-2</v>
      </c>
      <c r="L311" s="89">
        <v>71</v>
      </c>
      <c r="M311" s="18"/>
      <c r="N311" s="18"/>
    </row>
    <row r="312" spans="1:14" x14ac:dyDescent="0.2">
      <c r="A312" s="88" t="s">
        <v>382</v>
      </c>
      <c r="B312" s="42" t="str">
        <f>'Avg Weekday'!B312</f>
        <v/>
      </c>
      <c r="C312" s="13" t="s">
        <v>3</v>
      </c>
      <c r="D312" s="14">
        <v>2064292</v>
      </c>
      <c r="E312" s="14">
        <v>2056754</v>
      </c>
      <c r="F312" s="41">
        <v>1967616</v>
      </c>
      <c r="G312" s="41">
        <v>2172223</v>
      </c>
      <c r="H312" s="41">
        <v>698479.97199999995</v>
      </c>
      <c r="I312" s="82">
        <v>746314</v>
      </c>
      <c r="J312" s="123">
        <f t="shared" si="8"/>
        <v>47834.028000000049</v>
      </c>
      <c r="K312" s="97">
        <f t="shared" si="9"/>
        <v>6.8483034471316317E-2</v>
      </c>
      <c r="L312" s="89">
        <v>297</v>
      </c>
      <c r="M312" s="18"/>
      <c r="N312" s="18"/>
    </row>
    <row r="313" spans="1:14" x14ac:dyDescent="0.2">
      <c r="A313" s="88" t="s">
        <v>383</v>
      </c>
      <c r="B313" s="42" t="str">
        <f>'Avg Weekday'!B313</f>
        <v/>
      </c>
      <c r="C313" s="13" t="s">
        <v>3</v>
      </c>
      <c r="D313" s="14">
        <v>12405639</v>
      </c>
      <c r="E313" s="14">
        <v>11956465</v>
      </c>
      <c r="F313" s="41">
        <v>11414999</v>
      </c>
      <c r="G313" s="41">
        <v>12455155</v>
      </c>
      <c r="H313" s="41">
        <v>4062644.9139999999</v>
      </c>
      <c r="I313" s="82">
        <v>5274947</v>
      </c>
      <c r="J313" s="123">
        <f t="shared" si="8"/>
        <v>1212302.0860000001</v>
      </c>
      <c r="K313" s="97">
        <f t="shared" si="9"/>
        <v>0.29840217682386411</v>
      </c>
      <c r="L313" s="89">
        <v>23</v>
      </c>
      <c r="M313" s="18"/>
      <c r="N313" s="18"/>
    </row>
    <row r="314" spans="1:14" x14ac:dyDescent="0.2">
      <c r="A314" s="88" t="s">
        <v>384</v>
      </c>
      <c r="B314" s="42" t="str">
        <f>'Avg Weekday'!B314</f>
        <v/>
      </c>
      <c r="C314" s="13" t="s">
        <v>3</v>
      </c>
      <c r="D314" s="14">
        <v>10059080</v>
      </c>
      <c r="E314" s="14">
        <v>9360484</v>
      </c>
      <c r="F314" s="41">
        <v>9060206</v>
      </c>
      <c r="G314" s="41">
        <v>9065146</v>
      </c>
      <c r="H314" s="41">
        <v>2710022.9569999999</v>
      </c>
      <c r="I314" s="82">
        <v>3147136</v>
      </c>
      <c r="J314" s="123">
        <f t="shared" si="8"/>
        <v>437113.04300000006</v>
      </c>
      <c r="K314" s="97">
        <f t="shared" si="9"/>
        <v>0.16129495946554082</v>
      </c>
      <c r="L314" s="89">
        <v>55</v>
      </c>
      <c r="M314" s="18"/>
      <c r="N314" s="18"/>
    </row>
    <row r="315" spans="1:14" x14ac:dyDescent="0.2">
      <c r="A315" s="88" t="s">
        <v>385</v>
      </c>
      <c r="B315" s="42" t="str">
        <f>'Avg Weekday'!B315</f>
        <v/>
      </c>
      <c r="C315" s="13" t="s">
        <v>3</v>
      </c>
      <c r="D315" s="14">
        <v>1801063</v>
      </c>
      <c r="E315" s="14">
        <v>1756236</v>
      </c>
      <c r="F315" s="41">
        <v>1884371</v>
      </c>
      <c r="G315" s="41">
        <v>1984827</v>
      </c>
      <c r="H315" s="41">
        <v>560301.95600000001</v>
      </c>
      <c r="I315" s="82">
        <v>633250</v>
      </c>
      <c r="J315" s="123">
        <f t="shared" si="8"/>
        <v>72948.043999999994</v>
      </c>
      <c r="K315" s="97">
        <f t="shared" si="9"/>
        <v>0.13019416266324796</v>
      </c>
      <c r="L315" s="89">
        <v>326</v>
      </c>
      <c r="M315" s="18"/>
      <c r="N315" s="18"/>
    </row>
    <row r="316" spans="1:14" x14ac:dyDescent="0.2">
      <c r="A316" s="88" t="s">
        <v>386</v>
      </c>
      <c r="B316" s="42" t="str">
        <f>'Avg Weekday'!B316</f>
        <v/>
      </c>
      <c r="C316" s="13" t="s">
        <v>3</v>
      </c>
      <c r="D316" s="14">
        <v>5753945</v>
      </c>
      <c r="E316" s="14">
        <v>5932386</v>
      </c>
      <c r="F316" s="41">
        <v>6160037</v>
      </c>
      <c r="G316" s="41">
        <v>6403172</v>
      </c>
      <c r="H316" s="41">
        <v>1965244.986</v>
      </c>
      <c r="I316" s="82">
        <v>2243849</v>
      </c>
      <c r="J316" s="123">
        <f t="shared" si="8"/>
        <v>278604.01399999997</v>
      </c>
      <c r="K316" s="97">
        <f t="shared" si="9"/>
        <v>0.14176553864007668</v>
      </c>
      <c r="L316" s="89">
        <v>91</v>
      </c>
      <c r="M316" s="18"/>
      <c r="N316" s="18"/>
    </row>
    <row r="317" spans="1:14" s="6" customFormat="1" x14ac:dyDescent="0.2">
      <c r="A317" s="88" t="s">
        <v>387</v>
      </c>
      <c r="B317" s="42" t="str">
        <f>'Avg Weekday'!B317</f>
        <v/>
      </c>
      <c r="C317" s="13" t="s">
        <v>3</v>
      </c>
      <c r="D317" s="14">
        <v>15274896</v>
      </c>
      <c r="E317" s="14">
        <v>16285516</v>
      </c>
      <c r="F317" s="41">
        <v>15995877</v>
      </c>
      <c r="G317" s="41">
        <v>15861864</v>
      </c>
      <c r="H317" s="41">
        <v>4881373.0310000004</v>
      </c>
      <c r="I317" s="82">
        <v>6297364</v>
      </c>
      <c r="J317" s="123">
        <f t="shared" si="8"/>
        <v>1415990.9689999996</v>
      </c>
      <c r="K317" s="97">
        <f t="shared" si="9"/>
        <v>0.29008046711601532</v>
      </c>
      <c r="L317" s="89">
        <v>16</v>
      </c>
      <c r="M317" s="18"/>
      <c r="N317" s="18"/>
    </row>
    <row r="318" spans="1:14" x14ac:dyDescent="0.2">
      <c r="A318" s="88" t="s">
        <v>388</v>
      </c>
      <c r="B318" s="42" t="str">
        <f>'Avg Weekday'!B318</f>
        <v/>
      </c>
      <c r="C318" s="13" t="s">
        <v>3</v>
      </c>
      <c r="D318" s="14">
        <v>4160302</v>
      </c>
      <c r="E318" s="14">
        <v>3947489</v>
      </c>
      <c r="F318" s="41">
        <v>4013259</v>
      </c>
      <c r="G318" s="41">
        <v>3703893</v>
      </c>
      <c r="H318" s="41">
        <v>1433585.933</v>
      </c>
      <c r="I318" s="82">
        <v>1917734</v>
      </c>
      <c r="J318" s="123">
        <f t="shared" si="8"/>
        <v>484148.06700000004</v>
      </c>
      <c r="K318" s="97">
        <f t="shared" si="9"/>
        <v>0.33771820429825605</v>
      </c>
      <c r="L318" s="89">
        <v>117</v>
      </c>
      <c r="M318" s="18"/>
      <c r="N318" s="18"/>
    </row>
    <row r="319" spans="1:14" x14ac:dyDescent="0.2">
      <c r="A319" s="88" t="s">
        <v>389</v>
      </c>
      <c r="B319" s="42">
        <f>'Avg Weekday'!B319</f>
        <v>46</v>
      </c>
      <c r="C319" s="13" t="s">
        <v>3</v>
      </c>
      <c r="D319" s="14">
        <v>2354421</v>
      </c>
      <c r="E319" s="14">
        <v>2377135</v>
      </c>
      <c r="F319" s="41">
        <v>1168203</v>
      </c>
      <c r="G319" s="41">
        <v>2396624</v>
      </c>
      <c r="H319" s="41">
        <v>934145.04200000002</v>
      </c>
      <c r="I319" s="82">
        <v>1205170</v>
      </c>
      <c r="J319" s="123">
        <f t="shared" si="8"/>
        <v>271024.95799999998</v>
      </c>
      <c r="K319" s="97">
        <f t="shared" si="9"/>
        <v>0.29013155967700355</v>
      </c>
      <c r="L319" s="89">
        <v>197</v>
      </c>
      <c r="M319" s="18"/>
      <c r="N319" s="18"/>
    </row>
    <row r="320" spans="1:14" x14ac:dyDescent="0.2">
      <c r="A320" s="88" t="s">
        <v>390</v>
      </c>
      <c r="B320" s="42" t="str">
        <f>'Avg Weekday'!B320</f>
        <v/>
      </c>
      <c r="C320" s="13" t="s">
        <v>3</v>
      </c>
      <c r="D320" s="14">
        <v>3147750</v>
      </c>
      <c r="E320" s="14">
        <v>2963206</v>
      </c>
      <c r="F320" s="41">
        <v>2823756</v>
      </c>
      <c r="G320" s="41">
        <v>2666985</v>
      </c>
      <c r="H320" s="41">
        <v>1060348.0260000001</v>
      </c>
      <c r="I320" s="82">
        <v>1222250</v>
      </c>
      <c r="J320" s="123">
        <f t="shared" si="8"/>
        <v>161901.97399999993</v>
      </c>
      <c r="K320" s="97">
        <f t="shared" si="9"/>
        <v>0.1526875799549986</v>
      </c>
      <c r="L320" s="89">
        <v>194</v>
      </c>
      <c r="M320" s="18"/>
      <c r="N320" s="18"/>
    </row>
    <row r="321" spans="1:14" x14ac:dyDescent="0.2">
      <c r="A321" s="88" t="s">
        <v>391</v>
      </c>
      <c r="B321" s="42" t="str">
        <f>'Avg Weekday'!B321</f>
        <v/>
      </c>
      <c r="C321" s="13" t="s">
        <v>3</v>
      </c>
      <c r="D321" s="14">
        <v>6948976</v>
      </c>
      <c r="E321" s="14">
        <v>6459435</v>
      </c>
      <c r="F321" s="41">
        <v>6108641</v>
      </c>
      <c r="G321" s="41">
        <v>5941546</v>
      </c>
      <c r="H321" s="41">
        <v>1781685.047</v>
      </c>
      <c r="I321" s="82">
        <v>1957661</v>
      </c>
      <c r="J321" s="123">
        <f t="shared" si="8"/>
        <v>175975.95299999998</v>
      </c>
      <c r="K321" s="97">
        <f t="shared" si="9"/>
        <v>9.8769394341782321E-2</v>
      </c>
      <c r="L321" s="89">
        <v>113</v>
      </c>
      <c r="M321" s="18"/>
      <c r="N321" s="18"/>
    </row>
    <row r="322" spans="1:14" x14ac:dyDescent="0.2">
      <c r="A322" s="88" t="s">
        <v>519</v>
      </c>
      <c r="B322" s="42" t="str">
        <f>'Avg Weekday'!B322</f>
        <v/>
      </c>
      <c r="C322" s="13" t="s">
        <v>3</v>
      </c>
      <c r="D322" s="14">
        <v>20349660</v>
      </c>
      <c r="E322" s="14">
        <v>20927141</v>
      </c>
      <c r="F322" s="41">
        <v>21636146</v>
      </c>
      <c r="G322" s="41">
        <v>20820549</v>
      </c>
      <c r="H322" s="41">
        <v>5930847.04</v>
      </c>
      <c r="I322" s="82">
        <v>6413162</v>
      </c>
      <c r="J322" s="123">
        <f t="shared" si="8"/>
        <v>482314.95999999996</v>
      </c>
      <c r="K322" s="97">
        <f t="shared" si="9"/>
        <v>8.132311569444893E-2</v>
      </c>
      <c r="L322" s="89">
        <v>14</v>
      </c>
      <c r="M322" s="18"/>
      <c r="N322" s="18"/>
    </row>
    <row r="323" spans="1:14" x14ac:dyDescent="0.2">
      <c r="A323" s="88" t="s">
        <v>392</v>
      </c>
      <c r="B323" s="42" t="str">
        <f>'Avg Weekday'!B323</f>
        <v/>
      </c>
      <c r="C323" s="13" t="s">
        <v>3</v>
      </c>
      <c r="D323" s="14">
        <v>3307136</v>
      </c>
      <c r="E323" s="14">
        <v>3193169</v>
      </c>
      <c r="F323" s="41">
        <v>3312074</v>
      </c>
      <c r="G323" s="41">
        <v>3412332</v>
      </c>
      <c r="H323" s="41">
        <v>1067634.98</v>
      </c>
      <c r="I323" s="82">
        <v>1597437</v>
      </c>
      <c r="J323" s="123">
        <f t="shared" si="8"/>
        <v>529802.02</v>
      </c>
      <c r="K323" s="97">
        <f t="shared" si="9"/>
        <v>0.49623891116793495</v>
      </c>
      <c r="L323" s="89">
        <v>150</v>
      </c>
      <c r="M323" s="18"/>
      <c r="N323" s="18"/>
    </row>
    <row r="324" spans="1:14" x14ac:dyDescent="0.2">
      <c r="A324" s="88" t="s">
        <v>393</v>
      </c>
      <c r="B324" s="42" t="str">
        <f>'Avg Weekday'!B324</f>
        <v/>
      </c>
      <c r="C324" s="13" t="s">
        <v>3</v>
      </c>
      <c r="D324" s="14">
        <v>1977733</v>
      </c>
      <c r="E324" s="14">
        <v>2258254</v>
      </c>
      <c r="F324" s="41">
        <v>1920070</v>
      </c>
      <c r="G324" s="41">
        <v>1710380</v>
      </c>
      <c r="H324" s="41">
        <v>536758</v>
      </c>
      <c r="I324" s="82">
        <v>616119</v>
      </c>
      <c r="J324" s="123">
        <f t="shared" si="8"/>
        <v>79361</v>
      </c>
      <c r="K324" s="97">
        <f t="shared" si="9"/>
        <v>0.1478524772802641</v>
      </c>
      <c r="L324" s="89">
        <v>331</v>
      </c>
      <c r="M324" s="18"/>
      <c r="N324" s="18"/>
    </row>
    <row r="325" spans="1:14" x14ac:dyDescent="0.2">
      <c r="A325" s="88" t="s">
        <v>395</v>
      </c>
      <c r="B325" s="42" t="str">
        <f>'Avg Weekday'!B325</f>
        <v/>
      </c>
      <c r="C325" s="13" t="s">
        <v>3</v>
      </c>
      <c r="D325" s="14">
        <v>8458101</v>
      </c>
      <c r="E325" s="14">
        <v>8128719</v>
      </c>
      <c r="F325" s="41">
        <v>7922586</v>
      </c>
      <c r="G325" s="41">
        <v>8861296</v>
      </c>
      <c r="H325" s="41">
        <v>3388713.9819999998</v>
      </c>
      <c r="I325" s="82">
        <v>4415980</v>
      </c>
      <c r="J325" s="123">
        <f t="shared" si="8"/>
        <v>1027266.0180000002</v>
      </c>
      <c r="K325" s="97">
        <f t="shared" si="9"/>
        <v>0.30314332323606535</v>
      </c>
      <c r="L325" s="89">
        <v>29</v>
      </c>
      <c r="M325" s="18"/>
      <c r="N325" s="18"/>
    </row>
    <row r="326" spans="1:14" x14ac:dyDescent="0.2">
      <c r="A326" s="88" t="s">
        <v>396</v>
      </c>
      <c r="B326" s="42" t="str">
        <f>'Avg Weekday'!B326</f>
        <v/>
      </c>
      <c r="C326" s="13" t="s">
        <v>3</v>
      </c>
      <c r="D326" s="14">
        <v>2410021</v>
      </c>
      <c r="E326" s="14">
        <v>2329753</v>
      </c>
      <c r="F326" s="41">
        <v>2263932</v>
      </c>
      <c r="G326" s="41">
        <v>2079656</v>
      </c>
      <c r="H326" s="41">
        <v>1055222.031</v>
      </c>
      <c r="I326" s="82">
        <v>1154408</v>
      </c>
      <c r="J326" s="123">
        <f t="shared" ref="J326:J389" si="10">I326-H326</f>
        <v>99185.969000000041</v>
      </c>
      <c r="K326" s="97">
        <f t="shared" ref="K326:K389" si="11">J326/H326</f>
        <v>9.3995354613668078E-2</v>
      </c>
      <c r="L326" s="89">
        <v>206</v>
      </c>
      <c r="M326" s="18"/>
      <c r="N326" s="18"/>
    </row>
    <row r="327" spans="1:14" x14ac:dyDescent="0.2">
      <c r="A327" s="88" t="s">
        <v>397</v>
      </c>
      <c r="B327" s="42" t="str">
        <f>'Avg Weekday'!B327</f>
        <v/>
      </c>
      <c r="C327" s="13" t="s">
        <v>3</v>
      </c>
      <c r="D327" s="14">
        <v>2135271</v>
      </c>
      <c r="E327" s="14">
        <v>2165366</v>
      </c>
      <c r="F327" s="41">
        <v>2037425</v>
      </c>
      <c r="G327" s="41">
        <v>2238372</v>
      </c>
      <c r="H327" s="41">
        <v>953250.02399999998</v>
      </c>
      <c r="I327" s="82">
        <v>1095910</v>
      </c>
      <c r="J327" s="123">
        <f t="shared" si="10"/>
        <v>142659.97600000002</v>
      </c>
      <c r="K327" s="97">
        <f t="shared" si="11"/>
        <v>0.14965640955493961</v>
      </c>
      <c r="L327" s="89">
        <v>219</v>
      </c>
      <c r="M327" s="18"/>
      <c r="N327" s="18"/>
    </row>
    <row r="328" spans="1:14" x14ac:dyDescent="0.2">
      <c r="A328" s="88" t="s">
        <v>398</v>
      </c>
      <c r="B328" s="42" t="str">
        <f>'Avg Weekday'!B328</f>
        <v/>
      </c>
      <c r="C328" s="13" t="s">
        <v>3</v>
      </c>
      <c r="D328" s="14">
        <v>4752739</v>
      </c>
      <c r="E328" s="14">
        <v>4458909</v>
      </c>
      <c r="F328" s="41">
        <v>4216327</v>
      </c>
      <c r="G328" s="41">
        <v>4460330</v>
      </c>
      <c r="H328" s="41">
        <v>1622511.9750000001</v>
      </c>
      <c r="I328" s="82">
        <v>2013700</v>
      </c>
      <c r="J328" s="123">
        <f t="shared" si="10"/>
        <v>391188.02499999991</v>
      </c>
      <c r="K328" s="97">
        <f t="shared" si="11"/>
        <v>0.24110023902905239</v>
      </c>
      <c r="L328" s="89">
        <v>109</v>
      </c>
      <c r="M328" s="18"/>
      <c r="N328" s="18"/>
    </row>
    <row r="329" spans="1:14" s="6" customFormat="1" x14ac:dyDescent="0.2">
      <c r="A329" s="88" t="s">
        <v>71</v>
      </c>
      <c r="B329" s="42" t="str">
        <f>'Avg Weekday'!B329</f>
        <v/>
      </c>
      <c r="C329" s="13" t="s">
        <v>3</v>
      </c>
      <c r="D329" s="14">
        <v>1782203</v>
      </c>
      <c r="E329" s="14">
        <v>1700180</v>
      </c>
      <c r="F329" s="41">
        <v>1757424</v>
      </c>
      <c r="G329" s="41">
        <v>1567005</v>
      </c>
      <c r="H329" s="41">
        <v>501135.96899999998</v>
      </c>
      <c r="I329" s="82">
        <v>613327</v>
      </c>
      <c r="J329" s="123">
        <f t="shared" si="10"/>
        <v>112191.03100000002</v>
      </c>
      <c r="K329" s="97">
        <f t="shared" si="11"/>
        <v>0.22387343543484506</v>
      </c>
      <c r="L329" s="89">
        <v>333</v>
      </c>
      <c r="M329" s="18"/>
      <c r="N329" s="18"/>
    </row>
    <row r="330" spans="1:14" s="6" customFormat="1" x14ac:dyDescent="0.2">
      <c r="A330" s="88" t="s">
        <v>6</v>
      </c>
      <c r="B330" s="42" t="str">
        <f>'Avg Weekday'!B330</f>
        <v/>
      </c>
      <c r="C330" s="13" t="s">
        <v>3</v>
      </c>
      <c r="D330" s="14">
        <v>25162937</v>
      </c>
      <c r="E330" s="14">
        <v>26838473</v>
      </c>
      <c r="F330" s="41">
        <v>27719115</v>
      </c>
      <c r="G330" s="41">
        <v>27715365</v>
      </c>
      <c r="H330" s="41">
        <v>8855302.0690000001</v>
      </c>
      <c r="I330" s="82">
        <v>9728874</v>
      </c>
      <c r="J330" s="123">
        <f t="shared" si="10"/>
        <v>873571.93099999987</v>
      </c>
      <c r="K330" s="97">
        <f t="shared" si="11"/>
        <v>9.8649591419149571E-2</v>
      </c>
      <c r="L330" s="89">
        <v>6</v>
      </c>
      <c r="M330" s="18"/>
      <c r="N330" s="18"/>
    </row>
    <row r="331" spans="1:14" x14ac:dyDescent="0.2">
      <c r="A331" s="88" t="s">
        <v>399</v>
      </c>
      <c r="B331" s="42" t="str">
        <f>'Avg Weekday'!B331</f>
        <v/>
      </c>
      <c r="C331" s="13" t="s">
        <v>3</v>
      </c>
      <c r="D331" s="14">
        <v>46121509</v>
      </c>
      <c r="E331" s="14">
        <v>44928488</v>
      </c>
      <c r="F331" s="41">
        <v>45207849</v>
      </c>
      <c r="G331" s="41">
        <v>45745700</v>
      </c>
      <c r="H331" s="41">
        <v>13162825.964</v>
      </c>
      <c r="I331" s="82">
        <v>14002142</v>
      </c>
      <c r="J331" s="123">
        <f t="shared" si="10"/>
        <v>839316.03600000031</v>
      </c>
      <c r="K331" s="97">
        <f t="shared" si="11"/>
        <v>6.3764121648003907E-2</v>
      </c>
      <c r="L331" s="89">
        <v>3</v>
      </c>
      <c r="M331" s="18"/>
      <c r="N331" s="18"/>
    </row>
    <row r="332" spans="1:14" x14ac:dyDescent="0.2">
      <c r="A332" s="88" t="s">
        <v>400</v>
      </c>
      <c r="B332" s="42" t="str">
        <f>'Avg Weekday'!B332</f>
        <v/>
      </c>
      <c r="C332" s="13" t="s">
        <v>3</v>
      </c>
      <c r="D332" s="14">
        <v>7942505</v>
      </c>
      <c r="E332" s="14">
        <v>7653408</v>
      </c>
      <c r="F332" s="41">
        <v>7187070</v>
      </c>
      <c r="G332" s="41">
        <v>8024364</v>
      </c>
      <c r="H332" s="41">
        <v>2908016.9739999999</v>
      </c>
      <c r="I332" s="82">
        <v>3676433</v>
      </c>
      <c r="J332" s="123">
        <f t="shared" si="10"/>
        <v>768416.02600000007</v>
      </c>
      <c r="K332" s="97">
        <f t="shared" si="11"/>
        <v>0.26424055735240015</v>
      </c>
      <c r="L332" s="89">
        <v>41</v>
      </c>
      <c r="M332" s="18"/>
      <c r="N332" s="18"/>
    </row>
    <row r="333" spans="1:14" x14ac:dyDescent="0.2">
      <c r="A333" s="88" t="s">
        <v>401</v>
      </c>
      <c r="B333" s="42" t="str">
        <f>'Avg Weekday'!B333</f>
        <v/>
      </c>
      <c r="C333" s="13" t="s">
        <v>3</v>
      </c>
      <c r="D333" s="14">
        <v>1220407</v>
      </c>
      <c r="E333" s="14">
        <v>1209846</v>
      </c>
      <c r="F333" s="41">
        <v>1232448</v>
      </c>
      <c r="G333" s="41">
        <v>1120454</v>
      </c>
      <c r="H333" s="41">
        <v>473936.98</v>
      </c>
      <c r="I333" s="82">
        <v>532571</v>
      </c>
      <c r="J333" s="123">
        <f t="shared" si="10"/>
        <v>58634.020000000019</v>
      </c>
      <c r="K333" s="97">
        <f t="shared" si="11"/>
        <v>0.12371691274228068</v>
      </c>
      <c r="L333" s="89">
        <v>351</v>
      </c>
      <c r="M333" s="18"/>
      <c r="N333" s="18"/>
    </row>
    <row r="334" spans="1:14" x14ac:dyDescent="0.2">
      <c r="A334" s="88" t="s">
        <v>402</v>
      </c>
      <c r="B334" s="42" t="str">
        <f>'Avg Weekday'!B334</f>
        <v/>
      </c>
      <c r="C334" s="13" t="s">
        <v>3</v>
      </c>
      <c r="D334" s="14">
        <v>4375993</v>
      </c>
      <c r="E334" s="14">
        <v>4326280</v>
      </c>
      <c r="F334" s="41">
        <v>4488886</v>
      </c>
      <c r="G334" s="41">
        <v>4496793</v>
      </c>
      <c r="H334" s="41">
        <v>1378639.9839999999</v>
      </c>
      <c r="I334" s="82">
        <v>1509148</v>
      </c>
      <c r="J334" s="123">
        <f t="shared" si="10"/>
        <v>130508.01600000006</v>
      </c>
      <c r="K334" s="97">
        <f t="shared" si="11"/>
        <v>9.4664319557411059E-2</v>
      </c>
      <c r="L334" s="89">
        <v>163</v>
      </c>
      <c r="M334" s="18"/>
      <c r="N334" s="18"/>
    </row>
    <row r="335" spans="1:14" x14ac:dyDescent="0.2">
      <c r="A335" s="88" t="s">
        <v>403</v>
      </c>
      <c r="B335" s="42" t="str">
        <f>'Avg Weekday'!B335</f>
        <v/>
      </c>
      <c r="C335" s="13" t="s">
        <v>3</v>
      </c>
      <c r="D335" s="14">
        <v>2904915</v>
      </c>
      <c r="E335" s="14">
        <v>2954523</v>
      </c>
      <c r="F335" s="41">
        <v>2796626</v>
      </c>
      <c r="G335" s="41">
        <v>3150731</v>
      </c>
      <c r="H335" s="41">
        <v>1260062.0870000001</v>
      </c>
      <c r="I335" s="82">
        <v>1396591</v>
      </c>
      <c r="J335" s="123">
        <f t="shared" si="10"/>
        <v>136528.91299999994</v>
      </c>
      <c r="K335" s="97">
        <f t="shared" si="11"/>
        <v>0.10835094112310986</v>
      </c>
      <c r="L335" s="89">
        <v>175</v>
      </c>
      <c r="M335" s="18"/>
      <c r="N335" s="18"/>
    </row>
    <row r="336" spans="1:14" x14ac:dyDescent="0.2">
      <c r="A336" s="88" t="s">
        <v>521</v>
      </c>
      <c r="B336" s="42" t="str">
        <f>'Avg Weekday'!B336</f>
        <v/>
      </c>
      <c r="C336" s="13" t="s">
        <v>3</v>
      </c>
      <c r="D336" s="14">
        <v>21000635</v>
      </c>
      <c r="E336" s="14">
        <v>17888188</v>
      </c>
      <c r="F336" s="41">
        <v>16955204</v>
      </c>
      <c r="G336" s="41">
        <v>16760813</v>
      </c>
      <c r="H336" s="41">
        <v>6273480.0049999999</v>
      </c>
      <c r="I336" s="82">
        <v>7397107</v>
      </c>
      <c r="J336" s="123">
        <f t="shared" si="10"/>
        <v>1123626.9950000001</v>
      </c>
      <c r="K336" s="97">
        <f t="shared" si="11"/>
        <v>0.17910744819533383</v>
      </c>
      <c r="L336" s="89">
        <v>11</v>
      </c>
      <c r="M336" s="18"/>
      <c r="N336" s="18"/>
    </row>
    <row r="337" spans="1:14" x14ac:dyDescent="0.2">
      <c r="A337" s="88" t="s">
        <v>404</v>
      </c>
      <c r="B337" s="42" t="str">
        <f>'Avg Weekday'!B337</f>
        <v/>
      </c>
      <c r="C337" s="13" t="s">
        <v>3</v>
      </c>
      <c r="D337" s="14">
        <v>19929405</v>
      </c>
      <c r="E337" s="14">
        <v>18940774</v>
      </c>
      <c r="F337" s="41">
        <v>18585755</v>
      </c>
      <c r="G337" s="41">
        <v>18957465</v>
      </c>
      <c r="H337" s="41">
        <v>5718724.9780000001</v>
      </c>
      <c r="I337" s="82">
        <v>6226900</v>
      </c>
      <c r="J337" s="123">
        <f t="shared" si="10"/>
        <v>508175.02199999988</v>
      </c>
      <c r="K337" s="97">
        <f t="shared" si="11"/>
        <v>8.8861594840625308E-2</v>
      </c>
      <c r="L337" s="89">
        <v>17</v>
      </c>
      <c r="M337" s="18"/>
      <c r="N337" s="18"/>
    </row>
    <row r="338" spans="1:14" s="6" customFormat="1" x14ac:dyDescent="0.2">
      <c r="A338" s="88" t="s">
        <v>405</v>
      </c>
      <c r="B338" s="42" t="str">
        <f>'Avg Weekday'!B338</f>
        <v/>
      </c>
      <c r="C338" s="13" t="s">
        <v>3</v>
      </c>
      <c r="D338" s="14">
        <v>5033950</v>
      </c>
      <c r="E338" s="14">
        <v>6389408</v>
      </c>
      <c r="F338" s="41">
        <v>6506078</v>
      </c>
      <c r="G338" s="41">
        <v>6567634</v>
      </c>
      <c r="H338" s="41">
        <v>2441526.9750000001</v>
      </c>
      <c r="I338" s="82">
        <v>3129478</v>
      </c>
      <c r="J338" s="123">
        <f t="shared" si="10"/>
        <v>687951.02499999991</v>
      </c>
      <c r="K338" s="97">
        <f t="shared" si="11"/>
        <v>0.28177080656665687</v>
      </c>
      <c r="L338" s="89">
        <v>56</v>
      </c>
      <c r="M338" s="18"/>
      <c r="N338" s="18"/>
    </row>
    <row r="339" spans="1:14" s="6" customFormat="1" x14ac:dyDescent="0.2">
      <c r="A339" s="88" t="s">
        <v>406</v>
      </c>
      <c r="B339" s="42" t="str">
        <f>'Avg Weekday'!B339</f>
        <v/>
      </c>
      <c r="C339" s="13" t="s">
        <v>3</v>
      </c>
      <c r="D339" s="14">
        <v>1777035</v>
      </c>
      <c r="E339" s="14">
        <v>1726646</v>
      </c>
      <c r="F339" s="41">
        <v>1686237</v>
      </c>
      <c r="G339" s="41">
        <v>1561844</v>
      </c>
      <c r="H339" s="41">
        <v>754010.04799999995</v>
      </c>
      <c r="I339" s="82">
        <v>828832</v>
      </c>
      <c r="J339" s="123">
        <f t="shared" si="10"/>
        <v>74821.952000000048</v>
      </c>
      <c r="K339" s="97">
        <f t="shared" si="11"/>
        <v>9.9232035698282969E-2</v>
      </c>
      <c r="L339" s="89">
        <v>279</v>
      </c>
      <c r="M339" s="18"/>
      <c r="N339" s="18"/>
    </row>
    <row r="340" spans="1:14" x14ac:dyDescent="0.2">
      <c r="A340" s="88" t="s">
        <v>407</v>
      </c>
      <c r="B340" s="42" t="str">
        <f>'Avg Weekday'!B340</f>
        <v/>
      </c>
      <c r="C340" s="13" t="s">
        <v>3</v>
      </c>
      <c r="D340" s="14">
        <v>5314922</v>
      </c>
      <c r="E340" s="14">
        <v>4990346</v>
      </c>
      <c r="F340" s="41">
        <v>5142727</v>
      </c>
      <c r="G340" s="41">
        <v>4342692</v>
      </c>
      <c r="H340" s="41">
        <v>1218279.004</v>
      </c>
      <c r="I340" s="82">
        <v>1864902</v>
      </c>
      <c r="J340" s="123">
        <f t="shared" si="10"/>
        <v>646622.99600000004</v>
      </c>
      <c r="K340" s="97">
        <f t="shared" si="11"/>
        <v>0.53076757776907402</v>
      </c>
      <c r="L340" s="89">
        <v>121</v>
      </c>
      <c r="M340" s="18"/>
      <c r="N340" s="18"/>
    </row>
    <row r="341" spans="1:14" x14ac:dyDescent="0.2">
      <c r="A341" s="88" t="s">
        <v>408</v>
      </c>
      <c r="B341" s="42" t="str">
        <f>'Avg Weekday'!B341</f>
        <v/>
      </c>
      <c r="C341" s="13" t="s">
        <v>3</v>
      </c>
      <c r="D341" s="14">
        <v>2805381</v>
      </c>
      <c r="E341" s="14">
        <v>2861772</v>
      </c>
      <c r="F341" s="41">
        <v>2764454</v>
      </c>
      <c r="G341" s="41">
        <v>2554523</v>
      </c>
      <c r="H341" s="41">
        <v>708205.89199999999</v>
      </c>
      <c r="I341" s="82">
        <v>887375</v>
      </c>
      <c r="J341" s="123">
        <f t="shared" si="10"/>
        <v>179169.10800000001</v>
      </c>
      <c r="K341" s="97">
        <f t="shared" si="11"/>
        <v>0.25299014033054673</v>
      </c>
      <c r="L341" s="89">
        <v>264</v>
      </c>
      <c r="M341" s="18"/>
      <c r="N341" s="18"/>
    </row>
    <row r="342" spans="1:14" x14ac:dyDescent="0.2">
      <c r="A342" s="88" t="s">
        <v>409</v>
      </c>
      <c r="B342" s="42" t="str">
        <f>'Avg Weekday'!B342</f>
        <v/>
      </c>
      <c r="C342" s="13" t="s">
        <v>3</v>
      </c>
      <c r="D342" s="14">
        <v>2038348</v>
      </c>
      <c r="E342" s="14">
        <v>2213971</v>
      </c>
      <c r="F342" s="41">
        <v>2154295</v>
      </c>
      <c r="G342" s="41">
        <v>2014996</v>
      </c>
      <c r="H342" s="41">
        <v>594425.97199999995</v>
      </c>
      <c r="I342" s="82">
        <v>674273</v>
      </c>
      <c r="J342" s="123">
        <f t="shared" si="10"/>
        <v>79847.028000000049</v>
      </c>
      <c r="K342" s="97">
        <f t="shared" si="11"/>
        <v>0.13432627738547073</v>
      </c>
      <c r="L342" s="89">
        <v>317</v>
      </c>
      <c r="M342" s="18"/>
      <c r="N342" s="18"/>
    </row>
    <row r="343" spans="1:14" x14ac:dyDescent="0.2">
      <c r="A343" s="88" t="s">
        <v>410</v>
      </c>
      <c r="B343" s="42" t="str">
        <f>'Avg Weekday'!B343</f>
        <v/>
      </c>
      <c r="C343" s="13" t="s">
        <v>3</v>
      </c>
      <c r="D343" s="14">
        <v>2110471</v>
      </c>
      <c r="E343" s="14">
        <v>2361627</v>
      </c>
      <c r="F343" s="41">
        <v>2269432</v>
      </c>
      <c r="G343" s="41">
        <v>2380764</v>
      </c>
      <c r="H343" s="41">
        <v>893252.99300000002</v>
      </c>
      <c r="I343" s="82">
        <v>1230617</v>
      </c>
      <c r="J343" s="123">
        <f t="shared" si="10"/>
        <v>337364.00699999998</v>
      </c>
      <c r="K343" s="97">
        <f t="shared" si="11"/>
        <v>0.3776802424887033</v>
      </c>
      <c r="L343" s="89">
        <v>193</v>
      </c>
      <c r="M343" s="18"/>
      <c r="N343" s="18"/>
    </row>
    <row r="344" spans="1:14" x14ac:dyDescent="0.2">
      <c r="A344" s="88" t="s">
        <v>411</v>
      </c>
      <c r="B344" s="42" t="str">
        <f>'Avg Weekday'!B344</f>
        <v/>
      </c>
      <c r="C344" s="13" t="s">
        <v>3</v>
      </c>
      <c r="D344" s="14">
        <v>9009136</v>
      </c>
      <c r="E344" s="14">
        <v>10205836</v>
      </c>
      <c r="F344" s="41">
        <v>10275268</v>
      </c>
      <c r="G344" s="41">
        <v>10272682</v>
      </c>
      <c r="H344" s="41">
        <v>3065053.04</v>
      </c>
      <c r="I344" s="82">
        <v>3600135</v>
      </c>
      <c r="J344" s="123">
        <f t="shared" si="10"/>
        <v>535081.96</v>
      </c>
      <c r="K344" s="97">
        <f t="shared" si="11"/>
        <v>0.17457510621088632</v>
      </c>
      <c r="L344" s="89">
        <v>44</v>
      </c>
      <c r="M344" s="18"/>
      <c r="N344" s="18"/>
    </row>
    <row r="345" spans="1:14" x14ac:dyDescent="0.2">
      <c r="A345" s="88" t="s">
        <v>412</v>
      </c>
      <c r="B345" s="42" t="str">
        <f>'Avg Weekday'!B345</f>
        <v/>
      </c>
      <c r="C345" s="13" t="s">
        <v>3</v>
      </c>
      <c r="D345" s="14">
        <v>3792870</v>
      </c>
      <c r="E345" s="14">
        <v>3701740</v>
      </c>
      <c r="F345" s="41">
        <v>3654673</v>
      </c>
      <c r="G345" s="41">
        <v>3754272</v>
      </c>
      <c r="H345" s="41">
        <v>1123745.0049999999</v>
      </c>
      <c r="I345" s="82">
        <v>1682203</v>
      </c>
      <c r="J345" s="123">
        <f t="shared" si="10"/>
        <v>558457.99500000011</v>
      </c>
      <c r="K345" s="97">
        <f t="shared" si="11"/>
        <v>0.49696149261192951</v>
      </c>
      <c r="L345" s="89">
        <v>142</v>
      </c>
      <c r="M345" s="18"/>
      <c r="N345" s="18"/>
    </row>
    <row r="346" spans="1:14" x14ac:dyDescent="0.2">
      <c r="A346" s="88" t="s">
        <v>413</v>
      </c>
      <c r="B346" s="42" t="str">
        <f>'Avg Weekday'!B346</f>
        <v/>
      </c>
      <c r="C346" s="13" t="s">
        <v>3</v>
      </c>
      <c r="D346" s="14">
        <v>3744702</v>
      </c>
      <c r="E346" s="14">
        <v>3637863</v>
      </c>
      <c r="F346" s="41">
        <v>3853792</v>
      </c>
      <c r="G346" s="41">
        <v>4423135</v>
      </c>
      <c r="H346" s="41">
        <v>1377862.9979999999</v>
      </c>
      <c r="I346" s="82">
        <v>1762208</v>
      </c>
      <c r="J346" s="123">
        <f t="shared" si="10"/>
        <v>384345.00200000009</v>
      </c>
      <c r="K346" s="97">
        <f t="shared" si="11"/>
        <v>0.27894282853802282</v>
      </c>
      <c r="L346" s="89">
        <v>131</v>
      </c>
      <c r="M346" s="18"/>
      <c r="N346" s="18"/>
    </row>
    <row r="347" spans="1:14" x14ac:dyDescent="0.2">
      <c r="A347" s="88" t="s">
        <v>520</v>
      </c>
      <c r="B347" s="42" t="str">
        <f>'Avg Weekday'!B347</f>
        <v/>
      </c>
      <c r="C347" s="13" t="s">
        <v>3</v>
      </c>
      <c r="D347" s="14">
        <v>81465653</v>
      </c>
      <c r="E347" s="14">
        <v>81410028</v>
      </c>
      <c r="F347" s="41">
        <v>81116784</v>
      </c>
      <c r="G347" s="41">
        <v>82233996</v>
      </c>
      <c r="H347" s="41">
        <v>25746633.607000001</v>
      </c>
      <c r="I347" s="82">
        <v>29507558</v>
      </c>
      <c r="J347" s="123">
        <f t="shared" si="10"/>
        <v>3760924.3929999992</v>
      </c>
      <c r="K347" s="97">
        <f t="shared" si="11"/>
        <v>0.14607441308278368</v>
      </c>
      <c r="L347" s="89">
        <v>1</v>
      </c>
      <c r="M347" s="18"/>
      <c r="N347" s="18"/>
    </row>
    <row r="348" spans="1:14" x14ac:dyDescent="0.2">
      <c r="A348" s="88" t="s">
        <v>414</v>
      </c>
      <c r="B348" s="42" t="str">
        <f>'Avg Weekday'!B348</f>
        <v/>
      </c>
      <c r="C348" s="13" t="s">
        <v>3</v>
      </c>
      <c r="D348" s="14">
        <v>7689447</v>
      </c>
      <c r="E348" s="14">
        <v>6935020</v>
      </c>
      <c r="F348" s="41">
        <v>6452733</v>
      </c>
      <c r="G348" s="41">
        <v>6910581</v>
      </c>
      <c r="H348" s="41">
        <v>2029160.942</v>
      </c>
      <c r="I348" s="82">
        <v>1991358</v>
      </c>
      <c r="J348" s="123">
        <f t="shared" si="10"/>
        <v>-37802.942000000039</v>
      </c>
      <c r="K348" s="97">
        <f t="shared" si="11"/>
        <v>-1.8629839170243617E-2</v>
      </c>
      <c r="L348" s="89">
        <v>112</v>
      </c>
      <c r="M348" s="18"/>
      <c r="N348" s="18"/>
    </row>
    <row r="349" spans="1:14" x14ac:dyDescent="0.2">
      <c r="A349" s="88" t="s">
        <v>415</v>
      </c>
      <c r="B349" s="42" t="str">
        <f>'Avg Weekday'!B349</f>
        <v/>
      </c>
      <c r="C349" s="13" t="s">
        <v>3</v>
      </c>
      <c r="D349" s="14">
        <v>6148384</v>
      </c>
      <c r="E349" s="14">
        <v>5704122</v>
      </c>
      <c r="F349" s="41">
        <v>5646207</v>
      </c>
      <c r="G349" s="41">
        <v>5720475</v>
      </c>
      <c r="H349" s="41">
        <v>1710382.838</v>
      </c>
      <c r="I349" s="82">
        <v>1794655</v>
      </c>
      <c r="J349" s="123">
        <f t="shared" si="10"/>
        <v>84272.162000000011</v>
      </c>
      <c r="K349" s="97">
        <f t="shared" si="11"/>
        <v>4.9270935212693018E-2</v>
      </c>
      <c r="L349" s="89">
        <v>128</v>
      </c>
      <c r="M349" s="18"/>
      <c r="N349" s="18"/>
    </row>
    <row r="350" spans="1:14" x14ac:dyDescent="0.2">
      <c r="A350" s="92" t="s">
        <v>416</v>
      </c>
      <c r="B350" s="42" t="str">
        <f>'Avg Weekday'!B350</f>
        <v/>
      </c>
      <c r="C350" s="57" t="s">
        <v>3</v>
      </c>
      <c r="D350" s="58">
        <v>13955067</v>
      </c>
      <c r="E350" s="58">
        <v>13849130</v>
      </c>
      <c r="F350" s="51">
        <v>13446383</v>
      </c>
      <c r="G350" s="51">
        <v>14063633</v>
      </c>
      <c r="H350" s="51">
        <v>4503428.9800000004</v>
      </c>
      <c r="I350" s="83">
        <v>5833859</v>
      </c>
      <c r="J350" s="124">
        <f t="shared" si="10"/>
        <v>1330430.0199999996</v>
      </c>
      <c r="K350" s="98">
        <f t="shared" si="11"/>
        <v>0.29542600225484167</v>
      </c>
      <c r="L350" s="93">
        <v>20</v>
      </c>
      <c r="M350" s="18"/>
      <c r="N350" s="18"/>
    </row>
    <row r="351" spans="1:14" x14ac:dyDescent="0.2">
      <c r="A351" s="90" t="s">
        <v>514</v>
      </c>
      <c r="B351" s="94">
        <f>'Avg Weekday'!B351</f>
        <v>47</v>
      </c>
      <c r="C351" s="15" t="s">
        <v>3</v>
      </c>
      <c r="D351" s="16">
        <v>0</v>
      </c>
      <c r="E351" s="16">
        <v>0</v>
      </c>
      <c r="F351" s="16">
        <v>1245455</v>
      </c>
      <c r="G351" s="16">
        <v>4232521</v>
      </c>
      <c r="H351" s="16">
        <v>1138814.926</v>
      </c>
      <c r="I351" s="84">
        <v>1280003</v>
      </c>
      <c r="J351" s="121">
        <f t="shared" si="10"/>
        <v>141188.07400000002</v>
      </c>
      <c r="K351" s="99">
        <f t="shared" si="11"/>
        <v>0.12397806770579685</v>
      </c>
      <c r="L351" s="91">
        <v>187</v>
      </c>
      <c r="M351" s="18"/>
      <c r="N351" s="18"/>
    </row>
    <row r="352" spans="1:14" s="10" customFormat="1" ht="12.75" x14ac:dyDescent="0.2">
      <c r="A352" s="102" t="s">
        <v>45</v>
      </c>
      <c r="B352" s="114"/>
      <c r="C352" s="104"/>
      <c r="D352" s="115"/>
      <c r="E352" s="115"/>
      <c r="F352" s="115"/>
      <c r="G352" s="115"/>
      <c r="H352" s="115"/>
      <c r="I352" s="115"/>
      <c r="J352" s="127"/>
      <c r="K352" s="115"/>
      <c r="L352" s="128"/>
      <c r="M352" s="5"/>
    </row>
    <row r="353" spans="1:14" x14ac:dyDescent="0.2">
      <c r="A353" s="86" t="s">
        <v>417</v>
      </c>
      <c r="B353" s="79" t="str">
        <f>'Avg Weekday'!B353</f>
        <v/>
      </c>
      <c r="C353" s="11" t="s">
        <v>28</v>
      </c>
      <c r="D353" s="12">
        <v>6504644</v>
      </c>
      <c r="E353" s="12">
        <v>6498237</v>
      </c>
      <c r="F353" s="40">
        <v>6319564</v>
      </c>
      <c r="G353" s="40">
        <v>6399657</v>
      </c>
      <c r="H353" s="40">
        <v>3311294</v>
      </c>
      <c r="I353" s="85">
        <v>4069292</v>
      </c>
      <c r="J353" s="122">
        <f t="shared" si="10"/>
        <v>757998</v>
      </c>
      <c r="K353" s="100">
        <f t="shared" si="11"/>
        <v>0.22891292648734907</v>
      </c>
      <c r="L353" s="87">
        <v>34</v>
      </c>
      <c r="M353" s="18"/>
      <c r="N353" s="18"/>
    </row>
    <row r="354" spans="1:14" x14ac:dyDescent="0.2">
      <c r="A354" s="88" t="s">
        <v>418</v>
      </c>
      <c r="B354" s="42">
        <f>'Avg Weekday'!B354</f>
        <v>0</v>
      </c>
      <c r="C354" s="13" t="s">
        <v>28</v>
      </c>
      <c r="D354" s="14">
        <v>626547</v>
      </c>
      <c r="E354" s="14">
        <v>560309</v>
      </c>
      <c r="F354" s="41">
        <v>548871</v>
      </c>
      <c r="G354" s="41">
        <v>536924</v>
      </c>
      <c r="H354" s="41">
        <v>243155.951</v>
      </c>
      <c r="I354" s="82">
        <v>274883</v>
      </c>
      <c r="J354" s="123">
        <f t="shared" si="10"/>
        <v>31727.048999999999</v>
      </c>
      <c r="K354" s="97">
        <f t="shared" si="11"/>
        <v>0.1304802488671149</v>
      </c>
      <c r="L354" s="89">
        <v>404</v>
      </c>
      <c r="M354" s="18"/>
      <c r="N354" s="18"/>
    </row>
    <row r="355" spans="1:14" x14ac:dyDescent="0.2">
      <c r="A355" s="88" t="s">
        <v>419</v>
      </c>
      <c r="B355" s="42">
        <f>'Avg Weekday'!B355</f>
        <v>48</v>
      </c>
      <c r="C355" s="13" t="s">
        <v>28</v>
      </c>
      <c r="D355" s="14">
        <v>850903</v>
      </c>
      <c r="E355" s="14">
        <v>502541</v>
      </c>
      <c r="F355" s="41">
        <v>456765</v>
      </c>
      <c r="G355" s="41">
        <v>774888</v>
      </c>
      <c r="H355" s="41">
        <v>365060.08100000001</v>
      </c>
      <c r="I355" s="82">
        <v>439642</v>
      </c>
      <c r="J355" s="123">
        <f t="shared" si="10"/>
        <v>74581.918999999994</v>
      </c>
      <c r="K355" s="97">
        <f t="shared" si="11"/>
        <v>0.20430039569294894</v>
      </c>
      <c r="L355" s="89">
        <v>375</v>
      </c>
      <c r="M355" s="18"/>
      <c r="N355" s="18"/>
    </row>
    <row r="356" spans="1:14" x14ac:dyDescent="0.2">
      <c r="A356" s="88" t="s">
        <v>420</v>
      </c>
      <c r="B356" s="42" t="str">
        <f>'Avg Weekday'!B356</f>
        <v/>
      </c>
      <c r="C356" s="13" t="s">
        <v>28</v>
      </c>
      <c r="D356" s="14">
        <v>3753756</v>
      </c>
      <c r="E356" s="14">
        <v>3721445</v>
      </c>
      <c r="F356" s="41">
        <v>3608389</v>
      </c>
      <c r="G356" s="41">
        <v>3836999</v>
      </c>
      <c r="H356" s="41">
        <v>2119769.9709999999</v>
      </c>
      <c r="I356" s="82">
        <v>2399049</v>
      </c>
      <c r="J356" s="123">
        <f t="shared" si="10"/>
        <v>279279.0290000001</v>
      </c>
      <c r="K356" s="97">
        <f t="shared" si="11"/>
        <v>0.13174968643802915</v>
      </c>
      <c r="L356" s="89">
        <v>83</v>
      </c>
      <c r="M356" s="18"/>
      <c r="N356" s="18"/>
    </row>
    <row r="357" spans="1:14" x14ac:dyDescent="0.2">
      <c r="A357" s="88" t="s">
        <v>421</v>
      </c>
      <c r="B357" s="42">
        <f>'Avg Weekday'!B357</f>
        <v>49</v>
      </c>
      <c r="C357" s="13" t="s">
        <v>28</v>
      </c>
      <c r="D357" s="14">
        <v>561857</v>
      </c>
      <c r="E357" s="14">
        <v>748813</v>
      </c>
      <c r="F357" s="41">
        <v>762641</v>
      </c>
      <c r="G357" s="41">
        <v>760163</v>
      </c>
      <c r="H357" s="41">
        <v>339065.95299999998</v>
      </c>
      <c r="I357" s="82">
        <v>368997</v>
      </c>
      <c r="J357" s="123">
        <f t="shared" si="10"/>
        <v>29931.04700000002</v>
      </c>
      <c r="K357" s="97">
        <f t="shared" si="11"/>
        <v>8.8274999996829598E-2</v>
      </c>
      <c r="L357" s="89">
        <v>393</v>
      </c>
      <c r="M357" s="18"/>
      <c r="N357" s="18"/>
    </row>
    <row r="358" spans="1:14" x14ac:dyDescent="0.2">
      <c r="A358" s="88" t="s">
        <v>422</v>
      </c>
      <c r="B358" s="42">
        <f>'Avg Weekday'!B358</f>
        <v>50</v>
      </c>
      <c r="C358" s="13" t="s">
        <v>28</v>
      </c>
      <c r="D358" s="14">
        <v>805255</v>
      </c>
      <c r="E358" s="14">
        <v>948885</v>
      </c>
      <c r="F358" s="41">
        <v>801639</v>
      </c>
      <c r="G358" s="41">
        <v>350344</v>
      </c>
      <c r="H358" s="41">
        <v>302101.07699999999</v>
      </c>
      <c r="I358" s="82">
        <v>378100</v>
      </c>
      <c r="J358" s="123">
        <f t="shared" si="10"/>
        <v>75998.92300000001</v>
      </c>
      <c r="K358" s="97">
        <f t="shared" si="11"/>
        <v>0.25156786514865687</v>
      </c>
      <c r="L358" s="89">
        <v>391</v>
      </c>
      <c r="M358" s="18"/>
      <c r="N358" s="18"/>
    </row>
    <row r="359" spans="1:14" x14ac:dyDescent="0.2">
      <c r="A359" s="88" t="s">
        <v>423</v>
      </c>
      <c r="B359" s="42">
        <f>'Avg Weekday'!B359</f>
        <v>51</v>
      </c>
      <c r="C359" s="13" t="s">
        <v>28</v>
      </c>
      <c r="D359" s="14">
        <v>794687</v>
      </c>
      <c r="E359" s="14">
        <v>337075</v>
      </c>
      <c r="F359" s="41">
        <v>391696</v>
      </c>
      <c r="G359" s="41">
        <v>675500</v>
      </c>
      <c r="H359" s="41">
        <v>315014.99</v>
      </c>
      <c r="I359" s="82">
        <v>384709</v>
      </c>
      <c r="J359" s="123">
        <f t="shared" si="10"/>
        <v>69694.010000000009</v>
      </c>
      <c r="K359" s="97">
        <f t="shared" si="11"/>
        <v>0.22124029716808083</v>
      </c>
      <c r="L359" s="89">
        <v>389</v>
      </c>
      <c r="M359" s="18"/>
      <c r="N359" s="18"/>
    </row>
    <row r="360" spans="1:14" x14ac:dyDescent="0.2">
      <c r="A360" s="88" t="s">
        <v>424</v>
      </c>
      <c r="B360" s="42" t="str">
        <f>'Avg Weekday'!B360</f>
        <v/>
      </c>
      <c r="C360" s="13" t="s">
        <v>28</v>
      </c>
      <c r="D360" s="14">
        <v>2787763</v>
      </c>
      <c r="E360" s="14">
        <v>2629975</v>
      </c>
      <c r="F360" s="41">
        <v>2497336</v>
      </c>
      <c r="G360" s="41">
        <v>2465120</v>
      </c>
      <c r="H360" s="41">
        <v>1061563.9180000001</v>
      </c>
      <c r="I360" s="82">
        <v>1241861</v>
      </c>
      <c r="J360" s="123">
        <f t="shared" si="10"/>
        <v>180297.08199999994</v>
      </c>
      <c r="K360" s="97">
        <f t="shared" si="11"/>
        <v>0.16984100433601956</v>
      </c>
      <c r="L360" s="89">
        <v>191</v>
      </c>
      <c r="M360" s="18"/>
      <c r="N360" s="18"/>
    </row>
    <row r="361" spans="1:14" x14ac:dyDescent="0.2">
      <c r="A361" s="88" t="s">
        <v>425</v>
      </c>
      <c r="B361" s="42" t="str">
        <f>'Avg Weekday'!B361</f>
        <v/>
      </c>
      <c r="C361" s="13" t="s">
        <v>28</v>
      </c>
      <c r="D361" s="14">
        <v>580065</v>
      </c>
      <c r="E361" s="14">
        <v>598061</v>
      </c>
      <c r="F361" s="41">
        <v>550464</v>
      </c>
      <c r="G361" s="41">
        <v>535536</v>
      </c>
      <c r="H361" s="41">
        <v>228383.02</v>
      </c>
      <c r="I361" s="82">
        <v>313868</v>
      </c>
      <c r="J361" s="123">
        <f t="shared" si="10"/>
        <v>85484.98000000001</v>
      </c>
      <c r="K361" s="97">
        <f t="shared" si="11"/>
        <v>0.37430532269868405</v>
      </c>
      <c r="L361" s="89">
        <v>400</v>
      </c>
      <c r="M361" s="18"/>
      <c r="N361" s="18"/>
    </row>
    <row r="362" spans="1:14" x14ac:dyDescent="0.2">
      <c r="A362" s="88" t="s">
        <v>426</v>
      </c>
      <c r="B362" s="42" t="str">
        <f>'Avg Weekday'!B362</f>
        <v/>
      </c>
      <c r="C362" s="13" t="s">
        <v>28</v>
      </c>
      <c r="D362" s="14">
        <v>3009540</v>
      </c>
      <c r="E362" s="14">
        <v>3157675</v>
      </c>
      <c r="F362" s="41">
        <v>3340366</v>
      </c>
      <c r="G362" s="41">
        <v>3516992</v>
      </c>
      <c r="H362" s="41">
        <v>1355845.037</v>
      </c>
      <c r="I362" s="82">
        <v>1531006</v>
      </c>
      <c r="J362" s="123">
        <f t="shared" si="10"/>
        <v>175160.96299999999</v>
      </c>
      <c r="K362" s="97">
        <f t="shared" si="11"/>
        <v>0.12918951518793662</v>
      </c>
      <c r="L362" s="89">
        <v>160</v>
      </c>
      <c r="M362" s="18"/>
      <c r="N362" s="18"/>
    </row>
    <row r="363" spans="1:14" x14ac:dyDescent="0.2">
      <c r="A363" s="88" t="s">
        <v>427</v>
      </c>
      <c r="B363" s="42">
        <f>'Avg Weekday'!B363</f>
        <v>52</v>
      </c>
      <c r="C363" s="13" t="s">
        <v>28</v>
      </c>
      <c r="D363" s="14">
        <v>4694548</v>
      </c>
      <c r="E363" s="14">
        <v>3437709</v>
      </c>
      <c r="F363" s="41">
        <v>2373721</v>
      </c>
      <c r="G363" s="41">
        <v>5230182</v>
      </c>
      <c r="H363" s="41">
        <v>1767178.9669999999</v>
      </c>
      <c r="I363" s="82">
        <v>2033898</v>
      </c>
      <c r="J363" s="123">
        <f t="shared" si="10"/>
        <v>266719.03300000005</v>
      </c>
      <c r="K363" s="97">
        <f t="shared" si="11"/>
        <v>0.15092927087786015</v>
      </c>
      <c r="L363" s="89">
        <v>107</v>
      </c>
      <c r="M363" s="18"/>
      <c r="N363" s="18"/>
    </row>
    <row r="364" spans="1:14" x14ac:dyDescent="0.2">
      <c r="A364" s="88" t="s">
        <v>428</v>
      </c>
      <c r="B364" s="42" t="str">
        <f>'Avg Weekday'!B364</f>
        <v/>
      </c>
      <c r="C364" s="13" t="s">
        <v>28</v>
      </c>
      <c r="D364" s="14">
        <v>3636632</v>
      </c>
      <c r="E364" s="14">
        <v>3402610</v>
      </c>
      <c r="F364" s="41">
        <v>3031465</v>
      </c>
      <c r="G364" s="41">
        <v>2907388</v>
      </c>
      <c r="H364" s="41">
        <v>956399.93799999997</v>
      </c>
      <c r="I364" s="82">
        <v>1032172</v>
      </c>
      <c r="J364" s="123">
        <f t="shared" si="10"/>
        <v>75772.062000000034</v>
      </c>
      <c r="K364" s="97">
        <f t="shared" si="11"/>
        <v>7.9226335123413649E-2</v>
      </c>
      <c r="L364" s="89">
        <v>235</v>
      </c>
      <c r="M364" s="18"/>
      <c r="N364" s="18"/>
    </row>
    <row r="365" spans="1:14" x14ac:dyDescent="0.2">
      <c r="A365" s="88" t="s">
        <v>429</v>
      </c>
      <c r="B365" s="42">
        <f>'Avg Weekday'!B365</f>
        <v>53</v>
      </c>
      <c r="C365" s="13" t="s">
        <v>28</v>
      </c>
      <c r="D365" s="14">
        <v>2343925</v>
      </c>
      <c r="E365" s="14">
        <v>1677211</v>
      </c>
      <c r="F365" s="41">
        <v>1446827</v>
      </c>
      <c r="G365" s="41">
        <v>1933812</v>
      </c>
      <c r="H365" s="41">
        <v>845826.97199999995</v>
      </c>
      <c r="I365" s="82">
        <v>980573</v>
      </c>
      <c r="J365" s="123">
        <f t="shared" si="10"/>
        <v>134746.02800000005</v>
      </c>
      <c r="K365" s="97">
        <f t="shared" si="11"/>
        <v>0.15930684698004649</v>
      </c>
      <c r="L365" s="89">
        <v>243</v>
      </c>
      <c r="M365" s="18"/>
      <c r="N365" s="18"/>
    </row>
    <row r="366" spans="1:14" x14ac:dyDescent="0.2">
      <c r="A366" s="88" t="s">
        <v>430</v>
      </c>
      <c r="B366" s="42" t="str">
        <f>'Avg Weekday'!B366</f>
        <v/>
      </c>
      <c r="C366" s="13" t="s">
        <v>28</v>
      </c>
      <c r="D366" s="14">
        <v>1355271</v>
      </c>
      <c r="E366" s="14">
        <v>1362430</v>
      </c>
      <c r="F366" s="41">
        <v>1513330</v>
      </c>
      <c r="G366" s="41">
        <v>1383420</v>
      </c>
      <c r="H366" s="41">
        <v>470765.96399999998</v>
      </c>
      <c r="I366" s="82">
        <v>519938</v>
      </c>
      <c r="J366" s="123">
        <f t="shared" si="10"/>
        <v>49172.036000000022</v>
      </c>
      <c r="K366" s="97">
        <f t="shared" si="11"/>
        <v>0.10445112807688031</v>
      </c>
      <c r="L366" s="89">
        <v>355</v>
      </c>
      <c r="M366" s="18"/>
      <c r="N366" s="18"/>
    </row>
    <row r="367" spans="1:14" x14ac:dyDescent="0.2">
      <c r="A367" s="88" t="s">
        <v>526</v>
      </c>
      <c r="B367" s="42">
        <f>'Avg Weekday'!B367</f>
        <v>54</v>
      </c>
      <c r="C367" s="13" t="s">
        <v>28</v>
      </c>
      <c r="D367" s="14">
        <v>1016809</v>
      </c>
      <c r="E367" s="14">
        <v>979103</v>
      </c>
      <c r="F367" s="41">
        <v>665750</v>
      </c>
      <c r="G367" s="41">
        <v>761816</v>
      </c>
      <c r="H367" s="41">
        <v>382606.96</v>
      </c>
      <c r="I367" s="82">
        <v>425965</v>
      </c>
      <c r="J367" s="123">
        <f t="shared" si="10"/>
        <v>43358.039999999979</v>
      </c>
      <c r="K367" s="97">
        <f t="shared" si="11"/>
        <v>0.11332266407281241</v>
      </c>
      <c r="L367" s="89">
        <v>379</v>
      </c>
      <c r="M367" s="18"/>
      <c r="N367" s="18"/>
    </row>
    <row r="368" spans="1:14" x14ac:dyDescent="0.2">
      <c r="A368" s="88" t="s">
        <v>431</v>
      </c>
      <c r="B368" s="42" t="str">
        <f>'Avg Weekday'!B368</f>
        <v/>
      </c>
      <c r="C368" s="13" t="s">
        <v>28</v>
      </c>
      <c r="D368" s="14">
        <v>3399567</v>
      </c>
      <c r="E368" s="14">
        <v>3261769</v>
      </c>
      <c r="F368" s="41">
        <v>3048104</v>
      </c>
      <c r="G368" s="41">
        <v>3074342</v>
      </c>
      <c r="H368" s="41">
        <v>1236614.004</v>
      </c>
      <c r="I368" s="82">
        <v>1539302</v>
      </c>
      <c r="J368" s="123">
        <f t="shared" si="10"/>
        <v>302687.99600000004</v>
      </c>
      <c r="K368" s="97">
        <f t="shared" si="11"/>
        <v>0.2447716061931319</v>
      </c>
      <c r="L368" s="89">
        <v>158</v>
      </c>
      <c r="M368" s="18"/>
      <c r="N368" s="18"/>
    </row>
    <row r="369" spans="1:14" x14ac:dyDescent="0.2">
      <c r="A369" s="88" t="s">
        <v>432</v>
      </c>
      <c r="B369" s="42" t="str">
        <f>'Avg Weekday'!B369</f>
        <v/>
      </c>
      <c r="C369" s="13" t="s">
        <v>28</v>
      </c>
      <c r="D369" s="14">
        <v>2904517</v>
      </c>
      <c r="E369" s="14">
        <v>2781811</v>
      </c>
      <c r="F369" s="41">
        <v>2711011</v>
      </c>
      <c r="G369" s="41">
        <v>2609445</v>
      </c>
      <c r="H369" s="41">
        <v>1052113.983</v>
      </c>
      <c r="I369" s="82">
        <v>1250697</v>
      </c>
      <c r="J369" s="123">
        <f t="shared" si="10"/>
        <v>198583.01699999999</v>
      </c>
      <c r="K369" s="97">
        <f t="shared" si="11"/>
        <v>0.18874667593881791</v>
      </c>
      <c r="L369" s="89">
        <v>189</v>
      </c>
      <c r="M369" s="18"/>
      <c r="N369" s="18"/>
    </row>
    <row r="370" spans="1:14" x14ac:dyDescent="0.2">
      <c r="A370" s="88" t="s">
        <v>433</v>
      </c>
      <c r="B370" s="42" t="str">
        <f>'Avg Weekday'!B370</f>
        <v/>
      </c>
      <c r="C370" s="13" t="s">
        <v>28</v>
      </c>
      <c r="D370" s="14">
        <v>4541003</v>
      </c>
      <c r="E370" s="14">
        <v>4303987</v>
      </c>
      <c r="F370" s="41">
        <v>4058815</v>
      </c>
      <c r="G370" s="41">
        <v>4019044</v>
      </c>
      <c r="H370" s="41">
        <v>1769577.882</v>
      </c>
      <c r="I370" s="82">
        <v>2169169</v>
      </c>
      <c r="J370" s="123">
        <f t="shared" si="10"/>
        <v>399591.11800000002</v>
      </c>
      <c r="K370" s="97">
        <f t="shared" si="11"/>
        <v>0.22581154639454293</v>
      </c>
      <c r="L370" s="89">
        <v>95</v>
      </c>
      <c r="M370" s="18"/>
      <c r="N370" s="18"/>
    </row>
    <row r="371" spans="1:14" x14ac:dyDescent="0.2">
      <c r="A371" s="88" t="s">
        <v>434</v>
      </c>
      <c r="B371" s="42" t="str">
        <f>'Avg Weekday'!B371</f>
        <v/>
      </c>
      <c r="C371" s="13" t="s">
        <v>28</v>
      </c>
      <c r="D371" s="14">
        <v>2131770</v>
      </c>
      <c r="E371" s="14">
        <v>2027659</v>
      </c>
      <c r="F371" s="41">
        <v>1883246</v>
      </c>
      <c r="G371" s="41">
        <v>1907368</v>
      </c>
      <c r="H371" s="41">
        <v>847429.97900000005</v>
      </c>
      <c r="I371" s="82">
        <v>1061804</v>
      </c>
      <c r="J371" s="123">
        <f t="shared" si="10"/>
        <v>214374.02099999995</v>
      </c>
      <c r="K371" s="97">
        <f t="shared" si="11"/>
        <v>0.25296959785747669</v>
      </c>
      <c r="L371" s="89">
        <v>230</v>
      </c>
      <c r="M371" s="18"/>
      <c r="N371" s="18"/>
    </row>
    <row r="372" spans="1:14" x14ac:dyDescent="0.2">
      <c r="A372" s="88" t="s">
        <v>435</v>
      </c>
      <c r="B372" s="42" t="str">
        <f>'Avg Weekday'!B372</f>
        <v/>
      </c>
      <c r="C372" s="13" t="s">
        <v>28</v>
      </c>
      <c r="D372" s="14">
        <v>5219811</v>
      </c>
      <c r="E372" s="14">
        <v>4991559</v>
      </c>
      <c r="F372" s="41">
        <v>4769745</v>
      </c>
      <c r="G372" s="41">
        <v>4753706</v>
      </c>
      <c r="H372" s="41">
        <v>1954646.9609999999</v>
      </c>
      <c r="I372" s="82">
        <v>2319942</v>
      </c>
      <c r="J372" s="123">
        <f t="shared" si="10"/>
        <v>365295.03900000011</v>
      </c>
      <c r="K372" s="97">
        <f t="shared" si="11"/>
        <v>0.18688543061152829</v>
      </c>
      <c r="L372" s="89">
        <v>86</v>
      </c>
      <c r="M372" s="18"/>
      <c r="N372" s="18"/>
    </row>
    <row r="373" spans="1:14" x14ac:dyDescent="0.2">
      <c r="A373" s="88" t="s">
        <v>436</v>
      </c>
      <c r="B373" s="42" t="str">
        <f>'Avg Weekday'!B373</f>
        <v/>
      </c>
      <c r="C373" s="13" t="s">
        <v>28</v>
      </c>
      <c r="D373" s="14">
        <v>1183534</v>
      </c>
      <c r="E373" s="14">
        <v>1120703</v>
      </c>
      <c r="F373" s="41">
        <v>1129031</v>
      </c>
      <c r="G373" s="41">
        <v>1098148</v>
      </c>
      <c r="H373" s="41">
        <v>465309.00699999998</v>
      </c>
      <c r="I373" s="82">
        <v>567622</v>
      </c>
      <c r="J373" s="123">
        <f t="shared" si="10"/>
        <v>102312.99300000002</v>
      </c>
      <c r="K373" s="97">
        <f t="shared" si="11"/>
        <v>0.21988182360716696</v>
      </c>
      <c r="L373" s="89">
        <v>342</v>
      </c>
      <c r="M373" s="18"/>
      <c r="N373" s="18"/>
    </row>
    <row r="374" spans="1:14" x14ac:dyDescent="0.2">
      <c r="A374" s="88" t="s">
        <v>437</v>
      </c>
      <c r="B374" s="42" t="str">
        <f>'Avg Weekday'!B374</f>
        <v/>
      </c>
      <c r="C374" s="13" t="s">
        <v>28</v>
      </c>
      <c r="D374" s="14">
        <v>2807769</v>
      </c>
      <c r="E374" s="14">
        <v>2695321</v>
      </c>
      <c r="F374" s="41">
        <v>2592645</v>
      </c>
      <c r="G374" s="41">
        <v>2641450</v>
      </c>
      <c r="H374" s="41">
        <v>1021518.02</v>
      </c>
      <c r="I374" s="82">
        <v>1161639</v>
      </c>
      <c r="J374" s="123">
        <f t="shared" si="10"/>
        <v>140120.97999999998</v>
      </c>
      <c r="K374" s="97">
        <f t="shared" si="11"/>
        <v>0.13716936682135081</v>
      </c>
      <c r="L374" s="89">
        <v>205</v>
      </c>
      <c r="M374" s="18"/>
      <c r="N374" s="18"/>
    </row>
    <row r="375" spans="1:14" x14ac:dyDescent="0.2">
      <c r="A375" s="88" t="s">
        <v>438</v>
      </c>
      <c r="B375" s="42" t="str">
        <f>'Avg Weekday'!B375</f>
        <v/>
      </c>
      <c r="C375" s="13" t="s">
        <v>28</v>
      </c>
      <c r="D375" s="14">
        <v>1643806</v>
      </c>
      <c r="E375" s="14">
        <v>1602770</v>
      </c>
      <c r="F375" s="41">
        <v>1510410</v>
      </c>
      <c r="G375" s="41">
        <v>1564387</v>
      </c>
      <c r="H375" s="41">
        <v>743487.99800000002</v>
      </c>
      <c r="I375" s="82">
        <v>993701</v>
      </c>
      <c r="J375" s="123">
        <f t="shared" si="10"/>
        <v>250213.00199999998</v>
      </c>
      <c r="K375" s="97">
        <f t="shared" si="11"/>
        <v>0.33653939629567492</v>
      </c>
      <c r="L375" s="89">
        <v>241</v>
      </c>
      <c r="M375" s="18"/>
      <c r="N375" s="18"/>
    </row>
    <row r="376" spans="1:14" x14ac:dyDescent="0.2">
      <c r="A376" s="88" t="s">
        <v>439</v>
      </c>
      <c r="B376" s="42" t="str">
        <f>'Avg Weekday'!B376</f>
        <v/>
      </c>
      <c r="C376" s="13" t="s">
        <v>28</v>
      </c>
      <c r="D376" s="14">
        <v>17301839</v>
      </c>
      <c r="E376" s="14">
        <v>17095073</v>
      </c>
      <c r="F376" s="41">
        <v>16994358</v>
      </c>
      <c r="G376" s="41">
        <v>17077862</v>
      </c>
      <c r="H376" s="41">
        <v>7523538.0010000002</v>
      </c>
      <c r="I376" s="82">
        <v>9437073</v>
      </c>
      <c r="J376" s="123">
        <f t="shared" si="10"/>
        <v>1913534.9989999998</v>
      </c>
      <c r="K376" s="97">
        <f t="shared" si="11"/>
        <v>0.25433977986761813</v>
      </c>
      <c r="L376" s="89">
        <v>7</v>
      </c>
      <c r="M376" s="18"/>
      <c r="N376" s="18"/>
    </row>
    <row r="377" spans="1:14" x14ac:dyDescent="0.2">
      <c r="A377" s="88" t="s">
        <v>440</v>
      </c>
      <c r="B377" s="42" t="str">
        <f>'Avg Weekday'!B377</f>
        <v/>
      </c>
      <c r="C377" s="13" t="s">
        <v>28</v>
      </c>
      <c r="D377" s="14">
        <v>1102600</v>
      </c>
      <c r="E377" s="14">
        <v>994127</v>
      </c>
      <c r="F377" s="41">
        <v>1019978</v>
      </c>
      <c r="G377" s="41">
        <v>1059027</v>
      </c>
      <c r="H377" s="41">
        <v>395084.11</v>
      </c>
      <c r="I377" s="82">
        <v>463228</v>
      </c>
      <c r="J377" s="123">
        <f t="shared" si="10"/>
        <v>68143.890000000014</v>
      </c>
      <c r="K377" s="97">
        <f t="shared" si="11"/>
        <v>0.17247945000875894</v>
      </c>
      <c r="L377" s="89">
        <v>368</v>
      </c>
      <c r="M377" s="18"/>
      <c r="N377" s="18"/>
    </row>
    <row r="378" spans="1:14" x14ac:dyDescent="0.2">
      <c r="A378" s="88" t="s">
        <v>441</v>
      </c>
      <c r="B378" s="42" t="str">
        <f>'Avg Weekday'!B378</f>
        <v/>
      </c>
      <c r="C378" s="13" t="s">
        <v>28</v>
      </c>
      <c r="D378" s="14">
        <v>1187714</v>
      </c>
      <c r="E378" s="14">
        <v>1069608</v>
      </c>
      <c r="F378" s="41">
        <v>992267</v>
      </c>
      <c r="G378" s="41">
        <v>1029388</v>
      </c>
      <c r="H378" s="41">
        <v>516794.96799999999</v>
      </c>
      <c r="I378" s="82">
        <v>616695</v>
      </c>
      <c r="J378" s="123">
        <f t="shared" si="10"/>
        <v>99900.032000000007</v>
      </c>
      <c r="K378" s="97">
        <f t="shared" si="11"/>
        <v>0.19330689767861672</v>
      </c>
      <c r="L378" s="89">
        <v>330</v>
      </c>
      <c r="M378" s="18"/>
      <c r="N378" s="18"/>
    </row>
    <row r="379" spans="1:14" x14ac:dyDescent="0.2">
      <c r="A379" s="88" t="s">
        <v>442</v>
      </c>
      <c r="B379" s="42">
        <f>'Avg Weekday'!B379</f>
        <v>55</v>
      </c>
      <c r="C379" s="13" t="s">
        <v>28</v>
      </c>
      <c r="D379" s="14">
        <v>1098234</v>
      </c>
      <c r="E379" s="14">
        <v>1346296</v>
      </c>
      <c r="F379" s="41">
        <v>1332047</v>
      </c>
      <c r="G379" s="41">
        <v>1298825</v>
      </c>
      <c r="H379" s="41">
        <v>552807.86600000004</v>
      </c>
      <c r="I379" s="82">
        <v>662344</v>
      </c>
      <c r="J379" s="123">
        <f t="shared" si="10"/>
        <v>109536.13399999996</v>
      </c>
      <c r="K379" s="97">
        <f t="shared" si="11"/>
        <v>0.19814503507806444</v>
      </c>
      <c r="L379" s="89">
        <v>320</v>
      </c>
      <c r="M379" s="18"/>
      <c r="N379" s="18"/>
    </row>
    <row r="380" spans="1:14" x14ac:dyDescent="0.2">
      <c r="A380" s="88" t="s">
        <v>443</v>
      </c>
      <c r="B380" s="42" t="str">
        <f>'Avg Weekday'!B380</f>
        <v/>
      </c>
      <c r="C380" s="13" t="s">
        <v>28</v>
      </c>
      <c r="D380" s="14">
        <v>5089971</v>
      </c>
      <c r="E380" s="14">
        <v>5018542</v>
      </c>
      <c r="F380" s="41">
        <v>4741470</v>
      </c>
      <c r="G380" s="41">
        <v>4893865</v>
      </c>
      <c r="H380" s="41">
        <v>2297895.9929999998</v>
      </c>
      <c r="I380" s="82">
        <v>3182336</v>
      </c>
      <c r="J380" s="123">
        <f t="shared" si="10"/>
        <v>884440.00700000022</v>
      </c>
      <c r="K380" s="97">
        <f t="shared" si="11"/>
        <v>0.38489122644986495</v>
      </c>
      <c r="L380" s="89">
        <v>54</v>
      </c>
      <c r="M380" s="18"/>
      <c r="N380" s="18"/>
    </row>
    <row r="381" spans="1:14" x14ac:dyDescent="0.2">
      <c r="A381" s="88" t="s">
        <v>444</v>
      </c>
      <c r="B381" s="42" t="str">
        <f>'Avg Weekday'!B381</f>
        <v/>
      </c>
      <c r="C381" s="13" t="s">
        <v>28</v>
      </c>
      <c r="D381" s="14">
        <v>1237770</v>
      </c>
      <c r="E381" s="14">
        <v>1156600</v>
      </c>
      <c r="F381" s="41">
        <v>1063133</v>
      </c>
      <c r="G381" s="41">
        <v>1061293</v>
      </c>
      <c r="H381" s="41">
        <v>546684.99100000004</v>
      </c>
      <c r="I381" s="82">
        <v>632887</v>
      </c>
      <c r="J381" s="123">
        <f t="shared" si="10"/>
        <v>86202.008999999962</v>
      </c>
      <c r="K381" s="97">
        <f t="shared" si="11"/>
        <v>0.15768131633231533</v>
      </c>
      <c r="L381" s="89">
        <v>327</v>
      </c>
      <c r="M381" s="18"/>
      <c r="N381" s="18"/>
    </row>
    <row r="382" spans="1:14" x14ac:dyDescent="0.2">
      <c r="A382" s="88" t="s">
        <v>445</v>
      </c>
      <c r="B382" s="42" t="str">
        <f>'Avg Weekday'!B382</f>
        <v/>
      </c>
      <c r="C382" s="13" t="s">
        <v>28</v>
      </c>
      <c r="D382" s="14">
        <v>952251</v>
      </c>
      <c r="E382" s="14">
        <v>880776</v>
      </c>
      <c r="F382" s="41">
        <v>855851</v>
      </c>
      <c r="G382" s="41">
        <v>853110</v>
      </c>
      <c r="H382" s="41">
        <v>384745.033</v>
      </c>
      <c r="I382" s="82">
        <v>430498</v>
      </c>
      <c r="J382" s="123">
        <f t="shared" si="10"/>
        <v>45752.967000000004</v>
      </c>
      <c r="K382" s="97">
        <f t="shared" si="11"/>
        <v>0.1189176287559767</v>
      </c>
      <c r="L382" s="89">
        <v>378</v>
      </c>
      <c r="M382" s="18"/>
      <c r="N382" s="18"/>
    </row>
    <row r="383" spans="1:14" x14ac:dyDescent="0.2">
      <c r="A383" s="88" t="s">
        <v>446</v>
      </c>
      <c r="B383" s="42" t="str">
        <f>'Avg Weekday'!B383</f>
        <v/>
      </c>
      <c r="C383" s="13" t="s">
        <v>28</v>
      </c>
      <c r="D383" s="14">
        <v>5471961</v>
      </c>
      <c r="E383" s="14">
        <v>5460868</v>
      </c>
      <c r="F383" s="41">
        <v>5245160</v>
      </c>
      <c r="G383" s="41">
        <v>5272683</v>
      </c>
      <c r="H383" s="41">
        <v>2661934.0019999999</v>
      </c>
      <c r="I383" s="82">
        <v>3299515</v>
      </c>
      <c r="J383" s="123">
        <f t="shared" si="10"/>
        <v>637580.99800000014</v>
      </c>
      <c r="K383" s="97">
        <f t="shared" si="11"/>
        <v>0.23951795856732896</v>
      </c>
      <c r="L383" s="89">
        <v>51</v>
      </c>
      <c r="M383" s="18"/>
      <c r="N383" s="18"/>
    </row>
    <row r="384" spans="1:14" x14ac:dyDescent="0.2">
      <c r="A384" s="88" t="s">
        <v>447</v>
      </c>
      <c r="B384" s="42" t="str">
        <f>'Avg Weekday'!B384</f>
        <v/>
      </c>
      <c r="C384" s="13" t="s">
        <v>28</v>
      </c>
      <c r="D384" s="14">
        <v>676971</v>
      </c>
      <c r="E384" s="14">
        <v>641464</v>
      </c>
      <c r="F384" s="41">
        <v>732091</v>
      </c>
      <c r="G384" s="41">
        <v>601436</v>
      </c>
      <c r="H384" s="41">
        <v>168736.99100000001</v>
      </c>
      <c r="I384" s="82">
        <v>234571</v>
      </c>
      <c r="J384" s="123">
        <f t="shared" si="10"/>
        <v>65834.008999999991</v>
      </c>
      <c r="K384" s="97">
        <f t="shared" si="11"/>
        <v>0.39015753812985787</v>
      </c>
      <c r="L384" s="89">
        <v>411</v>
      </c>
      <c r="M384" s="18"/>
      <c r="N384" s="18"/>
    </row>
    <row r="385" spans="1:14" x14ac:dyDescent="0.2">
      <c r="A385" s="88" t="s">
        <v>448</v>
      </c>
      <c r="B385" s="42" t="str">
        <f>'Avg Weekday'!B385</f>
        <v/>
      </c>
      <c r="C385" s="13" t="s">
        <v>28</v>
      </c>
      <c r="D385" s="14">
        <v>342494</v>
      </c>
      <c r="E385" s="14">
        <v>309029</v>
      </c>
      <c r="F385" s="41">
        <v>276067</v>
      </c>
      <c r="G385" s="41">
        <v>263422</v>
      </c>
      <c r="H385" s="41">
        <v>107145.982</v>
      </c>
      <c r="I385" s="82">
        <v>125407</v>
      </c>
      <c r="J385" s="123">
        <f t="shared" si="10"/>
        <v>18261.017999999996</v>
      </c>
      <c r="K385" s="97">
        <f t="shared" si="11"/>
        <v>0.17043119731731979</v>
      </c>
      <c r="L385" s="89">
        <v>417</v>
      </c>
      <c r="M385" s="18"/>
      <c r="N385" s="18"/>
    </row>
    <row r="386" spans="1:14" x14ac:dyDescent="0.2">
      <c r="A386" s="88" t="s">
        <v>449</v>
      </c>
      <c r="B386" s="42">
        <f>'Avg Weekday'!B386</f>
        <v>56</v>
      </c>
      <c r="C386" s="13" t="s">
        <v>28</v>
      </c>
      <c r="D386" s="14">
        <v>3894399</v>
      </c>
      <c r="E386" s="14">
        <v>3988480</v>
      </c>
      <c r="F386" s="41">
        <v>4226298</v>
      </c>
      <c r="G386" s="41">
        <v>723354</v>
      </c>
      <c r="H386" s="41">
        <v>1053976.0349999999</v>
      </c>
      <c r="I386" s="82">
        <v>1582181</v>
      </c>
      <c r="J386" s="123">
        <f t="shared" si="10"/>
        <v>528204.96500000008</v>
      </c>
      <c r="K386" s="97">
        <f t="shared" si="11"/>
        <v>0.5011546253990492</v>
      </c>
      <c r="L386" s="89">
        <v>152</v>
      </c>
      <c r="M386" s="18"/>
      <c r="N386" s="18"/>
    </row>
    <row r="387" spans="1:14" x14ac:dyDescent="0.2">
      <c r="A387" s="88" t="s">
        <v>450</v>
      </c>
      <c r="B387" s="42" t="str">
        <f>'Avg Weekday'!B387</f>
        <v/>
      </c>
      <c r="C387" s="13" t="s">
        <v>28</v>
      </c>
      <c r="D387" s="14">
        <v>5429314</v>
      </c>
      <c r="E387" s="14">
        <v>5031462</v>
      </c>
      <c r="F387" s="41">
        <v>4543854</v>
      </c>
      <c r="G387" s="41">
        <v>5277341</v>
      </c>
      <c r="H387" s="41">
        <v>1996235.898</v>
      </c>
      <c r="I387" s="82">
        <v>2280654</v>
      </c>
      <c r="J387" s="123">
        <f t="shared" si="10"/>
        <v>284418.10199999996</v>
      </c>
      <c r="K387" s="97">
        <f t="shared" si="11"/>
        <v>0.14247720035740985</v>
      </c>
      <c r="L387" s="89">
        <v>88</v>
      </c>
      <c r="M387" s="18"/>
      <c r="N387" s="18"/>
    </row>
    <row r="388" spans="1:14" x14ac:dyDescent="0.2">
      <c r="A388" s="88" t="s">
        <v>451</v>
      </c>
      <c r="B388" s="42" t="str">
        <f>'Avg Weekday'!B388</f>
        <v/>
      </c>
      <c r="C388" s="13" t="s">
        <v>28</v>
      </c>
      <c r="D388" s="14">
        <v>95469</v>
      </c>
      <c r="E388" s="14">
        <v>97654</v>
      </c>
      <c r="F388" s="41">
        <v>92852</v>
      </c>
      <c r="G388" s="41">
        <v>88439</v>
      </c>
      <c r="H388" s="41">
        <v>37749.953000000001</v>
      </c>
      <c r="I388" s="82">
        <v>41437</v>
      </c>
      <c r="J388" s="123">
        <f t="shared" si="10"/>
        <v>3687.0469999999987</v>
      </c>
      <c r="K388" s="97">
        <f t="shared" si="11"/>
        <v>9.7670240807981895E-2</v>
      </c>
      <c r="L388" s="89">
        <v>422</v>
      </c>
      <c r="M388" s="18"/>
      <c r="N388" s="18"/>
    </row>
    <row r="389" spans="1:14" x14ac:dyDescent="0.2">
      <c r="A389" s="88" t="s">
        <v>452</v>
      </c>
      <c r="B389" s="42" t="str">
        <f>'Avg Weekday'!B389</f>
        <v/>
      </c>
      <c r="C389" s="13" t="s">
        <v>28</v>
      </c>
      <c r="D389" s="14">
        <v>601116</v>
      </c>
      <c r="E389" s="14">
        <v>582975</v>
      </c>
      <c r="F389" s="41">
        <v>543839</v>
      </c>
      <c r="G389" s="41">
        <v>517164</v>
      </c>
      <c r="H389" s="41">
        <v>258135.959</v>
      </c>
      <c r="I389" s="82">
        <v>267817</v>
      </c>
      <c r="J389" s="123">
        <f t="shared" si="10"/>
        <v>9681.0409999999974</v>
      </c>
      <c r="K389" s="97">
        <f t="shared" si="11"/>
        <v>3.7503651321976403E-2</v>
      </c>
      <c r="L389" s="89">
        <v>408</v>
      </c>
      <c r="M389" s="18"/>
      <c r="N389" s="18"/>
    </row>
    <row r="390" spans="1:14" x14ac:dyDescent="0.2">
      <c r="A390" s="88" t="s">
        <v>453</v>
      </c>
      <c r="B390" s="42" t="str">
        <f>'Avg Weekday'!B390</f>
        <v/>
      </c>
      <c r="C390" s="13" t="s">
        <v>28</v>
      </c>
      <c r="D390" s="14">
        <v>305816</v>
      </c>
      <c r="E390" s="14">
        <v>298395</v>
      </c>
      <c r="F390" s="41">
        <v>275165</v>
      </c>
      <c r="G390" s="41">
        <v>292305</v>
      </c>
      <c r="H390" s="41">
        <v>149257.022</v>
      </c>
      <c r="I390" s="82">
        <v>155722</v>
      </c>
      <c r="J390" s="123">
        <f t="shared" ref="J390:J430" si="12">I390-H390</f>
        <v>6464.9780000000028</v>
      </c>
      <c r="K390" s="97">
        <f t="shared" ref="K390:K430" si="13">J390/H390</f>
        <v>4.3314397630149708E-2</v>
      </c>
      <c r="L390" s="89">
        <v>415</v>
      </c>
      <c r="M390" s="18"/>
      <c r="N390" s="18"/>
    </row>
    <row r="391" spans="1:14" x14ac:dyDescent="0.2">
      <c r="A391" s="88" t="s">
        <v>454</v>
      </c>
      <c r="B391" s="42" t="str">
        <f>'Avg Weekday'!B391</f>
        <v/>
      </c>
      <c r="C391" s="13" t="s">
        <v>28</v>
      </c>
      <c r="D391" s="14">
        <v>212440</v>
      </c>
      <c r="E391" s="14">
        <v>214473</v>
      </c>
      <c r="F391" s="41">
        <v>216609</v>
      </c>
      <c r="G391" s="41">
        <v>215701</v>
      </c>
      <c r="H391" s="41">
        <v>109447.96400000001</v>
      </c>
      <c r="I391" s="82">
        <v>111217</v>
      </c>
      <c r="J391" s="123">
        <f t="shared" si="12"/>
        <v>1769.0359999999928</v>
      </c>
      <c r="K391" s="97">
        <f t="shared" si="13"/>
        <v>1.616326092644348E-2</v>
      </c>
      <c r="L391" s="89">
        <v>419</v>
      </c>
      <c r="M391" s="18"/>
      <c r="N391" s="18"/>
    </row>
    <row r="392" spans="1:14" x14ac:dyDescent="0.2">
      <c r="A392" s="88" t="s">
        <v>455</v>
      </c>
      <c r="B392" s="42" t="str">
        <f>'Avg Weekday'!B392</f>
        <v/>
      </c>
      <c r="C392" s="13" t="s">
        <v>28</v>
      </c>
      <c r="D392" s="14">
        <v>794595</v>
      </c>
      <c r="E392" s="14">
        <v>726189</v>
      </c>
      <c r="F392" s="41">
        <v>630038</v>
      </c>
      <c r="G392" s="41">
        <v>623826</v>
      </c>
      <c r="H392" s="41">
        <v>313415.95500000002</v>
      </c>
      <c r="I392" s="82">
        <v>312493</v>
      </c>
      <c r="J392" s="123">
        <f t="shared" si="12"/>
        <v>-922.9550000000163</v>
      </c>
      <c r="K392" s="97">
        <f t="shared" si="13"/>
        <v>-2.9448245543211614E-3</v>
      </c>
      <c r="L392" s="89">
        <v>401</v>
      </c>
      <c r="M392" s="18"/>
      <c r="N392" s="18"/>
    </row>
    <row r="393" spans="1:14" x14ac:dyDescent="0.2">
      <c r="A393" s="88" t="s">
        <v>74</v>
      </c>
      <c r="B393" s="42" t="str">
        <f>'Avg Weekday'!B393</f>
        <v/>
      </c>
      <c r="C393" s="13" t="s">
        <v>28</v>
      </c>
      <c r="D393" s="14">
        <v>811248</v>
      </c>
      <c r="E393" s="14">
        <v>792444</v>
      </c>
      <c r="F393" s="41">
        <v>669421</v>
      </c>
      <c r="G393" s="41">
        <v>718008</v>
      </c>
      <c r="H393" s="41">
        <v>366760.03499999997</v>
      </c>
      <c r="I393" s="82">
        <v>383966</v>
      </c>
      <c r="J393" s="123">
        <f t="shared" si="12"/>
        <v>17205.965000000026</v>
      </c>
      <c r="K393" s="97">
        <f t="shared" si="13"/>
        <v>4.6913413016770017E-2</v>
      </c>
      <c r="L393" s="89">
        <v>390</v>
      </c>
      <c r="M393" s="18"/>
      <c r="N393" s="18"/>
    </row>
    <row r="394" spans="1:14" x14ac:dyDescent="0.2">
      <c r="A394" s="88" t="s">
        <v>456</v>
      </c>
      <c r="B394" s="42" t="str">
        <f>'Avg Weekday'!B394</f>
        <v/>
      </c>
      <c r="C394" s="13" t="s">
        <v>28</v>
      </c>
      <c r="D394" s="14">
        <v>335515</v>
      </c>
      <c r="E394" s="14">
        <v>411887</v>
      </c>
      <c r="F394" s="41">
        <v>382766</v>
      </c>
      <c r="G394" s="41">
        <v>348771</v>
      </c>
      <c r="H394" s="41">
        <v>129188.011</v>
      </c>
      <c r="I394" s="82">
        <v>148147</v>
      </c>
      <c r="J394" s="123">
        <f t="shared" si="12"/>
        <v>18958.989000000001</v>
      </c>
      <c r="K394" s="97">
        <f t="shared" si="13"/>
        <v>0.14675501893128459</v>
      </c>
      <c r="L394" s="89">
        <v>416</v>
      </c>
      <c r="M394" s="18"/>
      <c r="N394" s="18"/>
    </row>
    <row r="395" spans="1:14" x14ac:dyDescent="0.2">
      <c r="A395" s="88" t="s">
        <v>457</v>
      </c>
      <c r="B395" s="42" t="str">
        <f>'Avg Weekday'!B395</f>
        <v/>
      </c>
      <c r="C395" s="13" t="s">
        <v>28</v>
      </c>
      <c r="D395" s="14">
        <v>203795</v>
      </c>
      <c r="E395" s="14">
        <v>180588</v>
      </c>
      <c r="F395" s="41">
        <v>154620</v>
      </c>
      <c r="G395" s="41">
        <v>164130</v>
      </c>
      <c r="H395" s="41">
        <v>63296.999000000003</v>
      </c>
      <c r="I395" s="82">
        <v>71935</v>
      </c>
      <c r="J395" s="123">
        <f t="shared" si="12"/>
        <v>8638.0009999999966</v>
      </c>
      <c r="K395" s="97">
        <f t="shared" si="13"/>
        <v>0.13646778103966661</v>
      </c>
      <c r="L395" s="89">
        <v>421</v>
      </c>
      <c r="M395" s="18"/>
      <c r="N395" s="18"/>
    </row>
    <row r="396" spans="1:14" x14ac:dyDescent="0.2">
      <c r="A396" s="88" t="s">
        <v>458</v>
      </c>
      <c r="B396" s="42" t="str">
        <f>'Avg Weekday'!B396</f>
        <v/>
      </c>
      <c r="C396" s="13" t="s">
        <v>28</v>
      </c>
      <c r="D396" s="14">
        <v>1515926</v>
      </c>
      <c r="E396" s="14">
        <v>1489396</v>
      </c>
      <c r="F396" s="41">
        <v>1462744</v>
      </c>
      <c r="G396" s="41">
        <v>1501152</v>
      </c>
      <c r="H396" s="41">
        <v>627402.96100000001</v>
      </c>
      <c r="I396" s="82">
        <v>742983</v>
      </c>
      <c r="J396" s="123">
        <f t="shared" si="12"/>
        <v>115580.03899999999</v>
      </c>
      <c r="K396" s="97">
        <f t="shared" si="13"/>
        <v>0.18421978566339597</v>
      </c>
      <c r="L396" s="89">
        <v>299</v>
      </c>
      <c r="M396" s="18"/>
      <c r="N396" s="18"/>
    </row>
    <row r="397" spans="1:14" x14ac:dyDescent="0.2">
      <c r="A397" s="88" t="s">
        <v>459</v>
      </c>
      <c r="B397" s="42" t="str">
        <f>'Avg Weekday'!B397</f>
        <v/>
      </c>
      <c r="C397" s="13" t="s">
        <v>28</v>
      </c>
      <c r="D397" s="14">
        <v>91208</v>
      </c>
      <c r="E397" s="14">
        <v>87774</v>
      </c>
      <c r="F397" s="41">
        <v>82248</v>
      </c>
      <c r="G397" s="41">
        <v>90358</v>
      </c>
      <c r="H397" s="41">
        <v>35836.959999999999</v>
      </c>
      <c r="I397" s="82">
        <v>39981</v>
      </c>
      <c r="J397" s="123">
        <f t="shared" si="12"/>
        <v>4144.0400000000009</v>
      </c>
      <c r="K397" s="97">
        <f t="shared" si="13"/>
        <v>0.11563592447573681</v>
      </c>
      <c r="L397" s="89">
        <v>423</v>
      </c>
      <c r="M397" s="18"/>
      <c r="N397" s="18"/>
    </row>
    <row r="398" spans="1:14" x14ac:dyDescent="0.2">
      <c r="A398" s="88" t="s">
        <v>460</v>
      </c>
      <c r="B398" s="42">
        <f>'Avg Weekday'!B398</f>
        <v>57</v>
      </c>
      <c r="C398" s="13" t="s">
        <v>28</v>
      </c>
      <c r="D398" s="14">
        <v>4189306</v>
      </c>
      <c r="E398" s="14">
        <v>4060805</v>
      </c>
      <c r="F398" s="41">
        <v>2436810</v>
      </c>
      <c r="G398" s="41">
        <v>3038655</v>
      </c>
      <c r="H398" s="41">
        <v>1463280.0160000001</v>
      </c>
      <c r="I398" s="82">
        <v>1809540</v>
      </c>
      <c r="J398" s="123">
        <f t="shared" si="12"/>
        <v>346259.98399999994</v>
      </c>
      <c r="K398" s="97">
        <f t="shared" si="13"/>
        <v>0.23663275669309758</v>
      </c>
      <c r="L398" s="89">
        <v>127</v>
      </c>
      <c r="M398" s="18"/>
      <c r="N398" s="18"/>
    </row>
    <row r="399" spans="1:14" x14ac:dyDescent="0.2">
      <c r="A399" s="88" t="s">
        <v>41</v>
      </c>
      <c r="B399" s="42" t="str">
        <f>'Avg Weekday'!B399</f>
        <v/>
      </c>
      <c r="C399" s="13" t="s">
        <v>28</v>
      </c>
      <c r="D399" s="14">
        <v>6809217</v>
      </c>
      <c r="E399" s="14">
        <v>7003218</v>
      </c>
      <c r="F399" s="41">
        <v>7218939</v>
      </c>
      <c r="G399" s="41">
        <v>7033377</v>
      </c>
      <c r="H399" s="41">
        <v>2368959.0320000001</v>
      </c>
      <c r="I399" s="82">
        <v>2830854</v>
      </c>
      <c r="J399" s="123">
        <f t="shared" si="12"/>
        <v>461894.96799999988</v>
      </c>
      <c r="K399" s="97">
        <f t="shared" si="13"/>
        <v>0.19497803117770415</v>
      </c>
      <c r="L399" s="89">
        <v>64</v>
      </c>
      <c r="M399" s="18"/>
      <c r="N399" s="18"/>
    </row>
    <row r="400" spans="1:14" x14ac:dyDescent="0.2">
      <c r="A400" s="88" t="s">
        <v>461</v>
      </c>
      <c r="B400" s="42" t="str">
        <f>'Avg Weekday'!B400</f>
        <v/>
      </c>
      <c r="C400" s="13" t="s">
        <v>28</v>
      </c>
      <c r="D400" s="14">
        <v>4268747</v>
      </c>
      <c r="E400" s="14">
        <v>4039686</v>
      </c>
      <c r="F400" s="41">
        <v>3898046</v>
      </c>
      <c r="G400" s="41">
        <v>3867341</v>
      </c>
      <c r="H400" s="41">
        <v>1706574.9920000001</v>
      </c>
      <c r="I400" s="82">
        <v>2047952</v>
      </c>
      <c r="J400" s="123">
        <f t="shared" si="12"/>
        <v>341377.00799999991</v>
      </c>
      <c r="K400" s="97">
        <f t="shared" si="13"/>
        <v>0.20003633570179488</v>
      </c>
      <c r="L400" s="89">
        <v>106</v>
      </c>
      <c r="M400" s="18"/>
      <c r="N400" s="18"/>
    </row>
    <row r="401" spans="1:14" x14ac:dyDescent="0.2">
      <c r="A401" s="88" t="s">
        <v>462</v>
      </c>
      <c r="B401" s="42" t="str">
        <f>'Avg Weekday'!B401</f>
        <v/>
      </c>
      <c r="C401" s="13" t="s">
        <v>28</v>
      </c>
      <c r="D401" s="14">
        <v>1572694</v>
      </c>
      <c r="E401" s="14">
        <v>1472005</v>
      </c>
      <c r="F401" s="41">
        <v>1376087</v>
      </c>
      <c r="G401" s="41">
        <v>1347765</v>
      </c>
      <c r="H401" s="41">
        <v>709393.95</v>
      </c>
      <c r="I401" s="82">
        <v>715676</v>
      </c>
      <c r="J401" s="123">
        <f t="shared" si="12"/>
        <v>6282.0500000000466</v>
      </c>
      <c r="K401" s="97">
        <f t="shared" si="13"/>
        <v>8.8555167407334771E-3</v>
      </c>
      <c r="L401" s="89">
        <v>306</v>
      </c>
      <c r="M401" s="18"/>
      <c r="N401" s="18"/>
    </row>
    <row r="402" spans="1:14" x14ac:dyDescent="0.2">
      <c r="A402" s="88" t="s">
        <v>463</v>
      </c>
      <c r="B402" s="42" t="str">
        <f>'Avg Weekday'!B402</f>
        <v/>
      </c>
      <c r="C402" s="13" t="s">
        <v>28</v>
      </c>
      <c r="D402" s="14">
        <v>19257879</v>
      </c>
      <c r="E402" s="14">
        <v>18746832</v>
      </c>
      <c r="F402" s="41">
        <v>17799862</v>
      </c>
      <c r="G402" s="41">
        <v>17568837</v>
      </c>
      <c r="H402" s="41">
        <v>6944922.9409999996</v>
      </c>
      <c r="I402" s="82">
        <v>9206396</v>
      </c>
      <c r="J402" s="123">
        <f t="shared" si="12"/>
        <v>2261473.0590000004</v>
      </c>
      <c r="K402" s="97">
        <f t="shared" si="13"/>
        <v>0.32562968346980259</v>
      </c>
      <c r="L402" s="89">
        <v>9</v>
      </c>
      <c r="M402" s="18"/>
      <c r="N402" s="18"/>
    </row>
    <row r="403" spans="1:14" x14ac:dyDescent="0.2">
      <c r="A403" s="88" t="s">
        <v>464</v>
      </c>
      <c r="B403" s="42">
        <f>'Avg Weekday'!B403</f>
        <v>58</v>
      </c>
      <c r="C403" s="13" t="s">
        <v>28</v>
      </c>
      <c r="D403" s="14">
        <v>1316296</v>
      </c>
      <c r="E403" s="14">
        <v>796742</v>
      </c>
      <c r="F403" s="41">
        <v>927801</v>
      </c>
      <c r="G403" s="41">
        <v>1310163</v>
      </c>
      <c r="H403" s="41">
        <v>609686.93400000001</v>
      </c>
      <c r="I403" s="82">
        <v>689509</v>
      </c>
      <c r="J403" s="123">
        <f t="shared" si="12"/>
        <v>79822.065999999992</v>
      </c>
      <c r="K403" s="97">
        <f t="shared" si="13"/>
        <v>0.13092303860984494</v>
      </c>
      <c r="L403" s="89">
        <v>312</v>
      </c>
      <c r="M403" s="18"/>
      <c r="N403" s="18"/>
    </row>
    <row r="404" spans="1:14" x14ac:dyDescent="0.2">
      <c r="A404" s="88" t="s">
        <v>465</v>
      </c>
      <c r="B404" s="42" t="str">
        <f>'Avg Weekday'!B404</f>
        <v/>
      </c>
      <c r="C404" s="13" t="s">
        <v>28</v>
      </c>
      <c r="D404" s="14">
        <v>8581096</v>
      </c>
      <c r="E404" s="14">
        <v>8748221</v>
      </c>
      <c r="F404" s="41">
        <v>8115385</v>
      </c>
      <c r="G404" s="41">
        <v>8027234</v>
      </c>
      <c r="H404" s="41">
        <v>3100666.98</v>
      </c>
      <c r="I404" s="82">
        <v>3659612</v>
      </c>
      <c r="J404" s="123">
        <f t="shared" si="12"/>
        <v>558945.02</v>
      </c>
      <c r="K404" s="97">
        <f t="shared" si="13"/>
        <v>0.18026606004621626</v>
      </c>
      <c r="L404" s="89">
        <v>42</v>
      </c>
      <c r="M404" s="18"/>
      <c r="N404" s="18"/>
    </row>
    <row r="405" spans="1:14" x14ac:dyDescent="0.2">
      <c r="A405" s="88" t="s">
        <v>466</v>
      </c>
      <c r="B405" s="42">
        <f>'Avg Weekday'!B405</f>
        <v>59</v>
      </c>
      <c r="C405" s="13" t="s">
        <v>28</v>
      </c>
      <c r="D405" s="14">
        <v>1831889</v>
      </c>
      <c r="E405" s="14">
        <v>1198376</v>
      </c>
      <c r="F405" s="41">
        <v>1400512</v>
      </c>
      <c r="G405" s="41">
        <v>1776084</v>
      </c>
      <c r="H405" s="41">
        <v>841585.00199999998</v>
      </c>
      <c r="I405" s="82">
        <v>937847</v>
      </c>
      <c r="J405" s="123">
        <f t="shared" si="12"/>
        <v>96261.998000000021</v>
      </c>
      <c r="K405" s="97">
        <f t="shared" si="13"/>
        <v>0.11438178885226857</v>
      </c>
      <c r="L405" s="89">
        <v>253</v>
      </c>
      <c r="M405" s="18"/>
      <c r="N405" s="18"/>
    </row>
    <row r="406" spans="1:14" x14ac:dyDescent="0.2">
      <c r="A406" s="88" t="s">
        <v>467</v>
      </c>
      <c r="B406" s="42" t="str">
        <f>'Avg Weekday'!B406</f>
        <v/>
      </c>
      <c r="C406" s="13" t="s">
        <v>28</v>
      </c>
      <c r="D406" s="14">
        <v>6057028</v>
      </c>
      <c r="E406" s="14">
        <v>5792378</v>
      </c>
      <c r="F406" s="41">
        <v>5713827</v>
      </c>
      <c r="G406" s="41">
        <v>5730846</v>
      </c>
      <c r="H406" s="41">
        <v>2394478.9840000002</v>
      </c>
      <c r="I406" s="82">
        <v>2932966</v>
      </c>
      <c r="J406" s="123">
        <f t="shared" si="12"/>
        <v>538487.01599999983</v>
      </c>
      <c r="K406" s="97">
        <f t="shared" si="13"/>
        <v>0.22488692512993039</v>
      </c>
      <c r="L406" s="89">
        <v>61</v>
      </c>
      <c r="M406" s="18"/>
      <c r="N406" s="18"/>
    </row>
    <row r="407" spans="1:14" x14ac:dyDescent="0.2">
      <c r="A407" s="88" t="s">
        <v>468</v>
      </c>
      <c r="B407" s="42" t="str">
        <f>'Avg Weekday'!B407</f>
        <v/>
      </c>
      <c r="C407" s="13" t="s">
        <v>28</v>
      </c>
      <c r="D407" s="14">
        <v>1012067</v>
      </c>
      <c r="E407" s="14">
        <v>1123405</v>
      </c>
      <c r="F407" s="41">
        <v>1154695</v>
      </c>
      <c r="G407" s="41">
        <v>1171303</v>
      </c>
      <c r="H407" s="41">
        <v>325749.96299999999</v>
      </c>
      <c r="I407" s="82">
        <v>457932</v>
      </c>
      <c r="J407" s="123">
        <f t="shared" si="12"/>
        <v>132182.03700000001</v>
      </c>
      <c r="K407" s="97">
        <f t="shared" si="13"/>
        <v>0.40577759635846838</v>
      </c>
      <c r="L407" s="89">
        <v>370</v>
      </c>
      <c r="M407" s="18"/>
      <c r="N407" s="18"/>
    </row>
    <row r="408" spans="1:14" x14ac:dyDescent="0.2">
      <c r="A408" s="88" t="s">
        <v>469</v>
      </c>
      <c r="B408" s="42" t="str">
        <f>'Avg Weekday'!B408</f>
        <v/>
      </c>
      <c r="C408" s="13" t="s">
        <v>28</v>
      </c>
      <c r="D408" s="14">
        <v>1994002</v>
      </c>
      <c r="E408" s="14">
        <v>1999970</v>
      </c>
      <c r="F408" s="41">
        <v>1932478</v>
      </c>
      <c r="G408" s="41">
        <v>1885928</v>
      </c>
      <c r="H408" s="41">
        <v>705574.06299999997</v>
      </c>
      <c r="I408" s="82">
        <v>703246</v>
      </c>
      <c r="J408" s="123">
        <f t="shared" si="12"/>
        <v>-2328.0629999999655</v>
      </c>
      <c r="K408" s="97">
        <f t="shared" si="13"/>
        <v>-3.2995303003364022E-3</v>
      </c>
      <c r="L408" s="89">
        <v>308</v>
      </c>
      <c r="M408" s="18"/>
      <c r="N408" s="18"/>
    </row>
    <row r="409" spans="1:14" x14ac:dyDescent="0.2">
      <c r="A409" s="88" t="s">
        <v>470</v>
      </c>
      <c r="B409" s="42" t="str">
        <f>'Avg Weekday'!B409</f>
        <v/>
      </c>
      <c r="C409" s="13" t="s">
        <v>28</v>
      </c>
      <c r="D409" s="14">
        <v>12470914</v>
      </c>
      <c r="E409" s="14">
        <v>11604228</v>
      </c>
      <c r="F409" s="41">
        <v>10681269</v>
      </c>
      <c r="G409" s="41">
        <v>10010419</v>
      </c>
      <c r="H409" s="41">
        <v>4284645.949</v>
      </c>
      <c r="I409" s="82">
        <v>4766773</v>
      </c>
      <c r="J409" s="123">
        <f t="shared" si="12"/>
        <v>482127.05099999998</v>
      </c>
      <c r="K409" s="97">
        <f t="shared" si="13"/>
        <v>0.11252436181162748</v>
      </c>
      <c r="L409" s="89">
        <v>26</v>
      </c>
      <c r="M409" s="18"/>
      <c r="N409" s="18"/>
    </row>
    <row r="410" spans="1:14" x14ac:dyDescent="0.2">
      <c r="A410" s="88" t="s">
        <v>471</v>
      </c>
      <c r="B410" s="42" t="str">
        <f>'Avg Weekday'!B410</f>
        <v/>
      </c>
      <c r="C410" s="13" t="s">
        <v>28</v>
      </c>
      <c r="D410" s="14">
        <v>6783119</v>
      </c>
      <c r="E410" s="14">
        <v>6463698</v>
      </c>
      <c r="F410" s="41">
        <v>6270766</v>
      </c>
      <c r="G410" s="41">
        <v>6262449</v>
      </c>
      <c r="H410" s="41">
        <v>2741359.0490000001</v>
      </c>
      <c r="I410" s="82">
        <v>3023613</v>
      </c>
      <c r="J410" s="123">
        <f t="shared" si="12"/>
        <v>282253.95099999988</v>
      </c>
      <c r="K410" s="97">
        <f t="shared" si="13"/>
        <v>0.10296132172214406</v>
      </c>
      <c r="L410" s="89">
        <v>58</v>
      </c>
      <c r="M410" s="18"/>
      <c r="N410" s="18"/>
    </row>
    <row r="411" spans="1:14" x14ac:dyDescent="0.2">
      <c r="A411" s="88" t="s">
        <v>472</v>
      </c>
      <c r="B411" s="42" t="str">
        <f>'Avg Weekday'!B411</f>
        <v/>
      </c>
      <c r="C411" s="13" t="s">
        <v>28</v>
      </c>
      <c r="D411" s="14">
        <v>1536716</v>
      </c>
      <c r="E411" s="14">
        <v>1555962</v>
      </c>
      <c r="F411" s="41">
        <v>1502672</v>
      </c>
      <c r="G411" s="41">
        <v>1412179</v>
      </c>
      <c r="H411" s="41">
        <v>807092.96900000004</v>
      </c>
      <c r="I411" s="82">
        <v>777620</v>
      </c>
      <c r="J411" s="123">
        <f t="shared" si="12"/>
        <v>-29472.969000000041</v>
      </c>
      <c r="K411" s="97">
        <f t="shared" si="13"/>
        <v>-3.6517439913418499E-2</v>
      </c>
      <c r="L411" s="89">
        <v>290</v>
      </c>
      <c r="M411" s="18"/>
      <c r="N411" s="18"/>
    </row>
    <row r="412" spans="1:14" x14ac:dyDescent="0.2">
      <c r="A412" s="88" t="s">
        <v>473</v>
      </c>
      <c r="B412" s="42" t="str">
        <f>'Avg Weekday'!B412</f>
        <v/>
      </c>
      <c r="C412" s="13" t="s">
        <v>28</v>
      </c>
      <c r="D412" s="14">
        <v>7249912</v>
      </c>
      <c r="E412" s="14">
        <v>7084849</v>
      </c>
      <c r="F412" s="41">
        <v>6896657</v>
      </c>
      <c r="G412" s="41">
        <v>6883317</v>
      </c>
      <c r="H412" s="41">
        <v>3622647.048</v>
      </c>
      <c r="I412" s="82">
        <v>4656086</v>
      </c>
      <c r="J412" s="123">
        <f t="shared" si="12"/>
        <v>1033438.952</v>
      </c>
      <c r="K412" s="97">
        <f t="shared" si="13"/>
        <v>0.28527177456344899</v>
      </c>
      <c r="L412" s="89">
        <v>27</v>
      </c>
      <c r="M412" s="18"/>
      <c r="N412" s="18"/>
    </row>
    <row r="413" spans="1:14" x14ac:dyDescent="0.2">
      <c r="A413" s="88" t="s">
        <v>474</v>
      </c>
      <c r="B413" s="42" t="str">
        <f>'Avg Weekday'!B413</f>
        <v/>
      </c>
      <c r="C413" s="13" t="s">
        <v>28</v>
      </c>
      <c r="D413" s="14">
        <v>8109611</v>
      </c>
      <c r="E413" s="14">
        <v>7811007</v>
      </c>
      <c r="F413" s="41">
        <v>7680149</v>
      </c>
      <c r="G413" s="41">
        <v>7625674</v>
      </c>
      <c r="H413" s="41">
        <v>3054242.01</v>
      </c>
      <c r="I413" s="82">
        <v>3508016</v>
      </c>
      <c r="J413" s="123">
        <f t="shared" si="12"/>
        <v>453773.99000000022</v>
      </c>
      <c r="K413" s="97">
        <f t="shared" si="13"/>
        <v>0.14857172041844852</v>
      </c>
      <c r="L413" s="89">
        <v>46</v>
      </c>
      <c r="M413" s="18"/>
      <c r="N413" s="18"/>
    </row>
    <row r="414" spans="1:14" x14ac:dyDescent="0.2">
      <c r="A414" s="88" t="s">
        <v>475</v>
      </c>
      <c r="B414" s="42" t="str">
        <f>'Avg Weekday'!B414</f>
        <v/>
      </c>
      <c r="C414" s="13" t="s">
        <v>28</v>
      </c>
      <c r="D414" s="14">
        <v>2004343</v>
      </c>
      <c r="E414" s="14">
        <v>1873789</v>
      </c>
      <c r="F414" s="41">
        <v>1756825</v>
      </c>
      <c r="G414" s="41">
        <v>2025162</v>
      </c>
      <c r="H414" s="41">
        <v>311887.96000000002</v>
      </c>
      <c r="I414" s="82">
        <v>1034620</v>
      </c>
      <c r="J414" s="123">
        <f t="shared" si="12"/>
        <v>722732.04</v>
      </c>
      <c r="K414" s="97">
        <f t="shared" si="13"/>
        <v>2.3172809876982745</v>
      </c>
      <c r="L414" s="89">
        <v>234</v>
      </c>
      <c r="M414" s="18"/>
      <c r="N414" s="18"/>
    </row>
    <row r="415" spans="1:14" x14ac:dyDescent="0.2">
      <c r="A415" s="88" t="s">
        <v>476</v>
      </c>
      <c r="B415" s="42">
        <f>'Avg Weekday'!B415</f>
        <v>60</v>
      </c>
      <c r="C415" s="13" t="s">
        <v>28</v>
      </c>
      <c r="D415" s="14">
        <v>1365048</v>
      </c>
      <c r="E415" s="14">
        <v>875782</v>
      </c>
      <c r="F415" s="41">
        <v>954875</v>
      </c>
      <c r="G415" s="41">
        <v>1090449</v>
      </c>
      <c r="H415" s="41">
        <v>514007.016</v>
      </c>
      <c r="I415" s="82">
        <v>612324</v>
      </c>
      <c r="J415" s="123">
        <f t="shared" si="12"/>
        <v>98316.983999999997</v>
      </c>
      <c r="K415" s="97">
        <f t="shared" si="13"/>
        <v>0.19127556811403523</v>
      </c>
      <c r="L415" s="89">
        <v>335</v>
      </c>
      <c r="M415" s="18"/>
      <c r="N415" s="18"/>
    </row>
    <row r="416" spans="1:14" x14ac:dyDescent="0.2">
      <c r="A416" s="88" t="s">
        <v>477</v>
      </c>
      <c r="B416" s="42" t="str">
        <f>'Avg Weekday'!B416</f>
        <v/>
      </c>
      <c r="C416" s="13" t="s">
        <v>28</v>
      </c>
      <c r="D416" s="14">
        <v>2264100</v>
      </c>
      <c r="E416" s="14">
        <v>2140551</v>
      </c>
      <c r="F416" s="41">
        <v>2097374</v>
      </c>
      <c r="G416" s="41">
        <v>2008091</v>
      </c>
      <c r="H416" s="41">
        <v>902164.799</v>
      </c>
      <c r="I416" s="82">
        <v>1067116</v>
      </c>
      <c r="J416" s="123">
        <f t="shared" si="12"/>
        <v>164951.201</v>
      </c>
      <c r="K416" s="97">
        <f t="shared" si="13"/>
        <v>0.18283932290734389</v>
      </c>
      <c r="L416" s="89">
        <v>228</v>
      </c>
      <c r="M416" s="18"/>
      <c r="N416" s="18"/>
    </row>
    <row r="417" spans="1:14" x14ac:dyDescent="0.2">
      <c r="A417" s="88" t="s">
        <v>478</v>
      </c>
      <c r="B417" s="42" t="str">
        <f>'Avg Weekday'!B417</f>
        <v/>
      </c>
      <c r="C417" s="13" t="s">
        <v>28</v>
      </c>
      <c r="D417" s="14">
        <v>2351557</v>
      </c>
      <c r="E417" s="14">
        <v>2306419</v>
      </c>
      <c r="F417" s="41">
        <v>2296755</v>
      </c>
      <c r="G417" s="41">
        <v>2216647</v>
      </c>
      <c r="H417" s="41">
        <v>1019114.9939999999</v>
      </c>
      <c r="I417" s="82">
        <v>1076417</v>
      </c>
      <c r="J417" s="123">
        <f t="shared" si="12"/>
        <v>57302.006000000052</v>
      </c>
      <c r="K417" s="97">
        <f t="shared" si="13"/>
        <v>5.6227222970286372E-2</v>
      </c>
      <c r="L417" s="89">
        <v>224</v>
      </c>
      <c r="M417" s="18"/>
      <c r="N417" s="18"/>
    </row>
    <row r="418" spans="1:14" x14ac:dyDescent="0.2">
      <c r="A418" s="88" t="s">
        <v>479</v>
      </c>
      <c r="B418" s="42" t="str">
        <f>'Avg Weekday'!B418</f>
        <v/>
      </c>
      <c r="C418" s="13" t="s">
        <v>28</v>
      </c>
      <c r="D418" s="14">
        <v>2063042</v>
      </c>
      <c r="E418" s="14">
        <v>1998650</v>
      </c>
      <c r="F418" s="41">
        <v>2003517</v>
      </c>
      <c r="G418" s="41">
        <v>2086114</v>
      </c>
      <c r="H418" s="41">
        <v>1089861.004</v>
      </c>
      <c r="I418" s="82">
        <v>1133530</v>
      </c>
      <c r="J418" s="123">
        <f t="shared" si="12"/>
        <v>43668.996000000043</v>
      </c>
      <c r="K418" s="97">
        <f t="shared" si="13"/>
        <v>4.0068408576622534E-2</v>
      </c>
      <c r="L418" s="89">
        <v>209</v>
      </c>
      <c r="M418" s="18"/>
      <c r="N418" s="18"/>
    </row>
    <row r="419" spans="1:14" x14ac:dyDescent="0.2">
      <c r="A419" s="88" t="s">
        <v>480</v>
      </c>
      <c r="B419" s="42" t="str">
        <f>'Avg Weekday'!B419</f>
        <v/>
      </c>
      <c r="C419" s="13" t="s">
        <v>28</v>
      </c>
      <c r="D419" s="14">
        <v>3124028</v>
      </c>
      <c r="E419" s="14">
        <v>3374948</v>
      </c>
      <c r="F419" s="41">
        <v>3886574</v>
      </c>
      <c r="G419" s="41">
        <v>4334290</v>
      </c>
      <c r="H419" s="41">
        <v>1422188.0349999999</v>
      </c>
      <c r="I419" s="82">
        <v>1691730</v>
      </c>
      <c r="J419" s="123">
        <f t="shared" si="12"/>
        <v>269541.96500000008</v>
      </c>
      <c r="K419" s="97">
        <f t="shared" si="13"/>
        <v>0.18952624995189199</v>
      </c>
      <c r="L419" s="89">
        <v>140</v>
      </c>
      <c r="M419" s="18"/>
      <c r="N419" s="18"/>
    </row>
    <row r="420" spans="1:14" x14ac:dyDescent="0.2">
      <c r="A420" s="88" t="s">
        <v>481</v>
      </c>
      <c r="B420" s="42" t="str">
        <f>'Avg Weekday'!B420</f>
        <v/>
      </c>
      <c r="C420" s="13" t="s">
        <v>28</v>
      </c>
      <c r="D420" s="14">
        <v>4105500</v>
      </c>
      <c r="E420" s="14">
        <v>4566287</v>
      </c>
      <c r="F420" s="41">
        <v>5079051</v>
      </c>
      <c r="G420" s="41">
        <v>5018211</v>
      </c>
      <c r="H420" s="41">
        <v>1790223.0560000001</v>
      </c>
      <c r="I420" s="82">
        <v>2225527</v>
      </c>
      <c r="J420" s="123">
        <f t="shared" si="12"/>
        <v>435303.9439999999</v>
      </c>
      <c r="K420" s="97">
        <f t="shared" si="13"/>
        <v>0.24315626063526682</v>
      </c>
      <c r="L420" s="89">
        <v>92</v>
      </c>
      <c r="M420" s="18"/>
      <c r="N420" s="18"/>
    </row>
    <row r="421" spans="1:14" x14ac:dyDescent="0.2">
      <c r="A421" s="88" t="s">
        <v>482</v>
      </c>
      <c r="B421" s="42">
        <f>'Avg Weekday'!B421</f>
        <v>0</v>
      </c>
      <c r="C421" s="13" t="s">
        <v>28</v>
      </c>
      <c r="D421" s="14">
        <v>2382252</v>
      </c>
      <c r="E421" s="14">
        <v>2371645</v>
      </c>
      <c r="F421" s="41">
        <v>2336304</v>
      </c>
      <c r="G421" s="41">
        <v>2299903</v>
      </c>
      <c r="H421" s="41">
        <v>1040868.953</v>
      </c>
      <c r="I421" s="82">
        <v>1196776</v>
      </c>
      <c r="J421" s="123">
        <f t="shared" si="12"/>
        <v>155907.04700000002</v>
      </c>
      <c r="K421" s="97">
        <f t="shared" si="13"/>
        <v>0.14978547160105374</v>
      </c>
      <c r="L421" s="89">
        <v>202</v>
      </c>
      <c r="M421" s="18"/>
      <c r="N421" s="18"/>
    </row>
    <row r="422" spans="1:14" x14ac:dyDescent="0.2">
      <c r="A422" s="88" t="s">
        <v>483</v>
      </c>
      <c r="B422" s="42" t="str">
        <f>'Avg Weekday'!B422</f>
        <v/>
      </c>
      <c r="C422" s="13" t="s">
        <v>28</v>
      </c>
      <c r="D422" s="14">
        <v>250220</v>
      </c>
      <c r="E422" s="14">
        <v>235691</v>
      </c>
      <c r="F422" s="41">
        <v>240483</v>
      </c>
      <c r="G422" s="41">
        <v>228144</v>
      </c>
      <c r="H422" s="41">
        <v>110132.99</v>
      </c>
      <c r="I422" s="82">
        <v>109098</v>
      </c>
      <c r="J422" s="123">
        <f t="shared" si="12"/>
        <v>-1034.9900000000052</v>
      </c>
      <c r="K422" s="97">
        <f t="shared" si="13"/>
        <v>-9.39763825534933E-3</v>
      </c>
      <c r="L422" s="89">
        <v>420</v>
      </c>
      <c r="M422" s="18"/>
      <c r="N422" s="18"/>
    </row>
    <row r="423" spans="1:14" x14ac:dyDescent="0.2">
      <c r="A423" s="88" t="s">
        <v>484</v>
      </c>
      <c r="B423" s="42">
        <f>'Avg Weekday'!B423</f>
        <v>61</v>
      </c>
      <c r="C423" s="13" t="s">
        <v>28</v>
      </c>
      <c r="D423" s="14">
        <v>854251</v>
      </c>
      <c r="E423" s="14">
        <v>454373</v>
      </c>
      <c r="F423" s="41">
        <v>565714</v>
      </c>
      <c r="G423" s="41">
        <v>1080829</v>
      </c>
      <c r="H423" s="41">
        <v>474805.94</v>
      </c>
      <c r="I423" s="82">
        <v>466641</v>
      </c>
      <c r="J423" s="123">
        <f t="shared" si="12"/>
        <v>-8164.9400000000023</v>
      </c>
      <c r="K423" s="97">
        <f t="shared" si="13"/>
        <v>-1.7196372901316277E-2</v>
      </c>
      <c r="L423" s="89">
        <v>367</v>
      </c>
      <c r="M423" s="18"/>
      <c r="N423" s="18"/>
    </row>
    <row r="424" spans="1:14" x14ac:dyDescent="0.2">
      <c r="A424" s="88" t="s">
        <v>525</v>
      </c>
      <c r="B424" s="42" t="str">
        <f>'Avg Weekday'!B424</f>
        <v/>
      </c>
      <c r="C424" s="13" t="s">
        <v>28</v>
      </c>
      <c r="D424" s="14">
        <v>4703321</v>
      </c>
      <c r="E424" s="14">
        <v>4733777</v>
      </c>
      <c r="F424" s="41">
        <v>5075623</v>
      </c>
      <c r="G424" s="41">
        <v>4715335</v>
      </c>
      <c r="H424" s="41">
        <v>1768131.003</v>
      </c>
      <c r="I424" s="82">
        <v>2110765</v>
      </c>
      <c r="J424" s="123">
        <f t="shared" si="12"/>
        <v>342633.99699999997</v>
      </c>
      <c r="K424" s="97">
        <f t="shared" si="13"/>
        <v>0.1937831509196154</v>
      </c>
      <c r="L424" s="89">
        <v>103</v>
      </c>
      <c r="M424" s="18"/>
      <c r="N424" s="18"/>
    </row>
    <row r="425" spans="1:14" x14ac:dyDescent="0.2">
      <c r="A425" s="88" t="s">
        <v>485</v>
      </c>
      <c r="B425" s="42" t="str">
        <f>'Avg Weekday'!B425</f>
        <v/>
      </c>
      <c r="C425" s="13" t="s">
        <v>28</v>
      </c>
      <c r="D425" s="14">
        <v>1414334</v>
      </c>
      <c r="E425" s="14">
        <v>1338831</v>
      </c>
      <c r="F425" s="41">
        <v>1303795</v>
      </c>
      <c r="G425" s="41">
        <v>1345420</v>
      </c>
      <c r="H425" s="41">
        <v>702013.01300000004</v>
      </c>
      <c r="I425" s="82">
        <v>707596</v>
      </c>
      <c r="J425" s="123">
        <f t="shared" si="12"/>
        <v>5582.9869999999646</v>
      </c>
      <c r="K425" s="97">
        <f t="shared" si="13"/>
        <v>7.9528255126518066E-3</v>
      </c>
      <c r="L425" s="89">
        <v>307</v>
      </c>
      <c r="M425" s="18"/>
      <c r="N425" s="18"/>
    </row>
    <row r="426" spans="1:14" x14ac:dyDescent="0.2">
      <c r="A426" s="88" t="s">
        <v>486</v>
      </c>
      <c r="B426" s="42" t="str">
        <f>'Avg Weekday'!B426</f>
        <v/>
      </c>
      <c r="C426" s="13" t="s">
        <v>28</v>
      </c>
      <c r="D426" s="14">
        <v>7904869</v>
      </c>
      <c r="E426" s="14">
        <v>7457153</v>
      </c>
      <c r="F426" s="41">
        <v>7282128</v>
      </c>
      <c r="G426" s="41">
        <v>7354064</v>
      </c>
      <c r="H426" s="41">
        <v>2951061.0630000001</v>
      </c>
      <c r="I426" s="82">
        <v>3799692</v>
      </c>
      <c r="J426" s="123">
        <f t="shared" si="12"/>
        <v>848630.93699999992</v>
      </c>
      <c r="K426" s="97">
        <f t="shared" si="13"/>
        <v>0.28756807090168973</v>
      </c>
      <c r="L426" s="89">
        <v>38</v>
      </c>
      <c r="M426" s="18"/>
      <c r="N426" s="18"/>
    </row>
    <row r="427" spans="1:14" x14ac:dyDescent="0.2">
      <c r="A427" s="88" t="s">
        <v>487</v>
      </c>
      <c r="B427" s="42" t="str">
        <f>'Avg Weekday'!B427</f>
        <v/>
      </c>
      <c r="C427" s="13" t="s">
        <v>28</v>
      </c>
      <c r="D427" s="14">
        <v>4877185</v>
      </c>
      <c r="E427" s="14">
        <v>4821191</v>
      </c>
      <c r="F427" s="41">
        <v>4493326</v>
      </c>
      <c r="G427" s="41">
        <v>4623070</v>
      </c>
      <c r="H427" s="41">
        <v>1768317.017</v>
      </c>
      <c r="I427" s="82">
        <v>2189038</v>
      </c>
      <c r="J427" s="123">
        <f t="shared" si="12"/>
        <v>420720.98300000001</v>
      </c>
      <c r="K427" s="97">
        <f t="shared" si="13"/>
        <v>0.23792169557569778</v>
      </c>
      <c r="L427" s="89">
        <v>94</v>
      </c>
      <c r="M427" s="18"/>
      <c r="N427" s="18"/>
    </row>
    <row r="428" spans="1:14" x14ac:dyDescent="0.2">
      <c r="A428" s="88" t="s">
        <v>488</v>
      </c>
      <c r="B428" s="42" t="str">
        <f>'Avg Weekday'!B428</f>
        <v/>
      </c>
      <c r="C428" s="13" t="s">
        <v>28</v>
      </c>
      <c r="D428" s="14">
        <v>1513298</v>
      </c>
      <c r="E428" s="14">
        <v>1512676</v>
      </c>
      <c r="F428" s="41">
        <v>1370889</v>
      </c>
      <c r="G428" s="41">
        <v>1337787</v>
      </c>
      <c r="H428" s="41">
        <v>681796.02800000005</v>
      </c>
      <c r="I428" s="82">
        <v>753419</v>
      </c>
      <c r="J428" s="123">
        <f t="shared" si="12"/>
        <v>71622.971999999951</v>
      </c>
      <c r="K428" s="97">
        <f t="shared" si="13"/>
        <v>0.10505043892687498</v>
      </c>
      <c r="L428" s="89">
        <v>296</v>
      </c>
      <c r="M428" s="18"/>
      <c r="N428" s="18"/>
    </row>
    <row r="429" spans="1:14" x14ac:dyDescent="0.2">
      <c r="A429" s="88" t="s">
        <v>489</v>
      </c>
      <c r="B429" s="42" t="str">
        <f>'Avg Weekday'!B429</f>
        <v/>
      </c>
      <c r="C429" s="13" t="s">
        <v>28</v>
      </c>
      <c r="D429" s="14">
        <v>7144921</v>
      </c>
      <c r="E429" s="14">
        <v>6871409</v>
      </c>
      <c r="F429" s="41">
        <v>6509386</v>
      </c>
      <c r="G429" s="41">
        <v>6381132</v>
      </c>
      <c r="H429" s="41">
        <v>2634482.9109999998</v>
      </c>
      <c r="I429" s="82">
        <v>3302348</v>
      </c>
      <c r="J429" s="123">
        <f t="shared" si="12"/>
        <v>667865.08900000015</v>
      </c>
      <c r="K429" s="97">
        <f t="shared" si="13"/>
        <v>0.25350898508826963</v>
      </c>
      <c r="L429" s="89">
        <v>49</v>
      </c>
      <c r="M429" s="18"/>
      <c r="N429" s="18"/>
    </row>
    <row r="430" spans="1:14" x14ac:dyDescent="0.2">
      <c r="A430" s="90" t="s">
        <v>490</v>
      </c>
      <c r="B430" s="94" t="str">
        <f>'Avg Weekday'!B430</f>
        <v/>
      </c>
      <c r="C430" s="15" t="s">
        <v>28</v>
      </c>
      <c r="D430" s="16">
        <v>5511564</v>
      </c>
      <c r="E430" s="16">
        <v>5457171</v>
      </c>
      <c r="F430" s="16">
        <v>5282486</v>
      </c>
      <c r="G430" s="16">
        <v>5345369</v>
      </c>
      <c r="H430" s="16">
        <v>2391082.9929999998</v>
      </c>
      <c r="I430" s="84">
        <v>3037602</v>
      </c>
      <c r="J430" s="121">
        <f t="shared" si="12"/>
        <v>646519.00700000022</v>
      </c>
      <c r="K430" s="99">
        <f t="shared" si="13"/>
        <v>0.2703875226801884</v>
      </c>
      <c r="L430" s="91">
        <v>57</v>
      </c>
      <c r="M430" s="18"/>
      <c r="N430" s="18"/>
    </row>
    <row r="431" spans="1:14" s="10" customFormat="1" ht="12.75" x14ac:dyDescent="0.2">
      <c r="A431" s="102"/>
      <c r="B431" s="114"/>
      <c r="C431" s="104"/>
      <c r="D431" s="115"/>
      <c r="E431" s="115"/>
      <c r="F431" s="115"/>
      <c r="G431" s="115"/>
      <c r="H431" s="115"/>
      <c r="I431" s="115"/>
      <c r="J431" s="127"/>
      <c r="K431" s="115"/>
      <c r="L431" s="128"/>
      <c r="M431" s="5"/>
    </row>
    <row r="432" spans="1:14" x14ac:dyDescent="0.2">
      <c r="A432" s="86" t="s">
        <v>42</v>
      </c>
      <c r="B432" s="79"/>
      <c r="C432" s="11"/>
      <c r="D432" s="12">
        <v>384540220</v>
      </c>
      <c r="E432" s="12">
        <v>379372550</v>
      </c>
      <c r="F432" s="40">
        <v>370231302</v>
      </c>
      <c r="G432" s="40">
        <v>370545959</v>
      </c>
      <c r="H432" s="40">
        <v>153292737.77200001</v>
      </c>
      <c r="I432" s="85">
        <v>183587543</v>
      </c>
      <c r="J432" s="122">
        <f>I432-H432</f>
        <v>30294805.227999985</v>
      </c>
      <c r="K432" s="100">
        <f t="shared" ref="K432" si="14">J432/H432</f>
        <v>0.1976271392129415</v>
      </c>
      <c r="L432" s="87"/>
      <c r="M432" s="18"/>
      <c r="N432" s="18"/>
    </row>
    <row r="433" spans="1:14" x14ac:dyDescent="0.2">
      <c r="A433" s="88" t="s">
        <v>43</v>
      </c>
      <c r="B433" s="42"/>
      <c r="C433" s="13"/>
      <c r="D433" s="14">
        <v>153079012</v>
      </c>
      <c r="E433" s="14">
        <v>149220838</v>
      </c>
      <c r="F433" s="41">
        <v>139238932</v>
      </c>
      <c r="G433" s="41">
        <v>138381037</v>
      </c>
      <c r="H433" s="41">
        <v>65662310.980999999</v>
      </c>
      <c r="I433" s="82">
        <v>72920734</v>
      </c>
      <c r="J433" s="123">
        <f t="shared" ref="J433:J436" si="15">I433-H433</f>
        <v>7258423.0190000013</v>
      </c>
      <c r="K433" s="97">
        <f t="shared" ref="K433:K435" si="16">J433/H433</f>
        <v>0.1105416929522979</v>
      </c>
      <c r="L433" s="89"/>
      <c r="M433" s="18"/>
    </row>
    <row r="434" spans="1:14" x14ac:dyDescent="0.2">
      <c r="A434" s="88" t="s">
        <v>44</v>
      </c>
      <c r="B434" s="42"/>
      <c r="C434" s="13"/>
      <c r="D434" s="14">
        <v>966394667</v>
      </c>
      <c r="E434" s="14">
        <v>955572737</v>
      </c>
      <c r="F434" s="41">
        <v>936516980</v>
      </c>
      <c r="G434" s="41">
        <v>952710327</v>
      </c>
      <c r="H434" s="41">
        <v>319882175.57799995</v>
      </c>
      <c r="I434" s="82">
        <v>381549651</v>
      </c>
      <c r="J434" s="123">
        <f t="shared" si="15"/>
        <v>61667475.422000051</v>
      </c>
      <c r="K434" s="97">
        <f t="shared" si="16"/>
        <v>0.19278184322265582</v>
      </c>
      <c r="L434" s="89"/>
    </row>
    <row r="435" spans="1:14" x14ac:dyDescent="0.2">
      <c r="A435" s="88" t="s">
        <v>45</v>
      </c>
      <c r="B435" s="42"/>
      <c r="C435" s="13"/>
      <c r="D435" s="14">
        <v>252780951</v>
      </c>
      <c r="E435" s="14">
        <v>243113483</v>
      </c>
      <c r="F435" s="41">
        <v>234085767</v>
      </c>
      <c r="G435" s="41">
        <v>236149679</v>
      </c>
      <c r="H435" s="41">
        <v>100703800.97899993</v>
      </c>
      <c r="I435" s="82">
        <v>121918793</v>
      </c>
      <c r="J435" s="123">
        <f t="shared" si="15"/>
        <v>21214992.021000072</v>
      </c>
      <c r="K435" s="97">
        <f t="shared" si="16"/>
        <v>0.21066724209768506</v>
      </c>
      <c r="L435" s="89"/>
    </row>
    <row r="436" spans="1:14" x14ac:dyDescent="0.2">
      <c r="A436" s="90" t="s">
        <v>46</v>
      </c>
      <c r="B436" s="94"/>
      <c r="C436" s="15"/>
      <c r="D436" s="16">
        <v>19950</v>
      </c>
      <c r="E436" s="16">
        <v>86999</v>
      </c>
      <c r="F436" s="16">
        <v>-12579</v>
      </c>
      <c r="G436" s="16"/>
      <c r="H436" s="16"/>
      <c r="I436" s="84"/>
      <c r="J436" s="121">
        <f t="shared" si="15"/>
        <v>0</v>
      </c>
      <c r="K436" s="99"/>
      <c r="L436" s="91"/>
    </row>
    <row r="437" spans="1:14" s="8" customFormat="1" x14ac:dyDescent="0.2">
      <c r="A437" s="95" t="s">
        <v>47</v>
      </c>
      <c r="B437" s="21"/>
      <c r="C437" s="17"/>
      <c r="D437" s="7">
        <f t="shared" ref="D437:F437" si="17">SUM(D432:D436)</f>
        <v>1756814800</v>
      </c>
      <c r="E437" s="7">
        <f t="shared" ref="E437" si="18">SUM(E432:E436)</f>
        <v>1727366607</v>
      </c>
      <c r="F437" s="7">
        <f t="shared" si="17"/>
        <v>1680060402</v>
      </c>
      <c r="G437" s="7">
        <f>SUM(G432:G436)</f>
        <v>1697787002</v>
      </c>
      <c r="H437" s="7">
        <f>SUM(H432:H436)</f>
        <v>639541025.30999994</v>
      </c>
      <c r="I437" s="113">
        <v>759976721</v>
      </c>
      <c r="J437" s="135">
        <f t="shared" ref="J437" si="19">I437-H437</f>
        <v>120435695.69000006</v>
      </c>
      <c r="K437" s="117">
        <f t="shared" ref="K437" si="20">J437/H437</f>
        <v>0.18831582482393863</v>
      </c>
      <c r="L437" s="116"/>
      <c r="M437" s="4"/>
      <c r="N437" s="4"/>
    </row>
    <row r="439" spans="1:14" x14ac:dyDescent="0.2">
      <c r="A439" s="62" t="s">
        <v>511</v>
      </c>
      <c r="B439" s="62"/>
      <c r="D439" s="9"/>
      <c r="E439" s="9"/>
      <c r="F439" s="9"/>
      <c r="G439" s="9"/>
      <c r="H439" s="9"/>
      <c r="I439" s="9"/>
      <c r="K439" s="101"/>
      <c r="L439" s="8"/>
      <c r="M439" s="18"/>
    </row>
    <row r="440" spans="1:14" x14ac:dyDescent="0.2">
      <c r="D440" s="9"/>
      <c r="E440" s="9"/>
      <c r="F440" s="9"/>
      <c r="G440" s="9"/>
      <c r="H440" s="9"/>
      <c r="I440" s="9"/>
    </row>
    <row r="441" spans="1:14" x14ac:dyDescent="0.2">
      <c r="D441" s="61"/>
      <c r="E441" s="61"/>
      <c r="F441" s="61"/>
      <c r="G441" s="61"/>
      <c r="H441" s="61"/>
      <c r="I441" s="61"/>
      <c r="N441" s="8"/>
    </row>
    <row r="443" spans="1:14" x14ac:dyDescent="0.2">
      <c r="M443" s="8"/>
    </row>
  </sheetData>
  <mergeCells count="2">
    <mergeCell ref="J2:K2"/>
    <mergeCell ref="A1:L1"/>
  </mergeCells>
  <phoneticPr fontId="4" type="noConversion"/>
  <printOptions horizontalCentered="1"/>
  <pageMargins left="0.25" right="0.25" top="0.5" bottom="0.5" header="0.3" footer="0.3"/>
  <pageSetup scale="65" fitToHeight="0" orientation="portrait" r:id="rId1"/>
  <headerFooter alignWithMargins="0">
    <oddFooter>&amp;CPage S-&amp;P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80"/>
  <sheetViews>
    <sheetView zoomScaleNormal="100" workbookViewId="0">
      <pane ySplit="2" topLeftCell="A75" activePane="bottomLeft" state="frozen"/>
      <selection pane="bottomLeft" activeCell="K65" sqref="K65"/>
    </sheetView>
  </sheetViews>
  <sheetFormatPr defaultRowHeight="12.75" x14ac:dyDescent="0.2"/>
  <cols>
    <col min="1" max="1" width="9.140625" style="20"/>
    <col min="2" max="2" width="5.28515625" style="20" bestFit="1" customWidth="1"/>
    <col min="3" max="3" width="23.5703125" style="20" bestFit="1" customWidth="1"/>
    <col min="4" max="4" width="33.85546875" style="20" bestFit="1" customWidth="1"/>
    <col min="5" max="5" width="33.85546875" style="20" customWidth="1"/>
    <col min="6" max="6" width="15.42578125" style="20" bestFit="1" customWidth="1"/>
    <col min="7" max="7" width="9.85546875" style="20" customWidth="1"/>
    <col min="8" max="8" width="10.140625" style="20" bestFit="1" customWidth="1"/>
    <col min="9" max="10" width="9.140625" style="20"/>
    <col min="11" max="11" width="19.7109375" style="20" customWidth="1"/>
    <col min="12" max="12" width="12.28515625" style="20" customWidth="1"/>
    <col min="13" max="13" width="11.28515625" style="20" customWidth="1"/>
    <col min="14" max="14" width="14" style="20" customWidth="1"/>
    <col min="15" max="16384" width="9.140625" style="20"/>
  </cols>
  <sheetData>
    <row r="1" spans="1:14" ht="15.75" x14ac:dyDescent="0.25">
      <c r="A1" s="28" t="s">
        <v>527</v>
      </c>
      <c r="C1" s="29"/>
      <c r="D1" s="29"/>
      <c r="E1" s="29"/>
      <c r="F1" s="29"/>
      <c r="G1" s="29"/>
      <c r="H1" s="30"/>
    </row>
    <row r="2" spans="1:14" s="19" customFormat="1" x14ac:dyDescent="0.2">
      <c r="A2" s="31" t="s">
        <v>492</v>
      </c>
      <c r="B2" s="31" t="s">
        <v>2</v>
      </c>
      <c r="C2" s="32" t="s">
        <v>52</v>
      </c>
      <c r="D2" s="32" t="s">
        <v>1</v>
      </c>
      <c r="E2" s="33" t="s">
        <v>70</v>
      </c>
      <c r="F2" s="33" t="s">
        <v>53</v>
      </c>
      <c r="G2" s="34" t="s">
        <v>64</v>
      </c>
      <c r="H2" s="35" t="s">
        <v>65</v>
      </c>
    </row>
    <row r="3" spans="1:14" s="19" customFormat="1" x14ac:dyDescent="0.2">
      <c r="A3" s="71">
        <v>1</v>
      </c>
      <c r="B3" s="63" t="s">
        <v>4</v>
      </c>
      <c r="C3" s="64" t="s">
        <v>81</v>
      </c>
      <c r="D3" s="65" t="s">
        <v>86</v>
      </c>
      <c r="E3" s="65" t="s">
        <v>86</v>
      </c>
      <c r="F3" s="66" t="s">
        <v>508</v>
      </c>
      <c r="G3" s="67">
        <v>43787</v>
      </c>
      <c r="H3" s="68">
        <v>43920</v>
      </c>
    </row>
    <row r="4" spans="1:14" s="19" customFormat="1" x14ac:dyDescent="0.2">
      <c r="A4" s="71">
        <v>1</v>
      </c>
      <c r="B4" s="63" t="s">
        <v>4</v>
      </c>
      <c r="C4" s="64" t="s">
        <v>81</v>
      </c>
      <c r="D4" s="65" t="s">
        <v>86</v>
      </c>
      <c r="E4" s="65" t="s">
        <v>86</v>
      </c>
      <c r="F4" s="66" t="s">
        <v>58</v>
      </c>
      <c r="G4" s="67">
        <v>43948</v>
      </c>
      <c r="H4" s="68">
        <v>44039</v>
      </c>
    </row>
    <row r="5" spans="1:14" s="19" customFormat="1" x14ac:dyDescent="0.2">
      <c r="A5" s="72">
        <v>2</v>
      </c>
      <c r="B5" s="59" t="s">
        <v>4</v>
      </c>
      <c r="C5" s="22" t="s">
        <v>499</v>
      </c>
      <c r="D5" s="23" t="s">
        <v>90</v>
      </c>
      <c r="E5" s="23" t="s">
        <v>90</v>
      </c>
      <c r="F5" s="24" t="s">
        <v>54</v>
      </c>
      <c r="G5" s="36">
        <v>43339</v>
      </c>
      <c r="H5" s="39">
        <v>43474</v>
      </c>
    </row>
    <row r="6" spans="1:14" s="19" customFormat="1" x14ac:dyDescent="0.2">
      <c r="A6" s="72">
        <v>3</v>
      </c>
      <c r="B6" s="59" t="s">
        <v>4</v>
      </c>
      <c r="C6" s="22" t="s">
        <v>499</v>
      </c>
      <c r="D6" s="23" t="s">
        <v>94</v>
      </c>
      <c r="E6" s="23" t="s">
        <v>94</v>
      </c>
      <c r="F6" s="24" t="s">
        <v>54</v>
      </c>
      <c r="G6" s="36">
        <v>43325</v>
      </c>
      <c r="H6" s="39">
        <v>43460</v>
      </c>
    </row>
    <row r="7" spans="1:14" s="19" customFormat="1" x14ac:dyDescent="0.2">
      <c r="A7" s="72">
        <v>4</v>
      </c>
      <c r="B7" s="59" t="s">
        <v>4</v>
      </c>
      <c r="C7" s="73" t="s">
        <v>500</v>
      </c>
      <c r="D7" s="74" t="s">
        <v>102</v>
      </c>
      <c r="E7" s="74" t="s">
        <v>102</v>
      </c>
      <c r="F7" s="24" t="s">
        <v>54</v>
      </c>
      <c r="G7" s="36">
        <v>43347</v>
      </c>
      <c r="H7" s="39">
        <v>43467</v>
      </c>
    </row>
    <row r="8" spans="1:14" x14ac:dyDescent="0.2">
      <c r="A8" s="72">
        <v>5</v>
      </c>
      <c r="B8" s="59" t="s">
        <v>4</v>
      </c>
      <c r="C8" s="22" t="s">
        <v>503</v>
      </c>
      <c r="D8" s="23" t="s">
        <v>125</v>
      </c>
      <c r="E8" s="23" t="s">
        <v>125</v>
      </c>
      <c r="F8" s="24" t="s">
        <v>507</v>
      </c>
      <c r="G8" s="36">
        <v>43525</v>
      </c>
      <c r="H8" s="37">
        <v>43708</v>
      </c>
      <c r="I8" s="19"/>
      <c r="J8" s="19"/>
      <c r="M8" s="45"/>
      <c r="N8" s="45"/>
    </row>
    <row r="9" spans="1:14" x14ac:dyDescent="0.2">
      <c r="A9" s="72">
        <v>5</v>
      </c>
      <c r="B9" s="59" t="s">
        <v>4</v>
      </c>
      <c r="C9" s="22" t="s">
        <v>503</v>
      </c>
      <c r="D9" s="23" t="s">
        <v>125</v>
      </c>
      <c r="E9" s="23" t="s">
        <v>125</v>
      </c>
      <c r="F9" s="24" t="s">
        <v>58</v>
      </c>
      <c r="G9" s="36">
        <v>43722</v>
      </c>
      <c r="H9" s="54">
        <v>43920</v>
      </c>
      <c r="I9" s="19"/>
      <c r="J9" s="19"/>
      <c r="M9" s="45"/>
      <c r="N9" s="45"/>
    </row>
    <row r="10" spans="1:14" x14ac:dyDescent="0.2">
      <c r="A10" s="72">
        <v>6</v>
      </c>
      <c r="B10" s="59" t="s">
        <v>4</v>
      </c>
      <c r="C10" s="22" t="s">
        <v>56</v>
      </c>
      <c r="D10" s="23" t="s">
        <v>131</v>
      </c>
      <c r="E10" s="23" t="s">
        <v>131</v>
      </c>
      <c r="F10" s="24" t="s">
        <v>58</v>
      </c>
      <c r="G10" s="67">
        <v>43864</v>
      </c>
      <c r="H10" s="54">
        <v>43931</v>
      </c>
      <c r="I10" s="19"/>
      <c r="J10" s="19"/>
      <c r="M10" s="45"/>
      <c r="N10" s="45"/>
    </row>
    <row r="11" spans="1:14" x14ac:dyDescent="0.2">
      <c r="A11" s="72">
        <v>7</v>
      </c>
      <c r="B11" s="59" t="s">
        <v>57</v>
      </c>
      <c r="C11" s="22" t="s">
        <v>67</v>
      </c>
      <c r="D11" s="23" t="s">
        <v>20</v>
      </c>
      <c r="E11" s="48" t="s">
        <v>156</v>
      </c>
      <c r="F11" s="24" t="s">
        <v>58</v>
      </c>
      <c r="G11" s="36">
        <v>42387</v>
      </c>
      <c r="H11" s="37">
        <v>42877</v>
      </c>
      <c r="I11" s="19"/>
      <c r="J11" s="19"/>
      <c r="M11" s="45"/>
      <c r="N11" s="45"/>
    </row>
    <row r="12" spans="1:14" x14ac:dyDescent="0.2">
      <c r="A12" s="72">
        <v>7</v>
      </c>
      <c r="B12" s="59" t="s">
        <v>57</v>
      </c>
      <c r="C12" s="22" t="s">
        <v>67</v>
      </c>
      <c r="D12" s="23" t="s">
        <v>20</v>
      </c>
      <c r="E12" s="48" t="s">
        <v>156</v>
      </c>
      <c r="F12" s="24" t="s">
        <v>59</v>
      </c>
      <c r="G12" s="36">
        <v>42947</v>
      </c>
      <c r="H12" s="37">
        <v>43647</v>
      </c>
      <c r="I12" s="19"/>
      <c r="J12" s="19"/>
      <c r="M12" s="45"/>
      <c r="N12" s="45"/>
    </row>
    <row r="13" spans="1:14" x14ac:dyDescent="0.2">
      <c r="A13" s="72">
        <v>8</v>
      </c>
      <c r="B13" s="59" t="s">
        <v>57</v>
      </c>
      <c r="C13" s="22" t="s">
        <v>67</v>
      </c>
      <c r="D13" s="23" t="s">
        <v>19</v>
      </c>
      <c r="E13" s="48" t="s">
        <v>158</v>
      </c>
      <c r="F13" s="24" t="s">
        <v>58</v>
      </c>
      <c r="G13" s="36">
        <v>42387</v>
      </c>
      <c r="H13" s="37">
        <v>42877</v>
      </c>
      <c r="I13" s="19"/>
      <c r="J13" s="19"/>
      <c r="M13" s="45"/>
      <c r="N13" s="45"/>
    </row>
    <row r="14" spans="1:14" x14ac:dyDescent="0.2">
      <c r="A14" s="72">
        <v>8</v>
      </c>
      <c r="B14" s="59" t="s">
        <v>57</v>
      </c>
      <c r="C14" s="22" t="s">
        <v>67</v>
      </c>
      <c r="D14" s="23" t="s">
        <v>19</v>
      </c>
      <c r="E14" s="48" t="s">
        <v>158</v>
      </c>
      <c r="F14" s="24" t="s">
        <v>59</v>
      </c>
      <c r="G14" s="36">
        <v>42947</v>
      </c>
      <c r="H14" s="37">
        <v>43647</v>
      </c>
      <c r="I14" s="19"/>
      <c r="J14" s="19"/>
      <c r="M14" s="45"/>
      <c r="N14" s="45"/>
    </row>
    <row r="15" spans="1:14" x14ac:dyDescent="0.2">
      <c r="A15" s="72">
        <v>9</v>
      </c>
      <c r="B15" s="59" t="s">
        <v>57</v>
      </c>
      <c r="C15" s="22" t="s">
        <v>79</v>
      </c>
      <c r="D15" s="23" t="s">
        <v>14</v>
      </c>
      <c r="E15" s="48" t="s">
        <v>165</v>
      </c>
      <c r="F15" s="24" t="s">
        <v>54</v>
      </c>
      <c r="G15" s="36">
        <v>42821</v>
      </c>
      <c r="H15" s="37">
        <v>42986</v>
      </c>
      <c r="I15" s="19"/>
      <c r="J15" s="19"/>
      <c r="M15" s="45"/>
      <c r="N15" s="45"/>
    </row>
    <row r="16" spans="1:14" x14ac:dyDescent="0.2">
      <c r="A16" s="72">
        <v>10</v>
      </c>
      <c r="B16" s="59" t="s">
        <v>57</v>
      </c>
      <c r="C16" s="22" t="s">
        <v>67</v>
      </c>
      <c r="D16" s="23" t="s">
        <v>16</v>
      </c>
      <c r="E16" s="48" t="s">
        <v>174</v>
      </c>
      <c r="F16" s="24" t="s">
        <v>58</v>
      </c>
      <c r="G16" s="36">
        <v>42387</v>
      </c>
      <c r="H16" s="37">
        <v>42877</v>
      </c>
      <c r="I16" s="19"/>
      <c r="J16" s="19"/>
      <c r="M16" s="45"/>
      <c r="N16" s="45"/>
    </row>
    <row r="17" spans="1:14" x14ac:dyDescent="0.2">
      <c r="A17" s="72">
        <v>10</v>
      </c>
      <c r="B17" s="59" t="s">
        <v>57</v>
      </c>
      <c r="C17" s="22" t="s">
        <v>67</v>
      </c>
      <c r="D17" s="23" t="s">
        <v>16</v>
      </c>
      <c r="E17" s="48" t="s">
        <v>174</v>
      </c>
      <c r="F17" s="24" t="s">
        <v>59</v>
      </c>
      <c r="G17" s="36">
        <v>42947</v>
      </c>
      <c r="H17" s="37">
        <v>43402</v>
      </c>
      <c r="I17" s="19"/>
      <c r="J17" s="19"/>
      <c r="M17" s="45"/>
      <c r="N17" s="45"/>
    </row>
    <row r="18" spans="1:14" x14ac:dyDescent="0.2">
      <c r="A18" s="72">
        <v>11</v>
      </c>
      <c r="B18" s="59" t="s">
        <v>57</v>
      </c>
      <c r="C18" s="26" t="s">
        <v>66</v>
      </c>
      <c r="D18" s="27" t="s">
        <v>37</v>
      </c>
      <c r="E18" s="49" t="s">
        <v>177</v>
      </c>
      <c r="F18" s="24" t="s">
        <v>54</v>
      </c>
      <c r="G18" s="36">
        <v>42289</v>
      </c>
      <c r="H18" s="37">
        <v>42401</v>
      </c>
      <c r="I18" s="19"/>
      <c r="J18" s="19"/>
      <c r="M18" s="45"/>
      <c r="N18" s="45"/>
    </row>
    <row r="19" spans="1:14" x14ac:dyDescent="0.2">
      <c r="A19" s="72">
        <v>12</v>
      </c>
      <c r="B19" s="59" t="s">
        <v>57</v>
      </c>
      <c r="C19" s="26" t="s">
        <v>60</v>
      </c>
      <c r="D19" s="27" t="s">
        <v>26</v>
      </c>
      <c r="E19" s="49" t="s">
        <v>179</v>
      </c>
      <c r="F19" s="24" t="s">
        <v>59</v>
      </c>
      <c r="G19" s="36">
        <v>42528</v>
      </c>
      <c r="H19" s="37">
        <v>42856</v>
      </c>
      <c r="I19" s="19"/>
      <c r="J19" s="19"/>
      <c r="M19" s="45"/>
      <c r="N19" s="45"/>
    </row>
    <row r="20" spans="1:14" x14ac:dyDescent="0.2">
      <c r="A20" s="72">
        <v>12</v>
      </c>
      <c r="B20" s="59" t="s">
        <v>57</v>
      </c>
      <c r="C20" s="26" t="s">
        <v>60</v>
      </c>
      <c r="D20" s="27" t="s">
        <v>26</v>
      </c>
      <c r="E20" s="49" t="s">
        <v>179</v>
      </c>
      <c r="F20" s="24" t="s">
        <v>58</v>
      </c>
      <c r="G20" s="36">
        <v>42877</v>
      </c>
      <c r="H20" s="37">
        <v>43311</v>
      </c>
      <c r="I20" s="19"/>
      <c r="J20" s="19"/>
      <c r="M20" s="45"/>
      <c r="N20" s="45"/>
    </row>
    <row r="21" spans="1:14" x14ac:dyDescent="0.2">
      <c r="A21" s="72">
        <v>13</v>
      </c>
      <c r="B21" s="59" t="s">
        <v>57</v>
      </c>
      <c r="C21" s="26" t="s">
        <v>60</v>
      </c>
      <c r="D21" s="27" t="s">
        <v>24</v>
      </c>
      <c r="E21" s="49" t="s">
        <v>182</v>
      </c>
      <c r="F21" s="24" t="s">
        <v>59</v>
      </c>
      <c r="G21" s="36">
        <v>42528</v>
      </c>
      <c r="H21" s="37">
        <v>42856</v>
      </c>
      <c r="I21" s="19"/>
      <c r="J21" s="19"/>
      <c r="M21" s="45"/>
      <c r="N21" s="45"/>
    </row>
    <row r="22" spans="1:14" x14ac:dyDescent="0.2">
      <c r="A22" s="72">
        <v>13</v>
      </c>
      <c r="B22" s="59" t="s">
        <v>57</v>
      </c>
      <c r="C22" s="26" t="s">
        <v>60</v>
      </c>
      <c r="D22" s="27" t="s">
        <v>24</v>
      </c>
      <c r="E22" s="49" t="s">
        <v>182</v>
      </c>
      <c r="F22" s="24" t="s">
        <v>58</v>
      </c>
      <c r="G22" s="36">
        <v>42877</v>
      </c>
      <c r="H22" s="37">
        <v>43311</v>
      </c>
      <c r="I22" s="19"/>
      <c r="J22" s="19"/>
      <c r="M22" s="45"/>
      <c r="N22" s="45"/>
    </row>
    <row r="23" spans="1:14" x14ac:dyDescent="0.2">
      <c r="A23" s="72">
        <v>14</v>
      </c>
      <c r="B23" s="59" t="s">
        <v>57</v>
      </c>
      <c r="C23" s="26" t="s">
        <v>60</v>
      </c>
      <c r="D23" s="27" t="s">
        <v>23</v>
      </c>
      <c r="E23" s="49" t="s">
        <v>183</v>
      </c>
      <c r="F23" s="24" t="s">
        <v>59</v>
      </c>
      <c r="G23" s="36">
        <v>42528</v>
      </c>
      <c r="H23" s="37">
        <v>42856</v>
      </c>
      <c r="I23" s="19"/>
      <c r="J23" s="19"/>
      <c r="M23" s="45"/>
      <c r="N23" s="45"/>
    </row>
    <row r="24" spans="1:14" x14ac:dyDescent="0.2">
      <c r="A24" s="72">
        <v>14</v>
      </c>
      <c r="B24" s="59" t="s">
        <v>57</v>
      </c>
      <c r="C24" s="26" t="s">
        <v>60</v>
      </c>
      <c r="D24" s="27" t="s">
        <v>23</v>
      </c>
      <c r="E24" s="49" t="s">
        <v>183</v>
      </c>
      <c r="F24" s="24" t="s">
        <v>58</v>
      </c>
      <c r="G24" s="36">
        <v>42877</v>
      </c>
      <c r="H24" s="37">
        <v>43311</v>
      </c>
      <c r="I24" s="19"/>
      <c r="J24" s="19"/>
      <c r="M24" s="45"/>
      <c r="N24" s="45"/>
    </row>
    <row r="25" spans="1:14" x14ac:dyDescent="0.2">
      <c r="A25" s="72">
        <v>15</v>
      </c>
      <c r="B25" s="59" t="s">
        <v>57</v>
      </c>
      <c r="C25" s="26" t="s">
        <v>60</v>
      </c>
      <c r="D25" s="27" t="s">
        <v>22</v>
      </c>
      <c r="E25" s="49" t="s">
        <v>184</v>
      </c>
      <c r="F25" s="24" t="s">
        <v>59</v>
      </c>
      <c r="G25" s="36">
        <v>42528</v>
      </c>
      <c r="H25" s="37">
        <v>42856</v>
      </c>
      <c r="I25" s="19"/>
      <c r="J25" s="19"/>
      <c r="M25" s="45"/>
      <c r="N25" s="45"/>
    </row>
    <row r="26" spans="1:14" x14ac:dyDescent="0.2">
      <c r="A26" s="72">
        <v>15</v>
      </c>
      <c r="B26" s="59" t="s">
        <v>57</v>
      </c>
      <c r="C26" s="26" t="s">
        <v>60</v>
      </c>
      <c r="D26" s="27" t="s">
        <v>22</v>
      </c>
      <c r="E26" s="49" t="s">
        <v>184</v>
      </c>
      <c r="F26" s="24" t="s">
        <v>58</v>
      </c>
      <c r="G26" s="36">
        <v>42877</v>
      </c>
      <c r="H26" s="37">
        <v>43311</v>
      </c>
      <c r="I26" s="19"/>
      <c r="J26" s="19"/>
      <c r="M26" s="45"/>
      <c r="N26" s="45"/>
    </row>
    <row r="27" spans="1:14" x14ac:dyDescent="0.2">
      <c r="A27" s="72">
        <v>16</v>
      </c>
      <c r="B27" s="59" t="s">
        <v>57</v>
      </c>
      <c r="C27" s="26" t="s">
        <v>67</v>
      </c>
      <c r="D27" s="27" t="s">
        <v>17</v>
      </c>
      <c r="E27" s="49" t="s">
        <v>185</v>
      </c>
      <c r="F27" s="24" t="s">
        <v>58</v>
      </c>
      <c r="G27" s="36">
        <v>42387</v>
      </c>
      <c r="H27" s="37">
        <v>42877</v>
      </c>
      <c r="I27" s="19"/>
      <c r="J27" s="19"/>
      <c r="M27" s="45"/>
      <c r="N27" s="45"/>
    </row>
    <row r="28" spans="1:14" x14ac:dyDescent="0.2">
      <c r="A28" s="72">
        <v>16</v>
      </c>
      <c r="B28" s="59" t="s">
        <v>57</v>
      </c>
      <c r="C28" s="26" t="s">
        <v>67</v>
      </c>
      <c r="D28" s="27" t="s">
        <v>17</v>
      </c>
      <c r="E28" s="49" t="s">
        <v>185</v>
      </c>
      <c r="F28" s="24" t="s">
        <v>59</v>
      </c>
      <c r="G28" s="36">
        <v>42947</v>
      </c>
      <c r="H28" s="37">
        <v>43402</v>
      </c>
      <c r="I28" s="19"/>
      <c r="J28" s="19"/>
      <c r="M28" s="45"/>
      <c r="N28" s="45"/>
    </row>
    <row r="29" spans="1:14" x14ac:dyDescent="0.2">
      <c r="A29" s="72">
        <v>17</v>
      </c>
      <c r="B29" s="59" t="s">
        <v>57</v>
      </c>
      <c r="C29" s="22" t="s">
        <v>60</v>
      </c>
      <c r="D29" s="23" t="s">
        <v>69</v>
      </c>
      <c r="E29" s="48" t="s">
        <v>69</v>
      </c>
      <c r="F29" s="24" t="s">
        <v>59</v>
      </c>
      <c r="G29" s="36">
        <v>42528</v>
      </c>
      <c r="H29" s="37">
        <v>42856</v>
      </c>
      <c r="I29" s="19"/>
      <c r="J29" s="19"/>
      <c r="M29" s="45"/>
      <c r="N29" s="45"/>
    </row>
    <row r="30" spans="1:14" x14ac:dyDescent="0.2">
      <c r="A30" s="72">
        <v>18</v>
      </c>
      <c r="B30" s="59" t="s">
        <v>57</v>
      </c>
      <c r="C30" s="22" t="s">
        <v>60</v>
      </c>
      <c r="D30" s="23" t="s">
        <v>25</v>
      </c>
      <c r="E30" s="48" t="s">
        <v>189</v>
      </c>
      <c r="F30" s="24" t="s">
        <v>59</v>
      </c>
      <c r="G30" s="36">
        <v>42528</v>
      </c>
      <c r="H30" s="37">
        <v>42856</v>
      </c>
      <c r="I30" s="19"/>
      <c r="J30" s="19"/>
      <c r="M30" s="45"/>
      <c r="N30" s="45"/>
    </row>
    <row r="31" spans="1:14" x14ac:dyDescent="0.2">
      <c r="A31" s="72">
        <v>18</v>
      </c>
      <c r="B31" s="59" t="s">
        <v>57</v>
      </c>
      <c r="C31" s="22" t="s">
        <v>60</v>
      </c>
      <c r="D31" s="23" t="s">
        <v>25</v>
      </c>
      <c r="E31" s="48" t="s">
        <v>189</v>
      </c>
      <c r="F31" s="24" t="s">
        <v>58</v>
      </c>
      <c r="G31" s="36">
        <v>42877</v>
      </c>
      <c r="H31" s="37">
        <v>43311</v>
      </c>
      <c r="I31" s="19"/>
      <c r="J31" s="19"/>
      <c r="M31" s="45"/>
      <c r="N31" s="45"/>
    </row>
    <row r="32" spans="1:14" x14ac:dyDescent="0.2">
      <c r="A32" s="72">
        <v>19</v>
      </c>
      <c r="B32" s="59" t="s">
        <v>57</v>
      </c>
      <c r="C32" s="22" t="s">
        <v>79</v>
      </c>
      <c r="D32" s="23" t="s">
        <v>78</v>
      </c>
      <c r="E32" s="23" t="s">
        <v>191</v>
      </c>
      <c r="F32" s="24" t="s">
        <v>54</v>
      </c>
      <c r="G32" s="36">
        <v>42856</v>
      </c>
      <c r="H32" s="37">
        <v>43021</v>
      </c>
      <c r="I32" s="19"/>
      <c r="J32" s="19"/>
      <c r="M32" s="45"/>
      <c r="N32" s="45"/>
    </row>
    <row r="33" spans="1:14" x14ac:dyDescent="0.2">
      <c r="A33" s="72">
        <v>20</v>
      </c>
      <c r="B33" s="59" t="s">
        <v>57</v>
      </c>
      <c r="C33" s="22" t="s">
        <v>83</v>
      </c>
      <c r="D33" s="38" t="s">
        <v>36</v>
      </c>
      <c r="E33" s="38" t="s">
        <v>205</v>
      </c>
      <c r="F33" s="24" t="s">
        <v>54</v>
      </c>
      <c r="G33" s="36">
        <v>42980</v>
      </c>
      <c r="H33" s="36">
        <v>43220</v>
      </c>
      <c r="I33" s="19"/>
      <c r="J33" s="19"/>
      <c r="M33" s="45"/>
      <c r="N33" s="45"/>
    </row>
    <row r="34" spans="1:14" x14ac:dyDescent="0.2">
      <c r="A34" s="72">
        <v>21</v>
      </c>
      <c r="B34" s="59" t="s">
        <v>57</v>
      </c>
      <c r="C34" s="22" t="s">
        <v>501</v>
      </c>
      <c r="D34" s="23" t="s">
        <v>209</v>
      </c>
      <c r="E34" s="23" t="s">
        <v>209</v>
      </c>
      <c r="F34" s="24" t="s">
        <v>502</v>
      </c>
      <c r="G34" s="36">
        <v>43437</v>
      </c>
      <c r="H34" s="37">
        <v>43465</v>
      </c>
      <c r="I34" s="19"/>
      <c r="J34" s="19"/>
      <c r="M34" s="45"/>
      <c r="N34" s="45"/>
    </row>
    <row r="35" spans="1:14" x14ac:dyDescent="0.2">
      <c r="A35" s="72">
        <v>22</v>
      </c>
      <c r="B35" s="60" t="s">
        <v>57</v>
      </c>
      <c r="C35" s="22" t="s">
        <v>60</v>
      </c>
      <c r="D35" s="23" t="s">
        <v>27</v>
      </c>
      <c r="E35" s="48" t="s">
        <v>223</v>
      </c>
      <c r="F35" s="24" t="s">
        <v>59</v>
      </c>
      <c r="G35" s="36">
        <v>42394</v>
      </c>
      <c r="H35" s="39">
        <v>42492</v>
      </c>
      <c r="I35" s="19"/>
      <c r="J35" s="19"/>
      <c r="M35" s="45"/>
      <c r="N35" s="45"/>
    </row>
    <row r="36" spans="1:14" x14ac:dyDescent="0.2">
      <c r="A36" s="72">
        <v>23</v>
      </c>
      <c r="B36" s="59" t="s">
        <v>57</v>
      </c>
      <c r="C36" s="22" t="s">
        <v>67</v>
      </c>
      <c r="D36" s="23" t="s">
        <v>21</v>
      </c>
      <c r="E36" s="48" t="s">
        <v>232</v>
      </c>
      <c r="F36" s="24" t="s">
        <v>58</v>
      </c>
      <c r="G36" s="36">
        <v>42387</v>
      </c>
      <c r="H36" s="37">
        <v>42877</v>
      </c>
      <c r="I36" s="19"/>
      <c r="J36" s="19"/>
      <c r="M36" s="45"/>
      <c r="N36" s="45"/>
    </row>
    <row r="37" spans="1:14" x14ac:dyDescent="0.2">
      <c r="A37" s="72">
        <v>23</v>
      </c>
      <c r="B37" s="59" t="s">
        <v>57</v>
      </c>
      <c r="C37" s="22" t="s">
        <v>67</v>
      </c>
      <c r="D37" s="23" t="s">
        <v>21</v>
      </c>
      <c r="E37" s="48" t="s">
        <v>232</v>
      </c>
      <c r="F37" s="24" t="s">
        <v>59</v>
      </c>
      <c r="G37" s="36">
        <v>42947</v>
      </c>
      <c r="H37" s="37">
        <v>43647</v>
      </c>
      <c r="I37" s="19"/>
      <c r="J37" s="19"/>
      <c r="M37" s="45"/>
      <c r="N37" s="45"/>
    </row>
    <row r="38" spans="1:14" x14ac:dyDescent="0.2">
      <c r="A38" s="72">
        <v>24</v>
      </c>
      <c r="B38" s="59" t="s">
        <v>57</v>
      </c>
      <c r="C38" s="22" t="s">
        <v>80</v>
      </c>
      <c r="D38" s="23" t="s">
        <v>10</v>
      </c>
      <c r="E38" s="48" t="s">
        <v>249</v>
      </c>
      <c r="F38" s="24" t="s">
        <v>54</v>
      </c>
      <c r="G38" s="36">
        <v>42646</v>
      </c>
      <c r="H38" s="37">
        <v>42904</v>
      </c>
      <c r="I38" s="19"/>
      <c r="J38" s="19"/>
      <c r="M38" s="45"/>
      <c r="N38" s="45"/>
    </row>
    <row r="39" spans="1:14" x14ac:dyDescent="0.2">
      <c r="A39" s="72">
        <v>25</v>
      </c>
      <c r="B39" s="59" t="s">
        <v>57</v>
      </c>
      <c r="C39" s="22" t="s">
        <v>67</v>
      </c>
      <c r="D39" s="23" t="s">
        <v>18</v>
      </c>
      <c r="E39" s="48" t="s">
        <v>252</v>
      </c>
      <c r="F39" s="24" t="s">
        <v>58</v>
      </c>
      <c r="G39" s="36">
        <v>42387</v>
      </c>
      <c r="H39" s="37">
        <v>42877</v>
      </c>
      <c r="I39" s="19"/>
      <c r="J39" s="19"/>
      <c r="M39" s="45"/>
      <c r="N39" s="45"/>
    </row>
    <row r="40" spans="1:14" x14ac:dyDescent="0.2">
      <c r="A40" s="72">
        <v>25</v>
      </c>
      <c r="B40" s="59" t="s">
        <v>57</v>
      </c>
      <c r="C40" s="22" t="s">
        <v>67</v>
      </c>
      <c r="D40" s="23" t="s">
        <v>18</v>
      </c>
      <c r="E40" s="48" t="s">
        <v>252</v>
      </c>
      <c r="F40" s="24" t="s">
        <v>59</v>
      </c>
      <c r="G40" s="36">
        <v>42947</v>
      </c>
      <c r="H40" s="37">
        <v>43402</v>
      </c>
      <c r="I40" s="19"/>
      <c r="J40" s="19"/>
      <c r="M40" s="45"/>
      <c r="N40" s="45"/>
    </row>
    <row r="41" spans="1:14" x14ac:dyDescent="0.2">
      <c r="A41" s="72">
        <v>26</v>
      </c>
      <c r="B41" s="59" t="s">
        <v>57</v>
      </c>
      <c r="C41" s="22" t="s">
        <v>83</v>
      </c>
      <c r="D41" s="38" t="s">
        <v>35</v>
      </c>
      <c r="E41" s="38" t="s">
        <v>255</v>
      </c>
      <c r="F41" s="24" t="s">
        <v>54</v>
      </c>
      <c r="G41" s="36">
        <v>42980</v>
      </c>
      <c r="H41" s="36">
        <v>43220</v>
      </c>
      <c r="I41" s="19"/>
      <c r="J41" s="19"/>
      <c r="M41" s="45"/>
      <c r="N41" s="45"/>
    </row>
    <row r="42" spans="1:14" x14ac:dyDescent="0.2">
      <c r="A42" s="72">
        <v>27</v>
      </c>
      <c r="B42" s="59" t="s">
        <v>57</v>
      </c>
      <c r="C42" s="22" t="s">
        <v>67</v>
      </c>
      <c r="D42" s="23" t="s">
        <v>68</v>
      </c>
      <c r="E42" s="48" t="s">
        <v>273</v>
      </c>
      <c r="F42" s="24" t="s">
        <v>58</v>
      </c>
      <c r="G42" s="36">
        <v>42387</v>
      </c>
      <c r="H42" s="37">
        <v>42877</v>
      </c>
      <c r="I42" s="19"/>
      <c r="J42" s="19"/>
      <c r="M42" s="45"/>
      <c r="N42" s="45"/>
    </row>
    <row r="43" spans="1:14" x14ac:dyDescent="0.2">
      <c r="A43" s="72">
        <v>27</v>
      </c>
      <c r="B43" s="59" t="s">
        <v>57</v>
      </c>
      <c r="C43" s="22" t="s">
        <v>67</v>
      </c>
      <c r="D43" s="23" t="s">
        <v>68</v>
      </c>
      <c r="E43" s="48" t="s">
        <v>273</v>
      </c>
      <c r="F43" s="24" t="s">
        <v>59</v>
      </c>
      <c r="G43" s="36">
        <v>42947</v>
      </c>
      <c r="H43" s="37">
        <v>43647</v>
      </c>
      <c r="I43" s="19"/>
      <c r="J43" s="19"/>
      <c r="M43" s="45"/>
      <c r="N43" s="45"/>
    </row>
    <row r="44" spans="1:14" x14ac:dyDescent="0.2">
      <c r="A44" s="72">
        <v>28</v>
      </c>
      <c r="B44" s="59" t="s">
        <v>57</v>
      </c>
      <c r="C44" s="22" t="s">
        <v>80</v>
      </c>
      <c r="D44" s="23" t="s">
        <v>9</v>
      </c>
      <c r="E44" s="48" t="s">
        <v>282</v>
      </c>
      <c r="F44" s="24" t="s">
        <v>54</v>
      </c>
      <c r="G44" s="36">
        <v>42471</v>
      </c>
      <c r="H44" s="37">
        <v>42632</v>
      </c>
      <c r="I44" s="19"/>
      <c r="J44" s="19"/>
      <c r="M44" s="45"/>
      <c r="N44" s="45"/>
    </row>
    <row r="45" spans="1:14" x14ac:dyDescent="0.2">
      <c r="A45" s="72">
        <v>28</v>
      </c>
      <c r="B45" s="59" t="s">
        <v>57</v>
      </c>
      <c r="C45" s="22" t="s">
        <v>80</v>
      </c>
      <c r="D45" s="23" t="s">
        <v>9</v>
      </c>
      <c r="E45" s="48" t="s">
        <v>282</v>
      </c>
      <c r="F45" s="24" t="s">
        <v>54</v>
      </c>
      <c r="G45" s="36">
        <v>42670</v>
      </c>
      <c r="H45" s="37">
        <v>42797</v>
      </c>
      <c r="I45" s="19"/>
      <c r="J45" s="19"/>
      <c r="M45" s="45"/>
      <c r="N45" s="45"/>
    </row>
    <row r="46" spans="1:14" x14ac:dyDescent="0.2">
      <c r="A46" s="72">
        <v>29</v>
      </c>
      <c r="B46" s="59" t="s">
        <v>57</v>
      </c>
      <c r="C46" s="22" t="s">
        <v>79</v>
      </c>
      <c r="D46" s="23" t="s">
        <v>15</v>
      </c>
      <c r="E46" s="23" t="s">
        <v>284</v>
      </c>
      <c r="F46" s="24" t="s">
        <v>54</v>
      </c>
      <c r="G46" s="36">
        <v>42887</v>
      </c>
      <c r="H46" s="37">
        <v>43041</v>
      </c>
      <c r="I46" s="19"/>
      <c r="J46" s="19"/>
      <c r="M46" s="45"/>
      <c r="N46" s="45"/>
    </row>
    <row r="47" spans="1:14" x14ac:dyDescent="0.2">
      <c r="A47" s="72">
        <v>30</v>
      </c>
      <c r="B47" s="59" t="s">
        <v>57</v>
      </c>
      <c r="C47" s="26" t="s">
        <v>80</v>
      </c>
      <c r="D47" s="27" t="s">
        <v>11</v>
      </c>
      <c r="E47" s="49" t="s">
        <v>287</v>
      </c>
      <c r="F47" s="24" t="s">
        <v>54</v>
      </c>
      <c r="G47" s="36">
        <v>42114</v>
      </c>
      <c r="H47" s="54">
        <v>42457</v>
      </c>
      <c r="I47" s="19"/>
      <c r="J47" s="19"/>
      <c r="M47" s="45"/>
      <c r="N47" s="45"/>
    </row>
    <row r="48" spans="1:14" x14ac:dyDescent="0.2">
      <c r="A48" s="72">
        <v>31</v>
      </c>
      <c r="B48" s="59" t="s">
        <v>57</v>
      </c>
      <c r="C48" s="26" t="s">
        <v>80</v>
      </c>
      <c r="D48" s="27" t="s">
        <v>12</v>
      </c>
      <c r="E48" s="49" t="s">
        <v>289</v>
      </c>
      <c r="F48" s="24" t="s">
        <v>54</v>
      </c>
      <c r="G48" s="36">
        <v>42471</v>
      </c>
      <c r="H48" s="54">
        <v>42632</v>
      </c>
      <c r="I48" s="19"/>
      <c r="J48" s="19"/>
      <c r="M48" s="45"/>
      <c r="N48" s="45"/>
    </row>
    <row r="49" spans="1:14" x14ac:dyDescent="0.2">
      <c r="A49" s="72">
        <v>32</v>
      </c>
      <c r="B49" s="59" t="s">
        <v>57</v>
      </c>
      <c r="C49" s="22" t="s">
        <v>80</v>
      </c>
      <c r="D49" s="23" t="s">
        <v>13</v>
      </c>
      <c r="E49" s="48" t="s">
        <v>294</v>
      </c>
      <c r="F49" s="24" t="s">
        <v>54</v>
      </c>
      <c r="G49" s="36">
        <v>42646</v>
      </c>
      <c r="H49" s="54">
        <v>42904</v>
      </c>
      <c r="I49" s="19"/>
      <c r="J49" s="19"/>
      <c r="M49" s="45"/>
      <c r="N49" s="45"/>
    </row>
    <row r="50" spans="1:14" x14ac:dyDescent="0.2">
      <c r="A50" s="72">
        <v>33</v>
      </c>
      <c r="B50" s="59" t="s">
        <v>57</v>
      </c>
      <c r="C50" s="26" t="s">
        <v>80</v>
      </c>
      <c r="D50" s="27" t="s">
        <v>8</v>
      </c>
      <c r="E50" s="49" t="s">
        <v>297</v>
      </c>
      <c r="F50" s="24" t="s">
        <v>54</v>
      </c>
      <c r="G50" s="36">
        <v>42114</v>
      </c>
      <c r="H50" s="54">
        <v>42457</v>
      </c>
      <c r="I50" s="19"/>
      <c r="J50" s="19"/>
      <c r="M50" s="45"/>
      <c r="N50" s="45"/>
    </row>
    <row r="51" spans="1:14" x14ac:dyDescent="0.2">
      <c r="A51" s="72">
        <v>34</v>
      </c>
      <c r="B51" s="59" t="s">
        <v>57</v>
      </c>
      <c r="C51" s="22" t="s">
        <v>66</v>
      </c>
      <c r="D51" s="23" t="s">
        <v>38</v>
      </c>
      <c r="E51" s="48" t="s">
        <v>301</v>
      </c>
      <c r="F51" s="24" t="s">
        <v>54</v>
      </c>
      <c r="G51" s="36">
        <v>42478</v>
      </c>
      <c r="H51" s="37">
        <v>42521</v>
      </c>
      <c r="I51" s="19"/>
      <c r="J51" s="19"/>
      <c r="M51" s="45"/>
      <c r="N51" s="45"/>
    </row>
    <row r="52" spans="1:14" x14ac:dyDescent="0.2">
      <c r="A52" s="72">
        <v>35</v>
      </c>
      <c r="B52" s="59" t="s">
        <v>3</v>
      </c>
      <c r="C52" s="26" t="s">
        <v>81</v>
      </c>
      <c r="D52" s="27" t="s">
        <v>5</v>
      </c>
      <c r="E52" s="49" t="s">
        <v>306</v>
      </c>
      <c r="F52" s="24" t="s">
        <v>55</v>
      </c>
      <c r="G52" s="36">
        <v>42394</v>
      </c>
      <c r="H52" s="39">
        <v>42513</v>
      </c>
      <c r="I52" s="19"/>
      <c r="J52" s="19"/>
      <c r="M52" s="45"/>
      <c r="N52" s="45"/>
    </row>
    <row r="53" spans="1:14" x14ac:dyDescent="0.2">
      <c r="A53" s="72">
        <v>36</v>
      </c>
      <c r="B53" s="59" t="s">
        <v>3</v>
      </c>
      <c r="C53" s="75" t="s">
        <v>498</v>
      </c>
      <c r="D53" s="75" t="s">
        <v>324</v>
      </c>
      <c r="E53" s="75" t="s">
        <v>324</v>
      </c>
      <c r="F53" s="75" t="s">
        <v>54</v>
      </c>
      <c r="G53" s="36">
        <v>43304</v>
      </c>
      <c r="H53" s="39">
        <v>43432</v>
      </c>
      <c r="I53" s="19"/>
      <c r="J53" s="19"/>
      <c r="M53" s="45"/>
      <c r="N53" s="45"/>
    </row>
    <row r="54" spans="1:14" x14ac:dyDescent="0.2">
      <c r="A54" s="72">
        <v>37</v>
      </c>
      <c r="B54" s="59" t="s">
        <v>3</v>
      </c>
      <c r="C54" s="26" t="s">
        <v>493</v>
      </c>
      <c r="D54" s="27" t="s">
        <v>329</v>
      </c>
      <c r="E54" s="27" t="s">
        <v>329</v>
      </c>
      <c r="F54" s="24" t="s">
        <v>54</v>
      </c>
      <c r="G54" s="36">
        <v>43171</v>
      </c>
      <c r="H54" s="39">
        <v>43372</v>
      </c>
      <c r="I54" s="19"/>
      <c r="J54" s="19"/>
    </row>
    <row r="55" spans="1:14" x14ac:dyDescent="0.2">
      <c r="A55" s="72">
        <v>38</v>
      </c>
      <c r="B55" s="59" t="s">
        <v>3</v>
      </c>
      <c r="C55" s="22" t="s">
        <v>504</v>
      </c>
      <c r="D55" s="27" t="s">
        <v>506</v>
      </c>
      <c r="E55" s="27" t="s">
        <v>330</v>
      </c>
      <c r="F55" s="24" t="s">
        <v>54</v>
      </c>
      <c r="G55" s="36">
        <v>43467</v>
      </c>
      <c r="H55" s="39">
        <v>43820</v>
      </c>
      <c r="I55" s="19"/>
      <c r="J55" s="19"/>
    </row>
    <row r="56" spans="1:14" s="70" customFormat="1" x14ac:dyDescent="0.2">
      <c r="A56" s="71">
        <v>39</v>
      </c>
      <c r="B56" s="63" t="s">
        <v>3</v>
      </c>
      <c r="C56" s="64" t="s">
        <v>504</v>
      </c>
      <c r="D56" s="65" t="s">
        <v>333</v>
      </c>
      <c r="E56" s="65" t="s">
        <v>333</v>
      </c>
      <c r="F56" s="66" t="s">
        <v>54</v>
      </c>
      <c r="G56" s="67">
        <v>44170</v>
      </c>
      <c r="H56" s="68">
        <v>44530</v>
      </c>
      <c r="I56" s="69"/>
      <c r="J56" s="69"/>
    </row>
    <row r="57" spans="1:14" s="70" customFormat="1" x14ac:dyDescent="0.2">
      <c r="A57" s="71">
        <v>40</v>
      </c>
      <c r="B57" s="63" t="s">
        <v>3</v>
      </c>
      <c r="C57" s="64" t="s">
        <v>504</v>
      </c>
      <c r="D57" s="65" t="s">
        <v>336</v>
      </c>
      <c r="E57" s="65" t="s">
        <v>336</v>
      </c>
      <c r="F57" s="66" t="s">
        <v>54</v>
      </c>
      <c r="G57" s="67">
        <v>43862</v>
      </c>
      <c r="H57" s="68">
        <v>44158</v>
      </c>
      <c r="I57" s="69"/>
      <c r="J57" s="69"/>
    </row>
    <row r="58" spans="1:14" x14ac:dyDescent="0.2">
      <c r="A58" s="72">
        <v>41</v>
      </c>
      <c r="B58" s="59" t="s">
        <v>3</v>
      </c>
      <c r="C58" s="22" t="s">
        <v>497</v>
      </c>
      <c r="D58" s="23" t="s">
        <v>343</v>
      </c>
      <c r="E58" s="23" t="s">
        <v>343</v>
      </c>
      <c r="F58" s="24" t="s">
        <v>54</v>
      </c>
      <c r="G58" s="36">
        <v>43304</v>
      </c>
      <c r="H58" s="37">
        <v>43433</v>
      </c>
      <c r="I58" s="19"/>
      <c r="J58" s="19"/>
    </row>
    <row r="59" spans="1:14" x14ac:dyDescent="0.2">
      <c r="A59" s="72">
        <v>42</v>
      </c>
      <c r="B59" s="59" t="s">
        <v>3</v>
      </c>
      <c r="C59" s="22" t="s">
        <v>496</v>
      </c>
      <c r="D59" s="23" t="s">
        <v>346</v>
      </c>
      <c r="E59" s="23" t="s">
        <v>346</v>
      </c>
      <c r="F59" s="24" t="s">
        <v>54</v>
      </c>
      <c r="G59" s="36">
        <v>43297</v>
      </c>
      <c r="H59" s="37">
        <v>43479</v>
      </c>
      <c r="I59" s="19"/>
      <c r="J59" s="19"/>
    </row>
    <row r="60" spans="1:14" x14ac:dyDescent="0.2">
      <c r="A60" s="72">
        <v>43</v>
      </c>
      <c r="B60" s="59" t="s">
        <v>3</v>
      </c>
      <c r="C60" s="22" t="s">
        <v>495</v>
      </c>
      <c r="D60" s="23" t="s">
        <v>360</v>
      </c>
      <c r="E60" s="23" t="s">
        <v>360</v>
      </c>
      <c r="F60" s="24" t="s">
        <v>54</v>
      </c>
      <c r="G60" s="36">
        <v>43290</v>
      </c>
      <c r="H60" s="37">
        <v>43453</v>
      </c>
      <c r="I60" s="19"/>
      <c r="J60" s="19"/>
    </row>
    <row r="61" spans="1:14" x14ac:dyDescent="0.2">
      <c r="A61" s="72">
        <v>44</v>
      </c>
      <c r="B61" s="59" t="s">
        <v>3</v>
      </c>
      <c r="C61" s="22" t="s">
        <v>494</v>
      </c>
      <c r="D61" s="23" t="s">
        <v>367</v>
      </c>
      <c r="E61" s="23" t="s">
        <v>367</v>
      </c>
      <c r="F61" s="24" t="s">
        <v>54</v>
      </c>
      <c r="G61" s="36">
        <v>43227</v>
      </c>
      <c r="H61" s="37">
        <v>43377</v>
      </c>
      <c r="I61" s="19"/>
      <c r="J61" s="19"/>
    </row>
    <row r="62" spans="1:14" x14ac:dyDescent="0.2">
      <c r="A62" s="72">
        <v>45</v>
      </c>
      <c r="B62" s="59" t="s">
        <v>3</v>
      </c>
      <c r="C62" s="22" t="s">
        <v>494</v>
      </c>
      <c r="D62" s="23" t="s">
        <v>373</v>
      </c>
      <c r="E62" s="23" t="s">
        <v>373</v>
      </c>
      <c r="F62" s="24" t="s">
        <v>54</v>
      </c>
      <c r="G62" s="36">
        <v>43255</v>
      </c>
      <c r="H62" s="37">
        <v>43399</v>
      </c>
      <c r="I62" s="19"/>
      <c r="J62" s="19"/>
    </row>
    <row r="63" spans="1:14" x14ac:dyDescent="0.2">
      <c r="A63" s="72">
        <v>46</v>
      </c>
      <c r="B63" s="59" t="s">
        <v>3</v>
      </c>
      <c r="C63" s="26" t="s">
        <v>494</v>
      </c>
      <c r="D63" s="27" t="s">
        <v>389</v>
      </c>
      <c r="E63" s="27" t="s">
        <v>389</v>
      </c>
      <c r="F63" s="24" t="s">
        <v>54</v>
      </c>
      <c r="G63" s="36">
        <v>43199</v>
      </c>
      <c r="H63" s="39">
        <v>43345</v>
      </c>
      <c r="I63" s="19"/>
      <c r="J63" s="19"/>
      <c r="M63" s="45"/>
      <c r="N63" s="45"/>
    </row>
    <row r="64" spans="1:14" x14ac:dyDescent="0.2">
      <c r="A64" s="72">
        <v>47</v>
      </c>
      <c r="B64" s="59" t="s">
        <v>3</v>
      </c>
      <c r="C64" s="22" t="s">
        <v>505</v>
      </c>
      <c r="D64" s="74" t="s">
        <v>394</v>
      </c>
      <c r="E64" s="74" t="s">
        <v>394</v>
      </c>
      <c r="F64" s="24" t="s">
        <v>54</v>
      </c>
      <c r="G64" s="36">
        <v>37145</v>
      </c>
      <c r="H64" s="37">
        <v>43351</v>
      </c>
      <c r="I64" s="19"/>
      <c r="J64" s="19"/>
      <c r="K64" s="46"/>
      <c r="L64" s="46"/>
      <c r="M64" s="47"/>
      <c r="N64" s="47"/>
    </row>
    <row r="65" spans="1:14" x14ac:dyDescent="0.2">
      <c r="A65" s="72">
        <v>48</v>
      </c>
      <c r="B65" s="59" t="s">
        <v>28</v>
      </c>
      <c r="C65" s="26" t="s">
        <v>75</v>
      </c>
      <c r="D65" s="27" t="s">
        <v>76</v>
      </c>
      <c r="E65" s="27" t="s">
        <v>419</v>
      </c>
      <c r="F65" s="24" t="s">
        <v>58</v>
      </c>
      <c r="G65" s="36">
        <v>42807</v>
      </c>
      <c r="H65" s="43">
        <v>43201</v>
      </c>
      <c r="I65" s="19"/>
      <c r="J65" s="19"/>
      <c r="M65" s="45"/>
      <c r="N65" s="45"/>
    </row>
    <row r="66" spans="1:14" x14ac:dyDescent="0.2">
      <c r="A66" s="72">
        <v>48</v>
      </c>
      <c r="B66" s="59" t="s">
        <v>28</v>
      </c>
      <c r="C66" s="26" t="s">
        <v>75</v>
      </c>
      <c r="D66" s="27" t="s">
        <v>76</v>
      </c>
      <c r="E66" s="27" t="s">
        <v>419</v>
      </c>
      <c r="F66" s="24" t="s">
        <v>82</v>
      </c>
      <c r="G66" s="36">
        <v>43304</v>
      </c>
      <c r="H66" s="43">
        <v>43456</v>
      </c>
      <c r="I66" s="19"/>
      <c r="J66" s="19"/>
      <c r="M66" s="45"/>
      <c r="N66" s="45"/>
    </row>
    <row r="67" spans="1:14" x14ac:dyDescent="0.2">
      <c r="A67" s="72">
        <v>49</v>
      </c>
      <c r="B67" s="59" t="s">
        <v>28</v>
      </c>
      <c r="C67" s="26" t="s">
        <v>63</v>
      </c>
      <c r="D67" s="23" t="s">
        <v>29</v>
      </c>
      <c r="E67" s="48" t="s">
        <v>421</v>
      </c>
      <c r="F67" s="25" t="s">
        <v>58</v>
      </c>
      <c r="G67" s="36">
        <v>42366</v>
      </c>
      <c r="H67" s="56">
        <v>42464</v>
      </c>
      <c r="I67" s="19"/>
      <c r="J67" s="19"/>
      <c r="M67" s="45"/>
      <c r="N67" s="45"/>
    </row>
    <row r="68" spans="1:14" x14ac:dyDescent="0.2">
      <c r="A68" s="72">
        <v>50</v>
      </c>
      <c r="B68" s="59" t="s">
        <v>28</v>
      </c>
      <c r="C68" s="22" t="s">
        <v>75</v>
      </c>
      <c r="D68" s="23" t="s">
        <v>422</v>
      </c>
      <c r="E68" s="23" t="s">
        <v>422</v>
      </c>
      <c r="F68" s="24" t="s">
        <v>54</v>
      </c>
      <c r="G68" s="36">
        <v>43479</v>
      </c>
      <c r="H68" s="39">
        <v>43627</v>
      </c>
      <c r="I68" s="19"/>
      <c r="J68" s="19"/>
      <c r="M68" s="45"/>
      <c r="N68" s="45"/>
    </row>
    <row r="69" spans="1:14" x14ac:dyDescent="0.2">
      <c r="A69" s="72">
        <v>51</v>
      </c>
      <c r="B69" s="59" t="s">
        <v>28</v>
      </c>
      <c r="C69" s="26" t="s">
        <v>75</v>
      </c>
      <c r="D69" s="27" t="s">
        <v>77</v>
      </c>
      <c r="E69" s="27" t="s">
        <v>423</v>
      </c>
      <c r="F69" s="25" t="s">
        <v>58</v>
      </c>
      <c r="G69" s="36">
        <v>42772</v>
      </c>
      <c r="H69" s="55">
        <v>43100</v>
      </c>
      <c r="I69" s="19"/>
      <c r="J69" s="19"/>
      <c r="M69" s="45"/>
      <c r="N69" s="45"/>
    </row>
    <row r="70" spans="1:14" x14ac:dyDescent="0.2">
      <c r="A70" s="72">
        <v>51</v>
      </c>
      <c r="B70" s="59" t="s">
        <v>28</v>
      </c>
      <c r="C70" s="26" t="s">
        <v>75</v>
      </c>
      <c r="D70" s="27" t="s">
        <v>77</v>
      </c>
      <c r="E70" s="27" t="s">
        <v>423</v>
      </c>
      <c r="F70" s="24" t="s">
        <v>82</v>
      </c>
      <c r="G70" s="36">
        <v>43143</v>
      </c>
      <c r="H70" s="55">
        <v>43417</v>
      </c>
      <c r="I70" s="19"/>
      <c r="J70" s="19"/>
      <c r="M70" s="45"/>
      <c r="N70" s="45"/>
    </row>
    <row r="71" spans="1:14" x14ac:dyDescent="0.2">
      <c r="A71" s="72">
        <v>52</v>
      </c>
      <c r="B71" s="59" t="s">
        <v>28</v>
      </c>
      <c r="C71" s="22" t="s">
        <v>84</v>
      </c>
      <c r="D71" s="23" t="s">
        <v>72</v>
      </c>
      <c r="E71" s="48" t="s">
        <v>427</v>
      </c>
      <c r="F71" s="24" t="s">
        <v>54</v>
      </c>
      <c r="G71" s="36">
        <v>43031</v>
      </c>
      <c r="H71" s="37">
        <v>43276</v>
      </c>
      <c r="I71" s="19"/>
      <c r="J71" s="19"/>
      <c r="K71" s="46"/>
      <c r="L71" s="46"/>
      <c r="M71" s="47"/>
      <c r="N71" s="47"/>
    </row>
    <row r="72" spans="1:14" x14ac:dyDescent="0.2">
      <c r="A72" s="72">
        <v>53</v>
      </c>
      <c r="B72" s="59" t="s">
        <v>28</v>
      </c>
      <c r="C72" s="22" t="s">
        <v>85</v>
      </c>
      <c r="D72" s="23" t="s">
        <v>73</v>
      </c>
      <c r="E72" s="48" t="s">
        <v>429</v>
      </c>
      <c r="F72" s="24" t="s">
        <v>54</v>
      </c>
      <c r="G72" s="36">
        <v>43031</v>
      </c>
      <c r="H72" s="37">
        <v>43276</v>
      </c>
      <c r="I72" s="19"/>
      <c r="J72" s="19"/>
      <c r="K72" s="46"/>
      <c r="L72" s="46"/>
      <c r="M72" s="47"/>
      <c r="N72" s="47"/>
    </row>
    <row r="73" spans="1:14" x14ac:dyDescent="0.2">
      <c r="A73" s="72">
        <v>54</v>
      </c>
      <c r="B73" s="59" t="s">
        <v>28</v>
      </c>
      <c r="C73" s="22" t="s">
        <v>85</v>
      </c>
      <c r="D73" s="76" t="s">
        <v>491</v>
      </c>
      <c r="E73" s="76" t="s">
        <v>491</v>
      </c>
      <c r="F73" s="24" t="s">
        <v>54</v>
      </c>
      <c r="G73" s="36">
        <v>43283</v>
      </c>
      <c r="H73" s="37">
        <v>43493</v>
      </c>
      <c r="I73" s="19"/>
      <c r="J73" s="19"/>
      <c r="K73" s="46"/>
      <c r="L73" s="46"/>
      <c r="M73" s="47"/>
      <c r="N73" s="47"/>
    </row>
    <row r="74" spans="1:14" x14ac:dyDescent="0.2">
      <c r="A74" s="72">
        <v>55</v>
      </c>
      <c r="B74" s="59" t="s">
        <v>28</v>
      </c>
      <c r="C74" s="26" t="s">
        <v>62</v>
      </c>
      <c r="D74" s="23" t="s">
        <v>30</v>
      </c>
      <c r="E74" s="48" t="s">
        <v>442</v>
      </c>
      <c r="F74" s="24" t="s">
        <v>58</v>
      </c>
      <c r="G74" s="36">
        <v>42366</v>
      </c>
      <c r="H74" s="56">
        <v>42464</v>
      </c>
      <c r="I74" s="19"/>
      <c r="J74" s="19"/>
      <c r="K74" s="46"/>
      <c r="L74" s="46"/>
      <c r="M74" s="47"/>
      <c r="N74" s="47"/>
    </row>
    <row r="75" spans="1:14" x14ac:dyDescent="0.2">
      <c r="A75" s="72">
        <v>57</v>
      </c>
      <c r="B75" s="59" t="s">
        <v>28</v>
      </c>
      <c r="C75" s="26" t="s">
        <v>85</v>
      </c>
      <c r="D75" s="27" t="s">
        <v>449</v>
      </c>
      <c r="E75" s="49" t="s">
        <v>449</v>
      </c>
      <c r="F75" s="24" t="s">
        <v>54</v>
      </c>
      <c r="G75" s="36">
        <v>43541</v>
      </c>
      <c r="H75" s="39">
        <v>43818</v>
      </c>
      <c r="I75" s="19"/>
      <c r="J75" s="19"/>
      <c r="K75" s="46"/>
      <c r="L75" s="46"/>
      <c r="M75" s="47"/>
      <c r="N75" s="47"/>
    </row>
    <row r="76" spans="1:14" x14ac:dyDescent="0.2">
      <c r="A76" s="72">
        <v>58</v>
      </c>
      <c r="B76" s="59" t="s">
        <v>28</v>
      </c>
      <c r="C76" s="26" t="s">
        <v>85</v>
      </c>
      <c r="D76" s="27" t="s">
        <v>460</v>
      </c>
      <c r="E76" s="49" t="s">
        <v>460</v>
      </c>
      <c r="F76" s="24" t="s">
        <v>54</v>
      </c>
      <c r="G76" s="36">
        <v>43283</v>
      </c>
      <c r="H76" s="39">
        <v>43489</v>
      </c>
      <c r="I76" s="19"/>
      <c r="J76" s="19"/>
      <c r="K76" s="46"/>
      <c r="L76" s="46"/>
      <c r="M76" s="47"/>
      <c r="N76" s="47"/>
    </row>
    <row r="77" spans="1:14" x14ac:dyDescent="0.2">
      <c r="A77" s="72">
        <v>59</v>
      </c>
      <c r="B77" s="59" t="s">
        <v>28</v>
      </c>
      <c r="C77" s="26" t="s">
        <v>83</v>
      </c>
      <c r="D77" s="27" t="s">
        <v>33</v>
      </c>
      <c r="E77" s="49" t="s">
        <v>464</v>
      </c>
      <c r="F77" s="24" t="s">
        <v>54</v>
      </c>
      <c r="G77" s="36">
        <v>42917</v>
      </c>
      <c r="H77" s="39">
        <v>42978</v>
      </c>
      <c r="I77" s="19"/>
      <c r="J77" s="19"/>
      <c r="K77" s="46"/>
      <c r="L77" s="46"/>
      <c r="M77" s="47"/>
      <c r="N77" s="47"/>
    </row>
    <row r="78" spans="1:14" x14ac:dyDescent="0.2">
      <c r="A78" s="72">
        <v>60</v>
      </c>
      <c r="B78" s="59" t="s">
        <v>28</v>
      </c>
      <c r="C78" s="26" t="s">
        <v>83</v>
      </c>
      <c r="D78" s="27" t="s">
        <v>32</v>
      </c>
      <c r="E78" s="49" t="s">
        <v>466</v>
      </c>
      <c r="F78" s="24" t="s">
        <v>54</v>
      </c>
      <c r="G78" s="36">
        <v>42917</v>
      </c>
      <c r="H78" s="39">
        <v>42978</v>
      </c>
      <c r="I78" s="19"/>
      <c r="J78" s="19"/>
      <c r="K78" s="46"/>
      <c r="L78" s="46"/>
      <c r="M78" s="47"/>
      <c r="N78" s="47"/>
    </row>
    <row r="79" spans="1:14" x14ac:dyDescent="0.2">
      <c r="A79" s="72">
        <v>61</v>
      </c>
      <c r="B79" s="59" t="s">
        <v>28</v>
      </c>
      <c r="C79" s="26" t="s">
        <v>83</v>
      </c>
      <c r="D79" s="27" t="s">
        <v>31</v>
      </c>
      <c r="E79" s="49" t="s">
        <v>476</v>
      </c>
      <c r="F79" s="24" t="s">
        <v>54</v>
      </c>
      <c r="G79" s="36">
        <v>42917</v>
      </c>
      <c r="H79" s="39">
        <v>42978</v>
      </c>
      <c r="I79" s="19"/>
      <c r="J79" s="19"/>
      <c r="K79" s="46"/>
      <c r="L79" s="46"/>
      <c r="M79" s="47"/>
      <c r="N79" s="47"/>
    </row>
    <row r="80" spans="1:14" x14ac:dyDescent="0.2">
      <c r="A80" s="77">
        <v>62</v>
      </c>
      <c r="B80" s="129" t="s">
        <v>28</v>
      </c>
      <c r="C80" s="130" t="s">
        <v>83</v>
      </c>
      <c r="D80" s="131" t="s">
        <v>34</v>
      </c>
      <c r="E80" s="132" t="s">
        <v>484</v>
      </c>
      <c r="F80" s="133" t="s">
        <v>54</v>
      </c>
      <c r="G80" s="78">
        <v>42917</v>
      </c>
      <c r="H80" s="134">
        <v>42978</v>
      </c>
      <c r="I80" s="19"/>
      <c r="J80" s="19"/>
      <c r="K80" s="46"/>
      <c r="L80" s="46"/>
      <c r="M80" s="47"/>
      <c r="N80" s="47"/>
    </row>
  </sheetData>
  <sortState xmlns:xlrd2="http://schemas.microsoft.com/office/spreadsheetml/2017/richdata2" ref="B16:H51">
    <sortCondition ref="B16:B51"/>
    <sortCondition ref="D16:D51"/>
  </sortState>
  <phoneticPr fontId="4" type="noConversion"/>
  <printOptions horizontalCentered="1"/>
  <pageMargins left="0.25" right="0.25" top="0.5" bottom="0.5" header="0.3" footer="0.3"/>
  <pageSetup scale="65" orientation="portrait" r:id="rId1"/>
  <headerFooter alignWithMargins="0">
    <oddFooter>&amp;CPage S-&amp;P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Avg Weekday</vt:lpstr>
      <vt:lpstr>Avg Wkend</vt:lpstr>
      <vt:lpstr>Annual Total</vt:lpstr>
      <vt:lpstr>Closures</vt:lpstr>
      <vt:lpstr>'Annual Total'!Print_Area</vt:lpstr>
      <vt:lpstr>'Avg Weekday'!Print_Area</vt:lpstr>
      <vt:lpstr>'Avg Wkend'!Print_Area</vt:lpstr>
      <vt:lpstr>Closures!Print_Area</vt:lpstr>
      <vt:lpstr>'Annual Total'!Print_Titles</vt:lpstr>
      <vt:lpstr>'Avg Weekday'!Print_Titles</vt:lpstr>
      <vt:lpstr>'Avg Wkend'!Print_Titles</vt:lpstr>
      <vt:lpstr>Closures!Print_Titles</vt:lpstr>
    </vt:vector>
  </TitlesOfParts>
  <Company>NYCT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NYCT</dc:creator>
  <cp:lastModifiedBy>Zeng, Qifeng</cp:lastModifiedBy>
  <cp:lastPrinted>2021-03-31T22:18:11Z</cp:lastPrinted>
  <dcterms:created xsi:type="dcterms:W3CDTF">2013-03-08T21:53:35Z</dcterms:created>
  <dcterms:modified xsi:type="dcterms:W3CDTF">2022-06-14T20:11:09Z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