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ofitlv-my.sharepoint.com/personal/janis_zvirgzds_proofit_lv/Documents/"/>
    </mc:Choice>
  </mc:AlternateContent>
  <xr:revisionPtr revIDLastSave="694" documentId="8_{34E4B1EA-D998-4541-8C0A-18B2ECD19C06}" xr6:coauthVersionLast="47" xr6:coauthVersionMax="47" xr10:uidLastSave="{F39AF882-DC59-4F19-90EA-1E8161D867F8}"/>
  <bookViews>
    <workbookView xWindow="28680" yWindow="-120" windowWidth="29040" windowHeight="17520" xr2:uid="{1D248C90-2966-43F1-95B7-2577BFB9D0B6}"/>
  </bookViews>
  <sheets>
    <sheet name="Sheet1" sheetId="6" r:id="rId1"/>
    <sheet name="finance" sheetId="2" r:id="rId2"/>
    <sheet name="target" sheetId="4" r:id="rId3"/>
    <sheet name="division" sheetId="5" r:id="rId4"/>
  </sheets>
  <definedNames>
    <definedName name="_xlnm._FilterDatabase" localSheetId="1" hidden="1">finance!$A$1:$J$1</definedName>
  </definedNames>
  <calcPr calcId="191028"/>
  <pivotCaches>
    <pivotCache cacheId="511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2" i="2" l="1"/>
  <c r="D70" i="2"/>
  <c r="D68" i="2"/>
  <c r="D66" i="2"/>
  <c r="D64" i="2"/>
  <c r="D62" i="2"/>
  <c r="D60" i="2"/>
  <c r="D58" i="2"/>
  <c r="D56" i="2"/>
  <c r="D54" i="2"/>
  <c r="D52" i="2"/>
  <c r="D51" i="2"/>
  <c r="C72" i="2"/>
  <c r="C70" i="2"/>
  <c r="C68" i="2"/>
  <c r="C66" i="2"/>
  <c r="C64" i="2"/>
  <c r="C62" i="2"/>
  <c r="C60" i="2"/>
  <c r="C58" i="2"/>
  <c r="C56" i="2"/>
  <c r="C54" i="2"/>
  <c r="C52" i="2"/>
  <c r="C51" i="2"/>
  <c r="D73" i="2"/>
  <c r="D71" i="2"/>
  <c r="D69" i="2"/>
  <c r="D67" i="2"/>
  <c r="D65" i="2"/>
  <c r="D63" i="2"/>
  <c r="D61" i="2"/>
  <c r="D59" i="2"/>
  <c r="D57" i="2"/>
  <c r="D55" i="2"/>
  <c r="D53" i="2"/>
  <c r="D26" i="2"/>
  <c r="C73" i="2"/>
  <c r="C71" i="2"/>
  <c r="C69" i="2"/>
  <c r="C67" i="2"/>
  <c r="C65" i="2"/>
  <c r="C63" i="2"/>
  <c r="C61" i="2"/>
  <c r="C59" i="2"/>
  <c r="C57" i="2"/>
  <c r="C55" i="2"/>
  <c r="C53" i="2"/>
  <c r="C26" i="2"/>
  <c r="D40" i="2"/>
  <c r="D41" i="2"/>
  <c r="D42" i="2"/>
  <c r="D43" i="2"/>
  <c r="D44" i="2"/>
  <c r="D45" i="2"/>
  <c r="D46" i="2"/>
  <c r="D47" i="2"/>
  <c r="D48" i="2"/>
  <c r="D49" i="2"/>
  <c r="D50" i="2"/>
  <c r="D39" i="2"/>
  <c r="C40" i="2"/>
  <c r="C41" i="2"/>
  <c r="C42" i="2"/>
  <c r="C43" i="2"/>
  <c r="C44" i="2"/>
  <c r="C45" i="2"/>
  <c r="C46" i="2"/>
  <c r="C47" i="2"/>
  <c r="C48" i="2"/>
  <c r="C49" i="2"/>
  <c r="C50" i="2"/>
  <c r="C39" i="2"/>
  <c r="D3" i="2"/>
  <c r="D4" i="2"/>
  <c r="D5" i="2"/>
  <c r="D6" i="2"/>
  <c r="D7" i="2"/>
  <c r="D8" i="2"/>
  <c r="D9" i="2"/>
  <c r="D10" i="2"/>
  <c r="D11" i="2"/>
  <c r="D12" i="2"/>
  <c r="D13" i="2"/>
  <c r="D2" i="2"/>
  <c r="C3" i="2"/>
  <c r="C4" i="2"/>
  <c r="C5" i="2"/>
  <c r="C6" i="2"/>
  <c r="C7" i="2"/>
  <c r="C8" i="2"/>
  <c r="C9" i="2"/>
  <c r="C10" i="2"/>
  <c r="C11" i="2"/>
  <c r="C12" i="2"/>
  <c r="C13" i="2"/>
  <c r="C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2" i="2"/>
  <c r="J73" i="2"/>
  <c r="F73" i="2"/>
  <c r="J72" i="2"/>
  <c r="F72" i="2"/>
  <c r="J71" i="2"/>
  <c r="F71" i="2"/>
  <c r="J70" i="2"/>
  <c r="F70" i="2"/>
  <c r="J69" i="2"/>
  <c r="F69" i="2"/>
  <c r="J68" i="2"/>
  <c r="F68" i="2"/>
  <c r="J67" i="2"/>
  <c r="F67" i="2"/>
  <c r="J66" i="2"/>
  <c r="F66" i="2"/>
  <c r="J65" i="2"/>
  <c r="F65" i="2"/>
  <c r="J64" i="2"/>
  <c r="F64" i="2"/>
  <c r="J63" i="2"/>
  <c r="F63" i="2"/>
  <c r="J62" i="2"/>
  <c r="F62" i="2"/>
  <c r="J61" i="2"/>
  <c r="F61" i="2"/>
  <c r="J60" i="2"/>
  <c r="F60" i="2"/>
  <c r="J59" i="2"/>
  <c r="F59" i="2"/>
  <c r="J58" i="2"/>
  <c r="F58" i="2"/>
  <c r="J57" i="2"/>
  <c r="F57" i="2"/>
  <c r="J56" i="2"/>
  <c r="F56" i="2"/>
  <c r="J55" i="2"/>
  <c r="F55" i="2"/>
  <c r="J54" i="2"/>
  <c r="F54" i="2"/>
  <c r="F52" i="2"/>
  <c r="F51" i="2"/>
  <c r="F53" i="2"/>
  <c r="F26" i="2"/>
  <c r="F40" i="2"/>
  <c r="F41" i="2"/>
  <c r="F42" i="2"/>
  <c r="F43" i="2"/>
  <c r="F44" i="2"/>
  <c r="F45" i="2"/>
  <c r="F46" i="2"/>
  <c r="F47" i="2"/>
  <c r="F48" i="2"/>
  <c r="F49" i="2"/>
  <c r="F50" i="2"/>
  <c r="F39" i="2"/>
  <c r="F15" i="2"/>
  <c r="F16" i="2"/>
  <c r="F17" i="2"/>
  <c r="F18" i="2"/>
  <c r="F19" i="2"/>
  <c r="F20" i="2"/>
  <c r="F21" i="2"/>
  <c r="F22" i="2"/>
  <c r="F23" i="2"/>
  <c r="F24" i="2"/>
  <c r="F25" i="2"/>
  <c r="F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D14" i="2"/>
  <c r="C14" i="2"/>
  <c r="F28" i="2"/>
  <c r="F29" i="2"/>
  <c r="F30" i="2"/>
  <c r="F31" i="2"/>
  <c r="F32" i="2"/>
  <c r="F33" i="2"/>
  <c r="F34" i="2"/>
  <c r="F35" i="2"/>
  <c r="F36" i="2"/>
  <c r="F37" i="2"/>
  <c r="F38" i="2"/>
  <c r="F27" i="2"/>
  <c r="F13" i="2"/>
  <c r="F12" i="2"/>
  <c r="F11" i="2"/>
  <c r="F3" i="2"/>
  <c r="F4" i="2"/>
  <c r="F5" i="2"/>
  <c r="F6" i="2"/>
  <c r="F7" i="2"/>
  <c r="F8" i="2"/>
  <c r="F9" i="2"/>
  <c r="F10" i="2"/>
  <c r="F2" i="2"/>
  <c r="D27" i="2"/>
  <c r="D28" i="2"/>
  <c r="D29" i="2"/>
  <c r="D30" i="2"/>
  <c r="D31" i="2"/>
  <c r="D32" i="2"/>
  <c r="D33" i="2"/>
  <c r="D34" i="2"/>
  <c r="D35" i="2"/>
  <c r="D36" i="2"/>
  <c r="D37" i="2"/>
  <c r="D38" i="2"/>
  <c r="C27" i="2"/>
  <c r="C28" i="2"/>
  <c r="C29" i="2"/>
  <c r="C30" i="2"/>
  <c r="C31" i="2"/>
  <c r="C32" i="2"/>
  <c r="C33" i="2"/>
  <c r="C34" i="2"/>
  <c r="C35" i="2"/>
  <c r="C36" i="2"/>
  <c r="C37" i="2"/>
  <c r="C38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2" i="2"/>
  <c r="E53" i="2"/>
  <c r="E5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2" i="2"/>
  <c r="G10" i="2" l="1"/>
  <c r="G9" i="2"/>
  <c r="G8" i="2"/>
  <c r="G7" i="2"/>
  <c r="G6" i="2"/>
  <c r="G5" i="2"/>
  <c r="G4" i="2"/>
  <c r="G3" i="2"/>
  <c r="G11" i="2"/>
  <c r="G12" i="2"/>
  <c r="G13" i="2"/>
  <c r="G27" i="2"/>
  <c r="G38" i="2"/>
  <c r="G37" i="2"/>
  <c r="G36" i="2"/>
  <c r="G35" i="2"/>
  <c r="G34" i="2"/>
  <c r="G33" i="2"/>
  <c r="G32" i="2"/>
  <c r="G31" i="2"/>
  <c r="G30" i="2"/>
  <c r="G29" i="2"/>
  <c r="G28" i="2"/>
  <c r="G14" i="2"/>
  <c r="G25" i="2"/>
  <c r="G24" i="2"/>
  <c r="G23" i="2"/>
  <c r="G22" i="2"/>
  <c r="G21" i="2"/>
  <c r="G20" i="2"/>
  <c r="G19" i="2"/>
  <c r="G18" i="2"/>
  <c r="G17" i="2"/>
  <c r="G16" i="2"/>
  <c r="G15" i="2"/>
  <c r="G39" i="2"/>
  <c r="G50" i="2"/>
  <c r="G49" i="2"/>
  <c r="G48" i="2"/>
  <c r="G47" i="2"/>
  <c r="G46" i="2"/>
  <c r="G45" i="2"/>
  <c r="G44" i="2"/>
  <c r="G43" i="2"/>
  <c r="G42" i="2"/>
  <c r="G41" i="2"/>
  <c r="G40" i="2"/>
  <c r="G26" i="2"/>
  <c r="G53" i="2"/>
  <c r="G51" i="2"/>
  <c r="G52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2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E72" i="2"/>
  <c r="E73" i="2"/>
  <c r="E62" i="2"/>
  <c r="E63" i="2"/>
  <c r="E64" i="2"/>
  <c r="E65" i="2"/>
  <c r="E66" i="2"/>
  <c r="E67" i="2"/>
  <c r="E68" i="2"/>
  <c r="E69" i="2"/>
  <c r="E70" i="2"/>
  <c r="E71" i="2"/>
  <c r="E60" i="2"/>
  <c r="E61" i="2"/>
  <c r="E58" i="2"/>
  <c r="E59" i="2"/>
  <c r="E56" i="2"/>
  <c r="E57" i="2"/>
  <c r="E54" i="2"/>
  <c r="E55" i="2"/>
  <c r="O3" i="2" l="1"/>
  <c r="I3" i="2" s="1"/>
  <c r="H3" i="2"/>
  <c r="O4" i="2"/>
  <c r="I4" i="2" s="1"/>
  <c r="H4" i="2"/>
  <c r="O5" i="2"/>
  <c r="I5" i="2" s="1"/>
  <c r="H5" i="2"/>
  <c r="O6" i="2"/>
  <c r="I6" i="2" s="1"/>
  <c r="H6" i="2"/>
  <c r="O7" i="2"/>
  <c r="I7" i="2" s="1"/>
  <c r="H7" i="2"/>
  <c r="O8" i="2"/>
  <c r="I8" i="2" s="1"/>
  <c r="H8" i="2"/>
  <c r="O9" i="2"/>
  <c r="I9" i="2" s="1"/>
  <c r="H9" i="2"/>
  <c r="O10" i="2"/>
  <c r="I10" i="2" s="1"/>
  <c r="H10" i="2"/>
  <c r="O11" i="2"/>
  <c r="I11" i="2" s="1"/>
  <c r="H11" i="2"/>
  <c r="O12" i="2"/>
  <c r="I12" i="2" s="1"/>
  <c r="H12" i="2"/>
  <c r="O13" i="2"/>
  <c r="I13" i="2" s="1"/>
  <c r="H13" i="2"/>
  <c r="O14" i="2"/>
  <c r="I14" i="2" s="1"/>
  <c r="H14" i="2"/>
  <c r="O15" i="2"/>
  <c r="I15" i="2" s="1"/>
  <c r="H15" i="2"/>
  <c r="O16" i="2"/>
  <c r="I16" i="2" s="1"/>
  <c r="H16" i="2"/>
  <c r="O17" i="2"/>
  <c r="I17" i="2" s="1"/>
  <c r="H17" i="2"/>
  <c r="O18" i="2"/>
  <c r="I18" i="2" s="1"/>
  <c r="H18" i="2"/>
  <c r="O19" i="2"/>
  <c r="I19" i="2" s="1"/>
  <c r="H19" i="2"/>
  <c r="O20" i="2"/>
  <c r="I20" i="2" s="1"/>
  <c r="H20" i="2"/>
  <c r="O21" i="2"/>
  <c r="I21" i="2" s="1"/>
  <c r="H21" i="2"/>
  <c r="O22" i="2"/>
  <c r="I22" i="2" s="1"/>
  <c r="H22" i="2"/>
  <c r="O23" i="2"/>
  <c r="I23" i="2" s="1"/>
  <c r="H23" i="2"/>
  <c r="O24" i="2"/>
  <c r="I24" i="2" s="1"/>
  <c r="H24" i="2"/>
  <c r="O25" i="2"/>
  <c r="I25" i="2" s="1"/>
  <c r="H25" i="2"/>
  <c r="O26" i="2"/>
  <c r="I26" i="2" s="1"/>
  <c r="H26" i="2"/>
  <c r="O27" i="2"/>
  <c r="I27" i="2" s="1"/>
  <c r="H27" i="2"/>
  <c r="O28" i="2"/>
  <c r="I28" i="2" s="1"/>
  <c r="H28" i="2"/>
  <c r="O29" i="2"/>
  <c r="I29" i="2" s="1"/>
  <c r="H29" i="2"/>
  <c r="O30" i="2"/>
  <c r="I30" i="2" s="1"/>
  <c r="H30" i="2"/>
  <c r="O31" i="2"/>
  <c r="I31" i="2" s="1"/>
  <c r="H31" i="2"/>
  <c r="O32" i="2"/>
  <c r="I32" i="2" s="1"/>
  <c r="H32" i="2"/>
  <c r="O33" i="2"/>
  <c r="I33" i="2" s="1"/>
  <c r="H33" i="2"/>
  <c r="O34" i="2"/>
  <c r="I34" i="2" s="1"/>
  <c r="H34" i="2"/>
  <c r="O35" i="2"/>
  <c r="I35" i="2" s="1"/>
  <c r="H35" i="2"/>
  <c r="O36" i="2"/>
  <c r="I36" i="2" s="1"/>
  <c r="H36" i="2"/>
  <c r="O37" i="2"/>
  <c r="I37" i="2" s="1"/>
  <c r="H37" i="2"/>
  <c r="O38" i="2"/>
  <c r="I38" i="2" s="1"/>
  <c r="H38" i="2"/>
  <c r="O39" i="2"/>
  <c r="I39" i="2" s="1"/>
  <c r="H39" i="2"/>
  <c r="O40" i="2"/>
  <c r="I40" i="2" s="1"/>
  <c r="H40" i="2"/>
  <c r="O41" i="2"/>
  <c r="I41" i="2" s="1"/>
  <c r="H41" i="2"/>
  <c r="O42" i="2"/>
  <c r="I42" i="2" s="1"/>
  <c r="H42" i="2"/>
  <c r="O43" i="2"/>
  <c r="I43" i="2" s="1"/>
  <c r="H43" i="2"/>
  <c r="O44" i="2"/>
  <c r="I44" i="2" s="1"/>
  <c r="H44" i="2"/>
  <c r="O45" i="2"/>
  <c r="I45" i="2" s="1"/>
  <c r="H45" i="2"/>
  <c r="O46" i="2"/>
  <c r="I46" i="2" s="1"/>
  <c r="H46" i="2"/>
  <c r="O47" i="2"/>
  <c r="I47" i="2" s="1"/>
  <c r="H47" i="2"/>
  <c r="O48" i="2"/>
  <c r="I48" i="2" s="1"/>
  <c r="H48" i="2"/>
  <c r="O49" i="2"/>
  <c r="I49" i="2" s="1"/>
  <c r="H49" i="2"/>
  <c r="O50" i="2"/>
  <c r="I50" i="2" s="1"/>
  <c r="H50" i="2"/>
  <c r="O51" i="2"/>
  <c r="I51" i="2" s="1"/>
  <c r="H51" i="2"/>
  <c r="O52" i="2"/>
  <c r="I52" i="2" s="1"/>
  <c r="H52" i="2"/>
  <c r="O53" i="2"/>
  <c r="I53" i="2" s="1"/>
  <c r="H53" i="2"/>
  <c r="O54" i="2"/>
  <c r="I54" i="2" s="1"/>
  <c r="H54" i="2"/>
  <c r="O55" i="2"/>
  <c r="I55" i="2" s="1"/>
  <c r="H55" i="2"/>
  <c r="O56" i="2"/>
  <c r="I56" i="2" s="1"/>
  <c r="H56" i="2"/>
  <c r="O57" i="2"/>
  <c r="I57" i="2" s="1"/>
  <c r="H57" i="2"/>
  <c r="O58" i="2"/>
  <c r="I58" i="2" s="1"/>
  <c r="H58" i="2"/>
  <c r="O59" i="2"/>
  <c r="I59" i="2" s="1"/>
  <c r="H59" i="2"/>
  <c r="O60" i="2"/>
  <c r="I60" i="2" s="1"/>
  <c r="H60" i="2"/>
  <c r="O61" i="2"/>
  <c r="I61" i="2" s="1"/>
  <c r="H61" i="2"/>
  <c r="O62" i="2"/>
  <c r="I62" i="2" s="1"/>
  <c r="H62" i="2"/>
  <c r="O63" i="2"/>
  <c r="I63" i="2" s="1"/>
  <c r="H63" i="2"/>
  <c r="O64" i="2"/>
  <c r="I64" i="2" s="1"/>
  <c r="H64" i="2"/>
  <c r="O65" i="2"/>
  <c r="I65" i="2" s="1"/>
  <c r="H65" i="2"/>
  <c r="O66" i="2"/>
  <c r="I66" i="2" s="1"/>
  <c r="H66" i="2"/>
  <c r="O67" i="2"/>
  <c r="I67" i="2" s="1"/>
  <c r="H67" i="2"/>
  <c r="O68" i="2"/>
  <c r="I68" i="2" s="1"/>
  <c r="H68" i="2"/>
  <c r="O69" i="2"/>
  <c r="I69" i="2" s="1"/>
  <c r="H69" i="2"/>
  <c r="O70" i="2"/>
  <c r="I70" i="2" s="1"/>
  <c r="H70" i="2"/>
  <c r="O71" i="2"/>
  <c r="I71" i="2" s="1"/>
  <c r="H71" i="2"/>
  <c r="O72" i="2"/>
  <c r="I72" i="2" s="1"/>
  <c r="H72" i="2"/>
  <c r="O73" i="2"/>
  <c r="I73" i="2" s="1"/>
  <c r="H73" i="2"/>
  <c r="O2" i="2"/>
  <c r="I2" i="2" s="1"/>
  <c r="H2" i="2"/>
</calcChain>
</file>

<file path=xl/sharedStrings.xml><?xml version="1.0" encoding="utf-8"?>
<sst xmlns="http://schemas.openxmlformats.org/spreadsheetml/2006/main" count="325" uniqueCount="64">
  <si>
    <t>year</t>
  </si>
  <si>
    <t>division</t>
  </si>
  <si>
    <t>Values</t>
  </si>
  <si>
    <t>2022</t>
  </si>
  <si>
    <t>2023</t>
  </si>
  <si>
    <t>2024</t>
  </si>
  <si>
    <t>Grand Total</t>
  </si>
  <si>
    <t>Alfa</t>
  </si>
  <si>
    <t>Sum of cost</t>
  </si>
  <si>
    <t>Sum of profitloss</t>
  </si>
  <si>
    <t>Sum of revenue</t>
  </si>
  <si>
    <t>West</t>
  </si>
  <si>
    <t>Total Sum of cost</t>
  </si>
  <si>
    <t>Total Sum of profitloss</t>
  </si>
  <si>
    <t>Total Sum of revenue</t>
  </si>
  <si>
    <t>period</t>
  </si>
  <si>
    <t>cost</t>
  </si>
  <si>
    <t>revenue</t>
  </si>
  <si>
    <t>profitloss</t>
  </si>
  <si>
    <t>fte</t>
  </si>
  <si>
    <t>billable</t>
  </si>
  <si>
    <t>nonbillable</t>
  </si>
  <si>
    <t>away</t>
  </si>
  <si>
    <t>billable h</t>
  </si>
  <si>
    <t>non billable h</t>
  </si>
  <si>
    <t>away h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</si>
  <si>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</si>
  <si>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</si>
  <si>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</si>
  <si>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</si>
  <si>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</si>
  <si>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</si>
  <si>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</si>
  <si>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</si>
  <si>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</si>
  <si>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</si>
  <si>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</si>
  <si>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</si>
  <si>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</si>
  <si>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</si>
  <si>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</si>
  <si>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</si>
  <si>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</si>
  <si>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</si>
  <si>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</si>
  <si>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</si>
  <si>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</si>
  <si>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</si>
  <si>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</si>
  <si>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</si>
  <si>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</si>
  <si>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</si>
  <si>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</si>
  <si>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</si>
  <si>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</si>
  <si>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</si>
  <si>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</si>
  <si>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</si>
  <si>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</si>
  <si>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</si>
  <si>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</si>
  <si>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</si>
  <si>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revenue target</t>
  </si>
  <si>
    <t>revenue target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</si>
</sst>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0" fontId="0" fillId="0" borderId="0" xfId="0" pivotButton="1"/>
  </cellXfs>
  <cellStyles count="1">
    <cellStyle name="Normal" xfId="0" builtinId="0"/>
  </cellStyles>
  <dxfs count="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86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75.699159143522" createdVersion="8" refreshedVersion="8" minRefreshableVersion="3" recordCount="72" xr:uid="{EFB2271A-0B80-4FEA-9404-8FD7E66A2728}">
  <cacheSource type="worksheet">
    <worksheetSource name="Table1"/>
  </cacheSource>
  <cacheFields count="10">
    <cacheField name="period" numFmtId="49">
      <sharedItems/>
    </cacheField>
    <cacheField name="division" numFmtId="0">
      <sharedItems count="2">
        <s v="Alfa"/>
        <s v="West"/>
      </sharedItems>
    </cacheField>
    <cacheField name="cost" numFmtId="1">
      <sharedItems containsSemiMixedTypes="0" containsString="0" containsNumber="1" containsInteger="1" minValue="403899" maxValue="695293"/>
    </cacheField>
    <cacheField name="revenue" numFmtId="1">
      <sharedItems containsSemiMixedTypes="0" containsString="0" containsNumber="1" containsInteger="1" minValue="461976" maxValue="674927"/>
    </cacheField>
    <cacheField name="profitloss" numFmtId="1">
      <sharedItems containsSemiMixedTypes="0" containsString="0" containsNumber="1" containsInteger="1" minValue="-161608" maxValue="207364"/>
    </cacheField>
    <cacheField name="fte" numFmtId="1">
      <sharedItems containsSemiMixedTypes="0" containsString="0" containsNumber="1" containsInteger="1" minValue="60" maxValue="74"/>
    </cacheField>
    <cacheField name="billable" numFmtId="0">
      <sharedItems containsSemiMixedTypes="0" containsString="0" containsNumber="1" containsInteger="1" minValue="6100" maxValue="11840"/>
    </cacheField>
    <cacheField name="nonbillable" numFmtId="0">
      <sharedItems containsSemiMixedTypes="0" containsString="0" containsNumber="1" containsInteger="1" minValue="0" maxValue="2960"/>
    </cacheField>
    <cacheField name="away" numFmtId="0">
      <sharedItems containsSemiMixedTypes="0" containsString="0" containsNumber="1" containsInteger="1" minValue="0" maxValue="2680"/>
    </cacheField>
    <cacheField name="year" numFmtId="0">
      <sharedItems count="3">
        <s v="2022"/>
        <s v="2023"/>
        <s v="20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2022-01"/>
    <x v="0"/>
    <n v="519356"/>
    <n v="587835"/>
    <n v="68479"/>
    <n v="66"/>
    <n v="9240"/>
    <n v="2640"/>
    <n v="0"/>
    <x v="0"/>
  </r>
  <r>
    <s v="2022-02"/>
    <x v="0"/>
    <n v="449097"/>
    <n v="638041"/>
    <n v="188944"/>
    <n v="65"/>
    <n v="7800"/>
    <n v="1300"/>
    <n v="1300"/>
    <x v="0"/>
  </r>
  <r>
    <s v="2022-03"/>
    <x v="0"/>
    <n v="516839"/>
    <n v="465011"/>
    <n v="-51828"/>
    <n v="66"/>
    <n v="9240"/>
    <n v="2640"/>
    <n v="0"/>
    <x v="0"/>
  </r>
  <r>
    <s v="2022-04"/>
    <x v="0"/>
    <n v="485069"/>
    <n v="624378"/>
    <n v="139309"/>
    <n v="66"/>
    <n v="6600"/>
    <n v="1320"/>
    <n v="2640"/>
    <x v="0"/>
  </r>
  <r>
    <s v="2022-05"/>
    <x v="0"/>
    <n v="461923"/>
    <n v="488653"/>
    <n v="26730"/>
    <n v="63"/>
    <n v="7560"/>
    <n v="1260"/>
    <n v="1260"/>
    <x v="0"/>
  </r>
  <r>
    <s v="2022-06"/>
    <x v="0"/>
    <n v="511431"/>
    <n v="544720"/>
    <n v="33289"/>
    <n v="66"/>
    <n v="6600"/>
    <n v="1320"/>
    <n v="2640"/>
    <x v="0"/>
  </r>
  <r>
    <s v="2022-07"/>
    <x v="0"/>
    <n v="428450"/>
    <n v="580892"/>
    <n v="152442"/>
    <n v="67"/>
    <n v="10720"/>
    <n v="0"/>
    <n v="0"/>
    <x v="0"/>
  </r>
  <r>
    <s v="2022-08"/>
    <x v="0"/>
    <n v="525567"/>
    <n v="468694"/>
    <n v="-56873"/>
    <n v="62"/>
    <n v="7440"/>
    <n v="1240"/>
    <n v="1240"/>
    <x v="0"/>
  </r>
  <r>
    <s v="2022-09"/>
    <x v="0"/>
    <n v="480402"/>
    <n v="504555"/>
    <n v="24153"/>
    <n v="66"/>
    <n v="9240"/>
    <n v="1320"/>
    <n v="0"/>
    <x v="0"/>
  </r>
  <r>
    <s v="2022-10"/>
    <x v="0"/>
    <n v="463123"/>
    <n v="504948"/>
    <n v="41825"/>
    <n v="65"/>
    <n v="10400"/>
    <n v="0"/>
    <n v="0"/>
    <x v="0"/>
  </r>
  <r>
    <s v="2022-11"/>
    <x v="0"/>
    <n v="494876"/>
    <n v="463523"/>
    <n v="-31353"/>
    <n v="64"/>
    <n v="10240"/>
    <n v="0"/>
    <n v="0"/>
    <x v="0"/>
  </r>
  <r>
    <s v="2022-12"/>
    <x v="0"/>
    <n v="446794"/>
    <n v="644929"/>
    <n v="198135"/>
    <n v="62"/>
    <n v="9920"/>
    <n v="0"/>
    <n v="0"/>
    <x v="0"/>
  </r>
  <r>
    <s v="2023-01"/>
    <x v="0"/>
    <n v="439450"/>
    <n v="521748"/>
    <n v="82298"/>
    <n v="60"/>
    <n v="9600"/>
    <n v="0"/>
    <n v="0"/>
    <x v="1"/>
  </r>
  <r>
    <s v="2023-02"/>
    <x v="0"/>
    <n v="531003"/>
    <n v="558182"/>
    <n v="27179"/>
    <n v="61"/>
    <n v="6100"/>
    <n v="1220"/>
    <n v="2440"/>
    <x v="1"/>
  </r>
  <r>
    <s v="2023-03"/>
    <x v="0"/>
    <n v="549813"/>
    <n v="539862"/>
    <n v="-9951"/>
    <n v="65"/>
    <n v="9100"/>
    <n v="1300"/>
    <n v="0"/>
    <x v="1"/>
  </r>
  <r>
    <s v="2023-04"/>
    <x v="0"/>
    <n v="616400"/>
    <n v="533397"/>
    <n v="-83003"/>
    <n v="62"/>
    <n v="8680"/>
    <n v="1240"/>
    <n v="0"/>
    <x v="1"/>
  </r>
  <r>
    <s v="2023-05"/>
    <x v="0"/>
    <n v="538680"/>
    <n v="518709"/>
    <n v="-19971"/>
    <n v="62"/>
    <n v="7440"/>
    <n v="2480"/>
    <n v="0"/>
    <x v="1"/>
  </r>
  <r>
    <s v="2023-06"/>
    <x v="0"/>
    <n v="491064"/>
    <n v="610374"/>
    <n v="119310"/>
    <n v="61"/>
    <n v="6100"/>
    <n v="1220"/>
    <n v="2440"/>
    <x v="1"/>
  </r>
  <r>
    <s v="2023-07"/>
    <x v="0"/>
    <n v="599886"/>
    <n v="672250"/>
    <n v="72364"/>
    <n v="63"/>
    <n v="8820"/>
    <n v="2520"/>
    <n v="0"/>
    <x v="1"/>
  </r>
  <r>
    <s v="2023-08"/>
    <x v="0"/>
    <n v="621406"/>
    <n v="588833"/>
    <n v="-32573"/>
    <n v="65"/>
    <n v="6500"/>
    <n v="2600"/>
    <n v="1300"/>
    <x v="1"/>
  </r>
  <r>
    <s v="2023-09"/>
    <x v="0"/>
    <n v="576949"/>
    <n v="533743"/>
    <n v="-43206"/>
    <n v="61"/>
    <n v="9760"/>
    <n v="0"/>
    <n v="0"/>
    <x v="1"/>
  </r>
  <r>
    <s v="2023-10"/>
    <x v="0"/>
    <n v="554875"/>
    <n v="616969"/>
    <n v="62094"/>
    <n v="63"/>
    <n v="10080"/>
    <n v="0"/>
    <n v="0"/>
    <x v="1"/>
  </r>
  <r>
    <s v="2023-11"/>
    <x v="0"/>
    <n v="644161"/>
    <n v="482553"/>
    <n v="-161608"/>
    <n v="60"/>
    <n v="7200"/>
    <n v="2400"/>
    <n v="0"/>
    <x v="1"/>
  </r>
  <r>
    <s v="2023-12"/>
    <x v="0"/>
    <n v="550894"/>
    <n v="674927"/>
    <n v="124033"/>
    <n v="65"/>
    <n v="10400"/>
    <n v="0"/>
    <n v="0"/>
    <x v="1"/>
  </r>
  <r>
    <s v="2024-01"/>
    <x v="0"/>
    <n v="556194"/>
    <n v="656344"/>
    <n v="100150"/>
    <n v="63"/>
    <n v="8820"/>
    <n v="2520"/>
    <n v="0"/>
    <x v="2"/>
  </r>
  <r>
    <s v="2022-01"/>
    <x v="1"/>
    <n v="416910"/>
    <n v="607740"/>
    <n v="190830"/>
    <n v="70"/>
    <n v="11200"/>
    <n v="0"/>
    <n v="0"/>
    <x v="0"/>
  </r>
  <r>
    <s v="2022-02"/>
    <x v="1"/>
    <n v="548360"/>
    <n v="526095"/>
    <n v="-22265"/>
    <n v="73"/>
    <n v="8760"/>
    <n v="2920"/>
    <n v="0"/>
    <x v="0"/>
  </r>
  <r>
    <s v="2022-03"/>
    <x v="1"/>
    <n v="458856"/>
    <n v="506786"/>
    <n v="47930"/>
    <n v="67"/>
    <n v="6700"/>
    <n v="1340"/>
    <n v="2680"/>
    <x v="0"/>
  </r>
  <r>
    <s v="2022-04"/>
    <x v="1"/>
    <n v="476950"/>
    <n v="531292"/>
    <n v="54342"/>
    <n v="69"/>
    <n v="8280"/>
    <n v="2760"/>
    <n v="0"/>
    <x v="0"/>
  </r>
  <r>
    <s v="2022-05"/>
    <x v="1"/>
    <n v="547899"/>
    <n v="537783"/>
    <n v="-10116"/>
    <n v="74"/>
    <n v="11840"/>
    <n v="0"/>
    <n v="0"/>
    <x v="0"/>
  </r>
  <r>
    <s v="2022-06"/>
    <x v="1"/>
    <n v="439571"/>
    <n v="646935"/>
    <n v="207364"/>
    <n v="68"/>
    <n v="8160"/>
    <n v="2720"/>
    <n v="0"/>
    <x v="0"/>
  </r>
  <r>
    <s v="2022-07"/>
    <x v="1"/>
    <n v="580849"/>
    <n v="525967"/>
    <n v="-54882"/>
    <n v="70"/>
    <n v="7000"/>
    <n v="2800"/>
    <n v="1400"/>
    <x v="0"/>
  </r>
  <r>
    <s v="2022-08"/>
    <x v="1"/>
    <n v="456118"/>
    <n v="523544"/>
    <n v="67426"/>
    <n v="72"/>
    <n v="7200"/>
    <n v="2880"/>
    <n v="1440"/>
    <x v="0"/>
  </r>
  <r>
    <s v="2022-09"/>
    <x v="1"/>
    <n v="503330"/>
    <n v="638101"/>
    <n v="134771"/>
    <n v="72"/>
    <n v="11520"/>
    <n v="0"/>
    <n v="0"/>
    <x v="0"/>
  </r>
  <r>
    <s v="2022-10"/>
    <x v="1"/>
    <n v="403899"/>
    <n v="500757"/>
    <n v="96858"/>
    <n v="66"/>
    <n v="7920"/>
    <n v="2640"/>
    <n v="0"/>
    <x v="0"/>
  </r>
  <r>
    <s v="2022-11"/>
    <x v="1"/>
    <n v="405488"/>
    <n v="473066"/>
    <n v="67578"/>
    <n v="74"/>
    <n v="7400"/>
    <n v="2960"/>
    <n v="1480"/>
    <x v="0"/>
  </r>
  <r>
    <s v="2022-12"/>
    <x v="1"/>
    <n v="585011"/>
    <n v="578376"/>
    <n v="-6635"/>
    <n v="73"/>
    <n v="8760"/>
    <n v="2920"/>
    <n v="0"/>
    <x v="0"/>
  </r>
  <r>
    <s v="2023-01"/>
    <x v="1"/>
    <n v="551874"/>
    <n v="652526"/>
    <n v="100652"/>
    <n v="69"/>
    <n v="9660"/>
    <n v="2760"/>
    <n v="0"/>
    <x v="1"/>
  </r>
  <r>
    <s v="2023-02"/>
    <x v="1"/>
    <n v="609639"/>
    <n v="573672"/>
    <n v="-35967"/>
    <n v="69"/>
    <n v="6900"/>
    <n v="2760"/>
    <n v="1380"/>
    <x v="1"/>
  </r>
  <r>
    <s v="2023-03"/>
    <x v="1"/>
    <n v="531400"/>
    <n v="601351"/>
    <n v="69951"/>
    <n v="72"/>
    <n v="11520"/>
    <n v="0"/>
    <n v="0"/>
    <x v="1"/>
  </r>
  <r>
    <s v="2023-04"/>
    <x v="1"/>
    <n v="585609"/>
    <n v="461976"/>
    <n v="-123633"/>
    <n v="69"/>
    <n v="11040"/>
    <n v="0"/>
    <n v="0"/>
    <x v="1"/>
  </r>
  <r>
    <s v="2023-05"/>
    <x v="1"/>
    <n v="594052"/>
    <n v="593652"/>
    <n v="-400"/>
    <n v="70"/>
    <n v="11200"/>
    <n v="0"/>
    <n v="0"/>
    <x v="1"/>
  </r>
  <r>
    <s v="2023-06"/>
    <x v="1"/>
    <n v="484682"/>
    <n v="626163"/>
    <n v="141481"/>
    <n v="67"/>
    <n v="10720"/>
    <n v="0"/>
    <n v="0"/>
    <x v="1"/>
  </r>
  <r>
    <s v="2023-07"/>
    <x v="1"/>
    <n v="524756"/>
    <n v="633778"/>
    <n v="109022"/>
    <n v="72"/>
    <n v="8640"/>
    <n v="2880"/>
    <n v="0"/>
    <x v="1"/>
  </r>
  <r>
    <s v="2023-08"/>
    <x v="1"/>
    <n v="572628"/>
    <n v="599324"/>
    <n v="26696"/>
    <n v="67"/>
    <n v="8040"/>
    <n v="2680"/>
    <n v="0"/>
    <x v="1"/>
  </r>
  <r>
    <s v="2023-09"/>
    <x v="1"/>
    <n v="532226"/>
    <n v="464349"/>
    <n v="-67877"/>
    <n v="72"/>
    <n v="8640"/>
    <n v="2880"/>
    <n v="0"/>
    <x v="1"/>
  </r>
  <r>
    <s v="2023-10"/>
    <x v="1"/>
    <n v="601949"/>
    <n v="574600"/>
    <n v="-27349"/>
    <n v="71"/>
    <n v="7100"/>
    <n v="2840"/>
    <n v="1420"/>
    <x v="1"/>
  </r>
  <r>
    <s v="2023-11"/>
    <x v="1"/>
    <n v="587155"/>
    <n v="516138"/>
    <n v="-71017"/>
    <n v="67"/>
    <n v="9380"/>
    <n v="2680"/>
    <n v="0"/>
    <x v="1"/>
  </r>
  <r>
    <s v="2023-12"/>
    <x v="1"/>
    <n v="580869"/>
    <n v="529244"/>
    <n v="-51625"/>
    <n v="69"/>
    <n v="9660"/>
    <n v="1380"/>
    <n v="0"/>
    <x v="1"/>
  </r>
  <r>
    <s v="2024-01"/>
    <x v="1"/>
    <n v="568555"/>
    <n v="502122"/>
    <n v="-66433"/>
    <n v="69"/>
    <n v="9660"/>
    <n v="2760"/>
    <n v="0"/>
    <x v="2"/>
  </r>
  <r>
    <s v="2024-02"/>
    <x v="1"/>
    <n v="621034"/>
    <n v="608388"/>
    <n v="-12646"/>
    <n v="70"/>
    <n v="9800"/>
    <n v="1400"/>
    <n v="0"/>
    <x v="2"/>
  </r>
  <r>
    <s v="2024-02"/>
    <x v="0"/>
    <n v="535737"/>
    <n v="499513"/>
    <n v="-36224"/>
    <n v="62"/>
    <n v="8680"/>
    <n v="1240"/>
    <n v="0"/>
    <x v="2"/>
  </r>
  <r>
    <s v="2024-03"/>
    <x v="1"/>
    <n v="695293"/>
    <n v="577183"/>
    <n v="-118110"/>
    <n v="71"/>
    <n v="11360"/>
    <n v="0"/>
    <n v="0"/>
    <x v="2"/>
  </r>
  <r>
    <s v="2024-03"/>
    <x v="0"/>
    <n v="500530"/>
    <n v="465762"/>
    <n v="-34768"/>
    <n v="61"/>
    <n v="6100"/>
    <n v="2440"/>
    <n v="1220"/>
    <x v="2"/>
  </r>
  <r>
    <s v="2024-04"/>
    <x v="1"/>
    <n v="679951"/>
    <n v="576926"/>
    <n v="-103025"/>
    <n v="65"/>
    <n v="6500"/>
    <n v="1300"/>
    <n v="2600"/>
    <x v="2"/>
  </r>
  <r>
    <s v="2024-04"/>
    <x v="0"/>
    <n v="544370"/>
    <n v="498845"/>
    <n v="-45525"/>
    <n v="60"/>
    <n v="8400"/>
    <n v="1200"/>
    <n v="0"/>
    <x v="2"/>
  </r>
  <r>
    <s v="2024-05"/>
    <x v="1"/>
    <n v="553253"/>
    <n v="590992"/>
    <n v="37739"/>
    <n v="67"/>
    <n v="9380"/>
    <n v="2680"/>
    <n v="0"/>
    <x v="2"/>
  </r>
  <r>
    <s v="2024-05"/>
    <x v="0"/>
    <n v="533856"/>
    <n v="578958"/>
    <n v="45102"/>
    <n v="64"/>
    <n v="7680"/>
    <n v="2560"/>
    <n v="0"/>
    <x v="2"/>
  </r>
  <r>
    <s v="2024-06"/>
    <x v="1"/>
    <n v="574445"/>
    <n v="649424"/>
    <n v="74979"/>
    <n v="70"/>
    <n v="7000"/>
    <n v="2800"/>
    <n v="1400"/>
    <x v="2"/>
  </r>
  <r>
    <s v="2024-06"/>
    <x v="0"/>
    <n v="518141"/>
    <n v="487426"/>
    <n v="-30715"/>
    <n v="65"/>
    <n v="10400"/>
    <n v="0"/>
    <n v="0"/>
    <x v="2"/>
  </r>
  <r>
    <s v="2024-07"/>
    <x v="1"/>
    <n v="543783"/>
    <n v="513622"/>
    <n v="-30161"/>
    <n v="65"/>
    <n v="10400"/>
    <n v="0"/>
    <n v="0"/>
    <x v="2"/>
  </r>
  <r>
    <s v="2024-07"/>
    <x v="0"/>
    <n v="603593"/>
    <n v="478896"/>
    <n v="-124697"/>
    <n v="62"/>
    <n v="9920"/>
    <n v="0"/>
    <n v="0"/>
    <x v="2"/>
  </r>
  <r>
    <s v="2024-08"/>
    <x v="1"/>
    <n v="534381"/>
    <n v="535139"/>
    <n v="758"/>
    <n v="71"/>
    <n v="9940"/>
    <n v="2840"/>
    <n v="0"/>
    <x v="2"/>
  </r>
  <r>
    <s v="2024-08"/>
    <x v="0"/>
    <n v="602547"/>
    <n v="521519"/>
    <n v="-81028"/>
    <n v="64"/>
    <n v="8960"/>
    <n v="2560"/>
    <n v="0"/>
    <x v="2"/>
  </r>
  <r>
    <s v="2024-09"/>
    <x v="1"/>
    <n v="626048"/>
    <n v="584540"/>
    <n v="-41508"/>
    <n v="71"/>
    <n v="11360"/>
    <n v="0"/>
    <n v="0"/>
    <x v="2"/>
  </r>
  <r>
    <s v="2024-09"/>
    <x v="0"/>
    <n v="503126"/>
    <n v="480966"/>
    <n v="-22160"/>
    <n v="62"/>
    <n v="6200"/>
    <n v="1240"/>
    <n v="2480"/>
    <x v="2"/>
  </r>
  <r>
    <s v="2024-10"/>
    <x v="1"/>
    <n v="664928"/>
    <n v="564326"/>
    <n v="-100602"/>
    <n v="65"/>
    <n v="9100"/>
    <n v="2600"/>
    <n v="0"/>
    <x v="2"/>
  </r>
  <r>
    <s v="2024-10"/>
    <x v="0"/>
    <n v="487361"/>
    <n v="590811"/>
    <n v="103450"/>
    <n v="60"/>
    <n v="9600"/>
    <n v="0"/>
    <n v="0"/>
    <x v="2"/>
  </r>
  <r>
    <s v="2024-11"/>
    <x v="1"/>
    <n v="672656"/>
    <n v="612654"/>
    <n v="-60002"/>
    <n v="66"/>
    <n v="9240"/>
    <n v="2640"/>
    <n v="0"/>
    <x v="2"/>
  </r>
  <r>
    <s v="2024-11"/>
    <x v="0"/>
    <n v="513846"/>
    <n v="579643"/>
    <n v="65797"/>
    <n v="62"/>
    <n v="9920"/>
    <n v="0"/>
    <n v="0"/>
    <x v="2"/>
  </r>
  <r>
    <s v="2024-12"/>
    <x v="1"/>
    <n v="687191"/>
    <n v="543997"/>
    <n v="-143194"/>
    <n v="72"/>
    <n v="11520"/>
    <n v="0"/>
    <n v="0"/>
    <x v="2"/>
  </r>
  <r>
    <s v="2024-12"/>
    <x v="0"/>
    <n v="486398"/>
    <n v="630826"/>
    <n v="144428"/>
    <n v="65"/>
    <n v="6500"/>
    <n v="2600"/>
    <n v="13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C2096F-DE87-4335-9761-6D338DB1A618}" name="PivotTable1" cacheId="5113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F13" firstHeaderRow="1" firstDataRow="2" firstDataCol="2"/>
  <pivotFields count="10"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" outline="0" showAll="0"/>
    <pivotField dataField="1" compact="0" numFmtId="1" outline="0" showAll="0"/>
    <pivotField dataField="1" compact="0" numFmtId="1" outline="0" showAll="0"/>
    <pivotField compact="0" numFmtId="1" outline="0" showAll="0"/>
    <pivotField compact="0" outline="0" showAll="0"/>
    <pivotField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</pivotFields>
  <rowFields count="2">
    <field x="1"/>
    <field x="-2"/>
  </rowFields>
  <row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3">
    <dataField name="Sum of cost" fld="2" baseField="0" baseItem="0" numFmtId="1"/>
    <dataField name="Sum of profitloss" fld="4" baseField="0" baseItem="0" numFmtId="1"/>
    <dataField name="Sum of revenue" fld="3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5077EA-2735-4E90-833E-6A373982120C}" name="Table1" displayName="Table1" ref="A1:J73" totalsRowShown="0" headerRowDxfId="5">
  <autoFilter ref="A1:J73" xr:uid="{FD5077EA-2735-4E90-833E-6A373982120C}"/>
  <tableColumns count="10">
    <tableColumn id="1" xr3:uid="{88C4B95B-AD39-40A0-A1E9-BCA5EA08033B}" name="period" dataDxfId="4"/>
    <tableColumn id="2" xr3:uid="{183048E5-54CC-42A1-932C-86C10DFEC135}" name="division"/>
    <tableColumn id="3" xr3:uid="{7C8C60FC-14AF-41B6-B9BE-CB65332B0842}" name="cost" dataDxfId="3">
      <calculatedColumnFormula>RANDBETWEEN(480000, 712000)</calculatedColumnFormula>
    </tableColumn>
    <tableColumn id="4" xr3:uid="{0A0CB4C2-9672-43EE-87D6-58485C24B9FF}" name="revenue" dataDxfId="2">
      <calculatedColumnFormula>RANDBETWEEN(440000, 724000)</calculatedColumnFormula>
    </tableColumn>
    <tableColumn id="5" xr3:uid="{6C66C38F-88F1-44A7-8ED4-9B4C2231A63D}" name="profitloss" dataDxfId="1">
      <calculatedColumnFormula>D2-C2</calculatedColumnFormula>
    </tableColumn>
    <tableColumn id="6" xr3:uid="{B22068BE-3A4F-4D68-8D43-44FB67C72F0F}" name="fte" dataDxfId="0"/>
    <tableColumn id="7" xr3:uid="{FC80BA1B-DEA5-4EEF-9E58-9252189053CE}" name="billable">
      <calculatedColumnFormula>F2*20*M2</calculatedColumnFormula>
    </tableColumn>
    <tableColumn id="8" xr3:uid="{EE89A7A6-9C1E-4932-A554-298AC11A32B6}" name="nonbillable">
      <calculatedColumnFormula>F2*N2*20</calculatedColumnFormula>
    </tableColumn>
    <tableColumn id="9" xr3:uid="{165D7F93-6ECE-473C-A50B-9EBAF69FC02E}" name="away">
      <calculatedColumnFormula>F2*20*O2</calculatedColumnFormula>
    </tableColumn>
    <tableColumn id="10" xr3:uid="{44D3FAE1-12B0-4B7C-A010-03CD373CF59D}" name="year">
      <calculatedColumnFormula>LEFT(A2,4)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A75DA-C36D-490D-816A-A22EE291BA31}">
  <dimension ref="A3:F13"/>
  <sheetViews>
    <sheetView tabSelected="1" workbookViewId="0">
      <selection activeCell="C13" sqref="C13"/>
    </sheetView>
  </sheetViews>
  <sheetFormatPr defaultRowHeight="15"/>
  <cols>
    <col min="1" max="1" width="11.42578125" bestFit="1" customWidth="1"/>
    <col min="2" max="2" width="15.5703125" bestFit="1" customWidth="1"/>
    <col min="3" max="5" width="9.5703125" bestFit="1" customWidth="1"/>
    <col min="6" max="6" width="11.42578125" bestFit="1" customWidth="1"/>
    <col min="7" max="7" width="14.85546875" bestFit="1" customWidth="1"/>
    <col min="8" max="8" width="11.140625" bestFit="1" customWidth="1"/>
    <col min="9" max="9" width="16" bestFit="1" customWidth="1"/>
    <col min="10" max="10" width="14.85546875" bestFit="1" customWidth="1"/>
    <col min="11" max="11" width="16.28515625" bestFit="1" customWidth="1"/>
    <col min="12" max="12" width="21" bestFit="1" customWidth="1"/>
    <col min="13" max="13" width="19.85546875" bestFit="1" customWidth="1"/>
    <col min="14" max="73" width="7.42578125" bestFit="1" customWidth="1"/>
    <col min="74" max="74" width="11.42578125" bestFit="1" customWidth="1"/>
  </cols>
  <sheetData>
    <row r="3" spans="1:6">
      <c r="C3" s="5" t="s">
        <v>0</v>
      </c>
    </row>
    <row r="4" spans="1:6">
      <c r="A4" s="5" t="s">
        <v>1</v>
      </c>
      <c r="B4" s="5" t="s">
        <v>2</v>
      </c>
      <c r="C4" t="s">
        <v>3</v>
      </c>
      <c r="D4" t="s">
        <v>4</v>
      </c>
      <c r="E4" t="s">
        <v>5</v>
      </c>
      <c r="F4" t="s">
        <v>6</v>
      </c>
    </row>
    <row r="5" spans="1:6">
      <c r="A5" t="s">
        <v>7</v>
      </c>
      <c r="B5" t="s">
        <v>8</v>
      </c>
      <c r="C5" s="2">
        <v>5782927</v>
      </c>
      <c r="D5" s="2">
        <v>6714581</v>
      </c>
      <c r="E5" s="2">
        <v>6385699</v>
      </c>
      <c r="F5" s="2">
        <v>18883207</v>
      </c>
    </row>
    <row r="6" spans="1:6">
      <c r="B6" t="s">
        <v>9</v>
      </c>
      <c r="C6" s="2">
        <v>733252</v>
      </c>
      <c r="D6" s="2">
        <v>136966</v>
      </c>
      <c r="E6" s="2">
        <v>83810</v>
      </c>
      <c r="F6" s="2">
        <v>954028</v>
      </c>
    </row>
    <row r="7" spans="1:6">
      <c r="B7" t="s">
        <v>10</v>
      </c>
      <c r="C7" s="2">
        <v>6516179</v>
      </c>
      <c r="D7" s="2">
        <v>6851547</v>
      </c>
      <c r="E7" s="2">
        <v>6469509</v>
      </c>
      <c r="F7" s="2">
        <v>19837235</v>
      </c>
    </row>
    <row r="8" spans="1:6">
      <c r="A8" t="s">
        <v>11</v>
      </c>
      <c r="B8" t="s">
        <v>8</v>
      </c>
      <c r="C8" s="2">
        <v>5823241</v>
      </c>
      <c r="D8" s="2">
        <v>6756839</v>
      </c>
      <c r="E8" s="2">
        <v>7421518</v>
      </c>
      <c r="F8" s="2">
        <v>20001598</v>
      </c>
    </row>
    <row r="9" spans="1:6">
      <c r="B9" t="s">
        <v>9</v>
      </c>
      <c r="C9" s="2">
        <v>773201</v>
      </c>
      <c r="D9" s="2">
        <v>69934</v>
      </c>
      <c r="E9" s="2">
        <v>-562205</v>
      </c>
      <c r="F9" s="2">
        <v>280930</v>
      </c>
    </row>
    <row r="10" spans="1:6">
      <c r="B10" t="s">
        <v>10</v>
      </c>
      <c r="C10" s="2">
        <v>6596442</v>
      </c>
      <c r="D10" s="2">
        <v>6826773</v>
      </c>
      <c r="E10" s="2">
        <v>6859313</v>
      </c>
      <c r="F10" s="2">
        <v>20282528</v>
      </c>
    </row>
    <row r="11" spans="1:6">
      <c r="A11" t="s">
        <v>12</v>
      </c>
      <c r="C11" s="2">
        <v>11606168</v>
      </c>
      <c r="D11" s="2">
        <v>13471420</v>
      </c>
      <c r="E11" s="2">
        <v>13807217</v>
      </c>
      <c r="F11" s="2">
        <v>38884805</v>
      </c>
    </row>
    <row r="12" spans="1:6">
      <c r="A12" t="s">
        <v>13</v>
      </c>
      <c r="C12" s="2">
        <v>1506453</v>
      </c>
      <c r="D12" s="2">
        <v>206900</v>
      </c>
      <c r="E12" s="2">
        <v>-478395</v>
      </c>
      <c r="F12" s="2">
        <v>1234958</v>
      </c>
    </row>
    <row r="13" spans="1:6">
      <c r="A13" t="s">
        <v>14</v>
      </c>
      <c r="C13" s="2">
        <v>13112621</v>
      </c>
      <c r="D13" s="2">
        <v>13678320</v>
      </c>
      <c r="E13" s="2">
        <v>13328822</v>
      </c>
      <c r="F13" s="2">
        <v>40119763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99AD-7BA9-4C94-898D-5E8F8A32E1F3}">
  <dimension ref="A1:O73"/>
  <sheetViews>
    <sheetView workbookViewId="0">
      <pane ySplit="1" topLeftCell="A50" activePane="bottomLeft" state="frozen"/>
      <selection pane="bottomLeft" activeCell="G60" sqref="G60"/>
    </sheetView>
  </sheetViews>
  <sheetFormatPr defaultRowHeight="14.45"/>
  <cols>
    <col min="1" max="1" width="9" style="4" bestFit="1" customWidth="1"/>
    <col min="2" max="2" width="10" bestFit="1" customWidth="1"/>
    <col min="3" max="4" width="12.5703125" bestFit="1" customWidth="1"/>
    <col min="5" max="5" width="11.5703125" bestFit="1" customWidth="1"/>
    <col min="7" max="7" width="9.7109375" bestFit="1" customWidth="1"/>
    <col min="8" max="8" width="13.140625" bestFit="1" customWidth="1"/>
    <col min="13" max="13" width="11.7109375" customWidth="1"/>
    <col min="14" max="14" width="12.42578125" customWidth="1"/>
  </cols>
  <sheetData>
    <row r="1" spans="1:15" s="1" customFormat="1">
      <c r="A1" s="3" t="s">
        <v>15</v>
      </c>
      <c r="B1" s="1" t="s">
        <v>1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0</v>
      </c>
      <c r="M1" s="1" t="s">
        <v>23</v>
      </c>
      <c r="N1" s="1" t="s">
        <v>24</v>
      </c>
      <c r="O1" s="1" t="s">
        <v>25</v>
      </c>
    </row>
    <row r="2" spans="1:15">
      <c r="A2" s="4" t="s">
        <v>26</v>
      </c>
      <c r="B2" t="s">
        <v>7</v>
      </c>
      <c r="C2" s="2">
        <f ca="1">RANDBETWEEN(420000, 550000)</f>
        <v>442640</v>
      </c>
      <c r="D2" s="2">
        <f ca="1">RANDBETWEEN(460000, 650000)</f>
        <v>491937</v>
      </c>
      <c r="E2" s="2">
        <f ca="1">D2-C2</f>
        <v>49297</v>
      </c>
      <c r="F2" s="2">
        <f ca="1">RANDBETWEEN(62, 67)</f>
        <v>65</v>
      </c>
      <c r="G2">
        <f ca="1">F2*20*M2</f>
        <v>6500</v>
      </c>
      <c r="H2">
        <f ca="1">F2*N2*20</f>
        <v>1300</v>
      </c>
      <c r="I2">
        <f ca="1">F2*20*O2</f>
        <v>2600</v>
      </c>
      <c r="J2" t="str">
        <f>LEFT(A2,4)</f>
        <v>2022</v>
      </c>
      <c r="M2" s="2">
        <f ca="1">RANDBETWEEN(5, 8)</f>
        <v>5</v>
      </c>
      <c r="N2">
        <f ca="1">IF(M2=8, 0, RANDBETWEEN(1,2))</f>
        <v>1</v>
      </c>
      <c r="O2">
        <f ca="1">MAX(IF((M2+N2)=8, 0, 8-M2-N2), 0)</f>
        <v>2</v>
      </c>
    </row>
    <row r="3" spans="1:15">
      <c r="A3" s="4" t="s">
        <v>27</v>
      </c>
      <c r="B3" t="s">
        <v>7</v>
      </c>
      <c r="C3" s="2">
        <f t="shared" ref="C3:C13" ca="1" si="0">RANDBETWEEN(420000, 550000)</f>
        <v>452966</v>
      </c>
      <c r="D3" s="2">
        <f t="shared" ref="D3:D13" ca="1" si="1">RANDBETWEEN(460000, 650000)</f>
        <v>629730</v>
      </c>
      <c r="E3" s="2">
        <f t="shared" ref="E3:E51" ca="1" si="2">D3-C3</f>
        <v>176764</v>
      </c>
      <c r="F3" s="2">
        <f t="shared" ref="F3:F13" ca="1" si="3">RANDBETWEEN(62, 67)</f>
        <v>62</v>
      </c>
      <c r="G3">
        <f t="shared" ref="G3:G66" ca="1" si="4">F3*20*M3</f>
        <v>7440</v>
      </c>
      <c r="H3">
        <f t="shared" ref="H3:H66" ca="1" si="5">F3*N3*20</f>
        <v>1240</v>
      </c>
      <c r="I3">
        <f t="shared" ref="I3:I66" ca="1" si="6">F3*20*O3</f>
        <v>1240</v>
      </c>
      <c r="J3" t="str">
        <f t="shared" ref="J3:J53" si="7">LEFT(A3,4)</f>
        <v>2022</v>
      </c>
      <c r="M3" s="2">
        <f t="shared" ref="M3:M66" ca="1" si="8">RANDBETWEEN(5, 8)</f>
        <v>6</v>
      </c>
      <c r="N3">
        <f t="shared" ref="N3:N66" ca="1" si="9">IF(M3=8, 0, RANDBETWEEN(1,2))</f>
        <v>1</v>
      </c>
      <c r="O3">
        <f t="shared" ref="O3:O66" ca="1" si="10">MAX(IF((M3+N3)=8, 0, 8-M3-N3), 0)</f>
        <v>1</v>
      </c>
    </row>
    <row r="4" spans="1:15">
      <c r="A4" s="4" t="s">
        <v>28</v>
      </c>
      <c r="B4" t="s">
        <v>7</v>
      </c>
      <c r="C4" s="2">
        <f t="shared" ca="1" si="0"/>
        <v>437032</v>
      </c>
      <c r="D4" s="2">
        <f t="shared" ca="1" si="1"/>
        <v>539266</v>
      </c>
      <c r="E4" s="2">
        <f t="shared" ca="1" si="2"/>
        <v>102234</v>
      </c>
      <c r="F4" s="2">
        <f t="shared" ca="1" si="3"/>
        <v>64</v>
      </c>
      <c r="G4">
        <f t="shared" ca="1" si="4"/>
        <v>8960</v>
      </c>
      <c r="H4">
        <f t="shared" ca="1" si="5"/>
        <v>2560</v>
      </c>
      <c r="I4">
        <f t="shared" ca="1" si="6"/>
        <v>0</v>
      </c>
      <c r="J4" t="str">
        <f t="shared" si="7"/>
        <v>2022</v>
      </c>
      <c r="M4" s="2">
        <f t="shared" ca="1" si="8"/>
        <v>7</v>
      </c>
      <c r="N4">
        <f t="shared" ca="1" si="9"/>
        <v>2</v>
      </c>
      <c r="O4">
        <f t="shared" ca="1" si="10"/>
        <v>0</v>
      </c>
    </row>
    <row r="5" spans="1:15">
      <c r="A5" s="4" t="s">
        <v>29</v>
      </c>
      <c r="B5" t="s">
        <v>7</v>
      </c>
      <c r="C5" s="2">
        <f t="shared" ca="1" si="0"/>
        <v>431341</v>
      </c>
      <c r="D5" s="2">
        <f t="shared" ca="1" si="1"/>
        <v>506237</v>
      </c>
      <c r="E5" s="2">
        <f t="shared" ca="1" si="2"/>
        <v>74896</v>
      </c>
      <c r="F5" s="2">
        <f t="shared" ca="1" si="3"/>
        <v>62</v>
      </c>
      <c r="G5">
        <f t="shared" ca="1" si="4"/>
        <v>9920</v>
      </c>
      <c r="H5">
        <f t="shared" ca="1" si="5"/>
        <v>0</v>
      </c>
      <c r="I5">
        <f t="shared" ca="1" si="6"/>
        <v>0</v>
      </c>
      <c r="J5" t="str">
        <f t="shared" si="7"/>
        <v>2022</v>
      </c>
      <c r="M5" s="2">
        <f t="shared" ca="1" si="8"/>
        <v>8</v>
      </c>
      <c r="N5">
        <f t="shared" ca="1" si="9"/>
        <v>0</v>
      </c>
      <c r="O5">
        <f t="shared" ca="1" si="10"/>
        <v>0</v>
      </c>
    </row>
    <row r="6" spans="1:15">
      <c r="A6" s="4" t="s">
        <v>30</v>
      </c>
      <c r="B6" t="s">
        <v>7</v>
      </c>
      <c r="C6" s="2">
        <f t="shared" ca="1" si="0"/>
        <v>450562</v>
      </c>
      <c r="D6" s="2">
        <f t="shared" ca="1" si="1"/>
        <v>490963</v>
      </c>
      <c r="E6" s="2">
        <f t="shared" ca="1" si="2"/>
        <v>40401</v>
      </c>
      <c r="F6" s="2">
        <f t="shared" ca="1" si="3"/>
        <v>66</v>
      </c>
      <c r="G6">
        <f t="shared" ca="1" si="4"/>
        <v>10560</v>
      </c>
      <c r="H6">
        <f t="shared" ca="1" si="5"/>
        <v>0</v>
      </c>
      <c r="I6">
        <f t="shared" ca="1" si="6"/>
        <v>0</v>
      </c>
      <c r="J6" t="str">
        <f t="shared" si="7"/>
        <v>2022</v>
      </c>
      <c r="M6" s="2">
        <f t="shared" ca="1" si="8"/>
        <v>8</v>
      </c>
      <c r="N6">
        <f t="shared" ca="1" si="9"/>
        <v>0</v>
      </c>
      <c r="O6">
        <f t="shared" ca="1" si="10"/>
        <v>0</v>
      </c>
    </row>
    <row r="7" spans="1:15">
      <c r="A7" s="4" t="s">
        <v>31</v>
      </c>
      <c r="B7" t="s">
        <v>7</v>
      </c>
      <c r="C7" s="2">
        <f t="shared" ca="1" si="0"/>
        <v>531867</v>
      </c>
      <c r="D7" s="2">
        <f t="shared" ca="1" si="1"/>
        <v>591595</v>
      </c>
      <c r="E7" s="2">
        <f t="shared" ca="1" si="2"/>
        <v>59728</v>
      </c>
      <c r="F7" s="2">
        <f t="shared" ca="1" si="3"/>
        <v>64</v>
      </c>
      <c r="G7">
        <f t="shared" ca="1" si="4"/>
        <v>10240</v>
      </c>
      <c r="H7">
        <f t="shared" ca="1" si="5"/>
        <v>0</v>
      </c>
      <c r="I7">
        <f t="shared" ca="1" si="6"/>
        <v>0</v>
      </c>
      <c r="J7" t="str">
        <f t="shared" si="7"/>
        <v>2022</v>
      </c>
      <c r="M7" s="2">
        <f t="shared" ca="1" si="8"/>
        <v>8</v>
      </c>
      <c r="N7">
        <f t="shared" ca="1" si="9"/>
        <v>0</v>
      </c>
      <c r="O7">
        <f t="shared" ca="1" si="10"/>
        <v>0</v>
      </c>
    </row>
    <row r="8" spans="1:15">
      <c r="A8" s="4" t="s">
        <v>32</v>
      </c>
      <c r="B8" t="s">
        <v>7</v>
      </c>
      <c r="C8" s="2">
        <f t="shared" ca="1" si="0"/>
        <v>436651</v>
      </c>
      <c r="D8" s="2">
        <f t="shared" ca="1" si="1"/>
        <v>615199</v>
      </c>
      <c r="E8" s="2">
        <f t="shared" ca="1" si="2"/>
        <v>178548</v>
      </c>
      <c r="F8" s="2">
        <f t="shared" ca="1" si="3"/>
        <v>62</v>
      </c>
      <c r="G8">
        <f t="shared" ca="1" si="4"/>
        <v>8680</v>
      </c>
      <c r="H8">
        <f t="shared" ca="1" si="5"/>
        <v>1240</v>
      </c>
      <c r="I8">
        <f t="shared" ca="1" si="6"/>
        <v>0</v>
      </c>
      <c r="J8" t="str">
        <f t="shared" si="7"/>
        <v>2022</v>
      </c>
      <c r="M8" s="2">
        <f t="shared" ca="1" si="8"/>
        <v>7</v>
      </c>
      <c r="N8">
        <f t="shared" ca="1" si="9"/>
        <v>1</v>
      </c>
      <c r="O8">
        <f t="shared" ca="1" si="10"/>
        <v>0</v>
      </c>
    </row>
    <row r="9" spans="1:15">
      <c r="A9" s="4" t="s">
        <v>33</v>
      </c>
      <c r="B9" t="s">
        <v>7</v>
      </c>
      <c r="C9" s="2">
        <f t="shared" ca="1" si="0"/>
        <v>431551</v>
      </c>
      <c r="D9" s="2">
        <f t="shared" ca="1" si="1"/>
        <v>488356</v>
      </c>
      <c r="E9" s="2">
        <f t="shared" ca="1" si="2"/>
        <v>56805</v>
      </c>
      <c r="F9" s="2">
        <f t="shared" ca="1" si="3"/>
        <v>65</v>
      </c>
      <c r="G9">
        <f t="shared" ca="1" si="4"/>
        <v>6500</v>
      </c>
      <c r="H9">
        <f t="shared" ca="1" si="5"/>
        <v>1300</v>
      </c>
      <c r="I9">
        <f t="shared" ca="1" si="6"/>
        <v>2600</v>
      </c>
      <c r="J9" t="str">
        <f t="shared" si="7"/>
        <v>2022</v>
      </c>
      <c r="M9" s="2">
        <f t="shared" ca="1" si="8"/>
        <v>5</v>
      </c>
      <c r="N9">
        <f t="shared" ca="1" si="9"/>
        <v>1</v>
      </c>
      <c r="O9">
        <f t="shared" ca="1" si="10"/>
        <v>2</v>
      </c>
    </row>
    <row r="10" spans="1:15">
      <c r="A10" s="4" t="s">
        <v>34</v>
      </c>
      <c r="B10" t="s">
        <v>7</v>
      </c>
      <c r="C10" s="2">
        <f t="shared" ca="1" si="0"/>
        <v>529669</v>
      </c>
      <c r="D10" s="2">
        <f t="shared" ca="1" si="1"/>
        <v>514245</v>
      </c>
      <c r="E10" s="2">
        <f t="shared" ca="1" si="2"/>
        <v>-15424</v>
      </c>
      <c r="F10" s="2">
        <f t="shared" ca="1" si="3"/>
        <v>65</v>
      </c>
      <c r="G10">
        <f t="shared" ca="1" si="4"/>
        <v>6500</v>
      </c>
      <c r="H10">
        <f t="shared" ca="1" si="5"/>
        <v>2600</v>
      </c>
      <c r="I10">
        <f t="shared" ca="1" si="6"/>
        <v>1300</v>
      </c>
      <c r="J10" t="str">
        <f t="shared" si="7"/>
        <v>2022</v>
      </c>
      <c r="M10" s="2">
        <f t="shared" ca="1" si="8"/>
        <v>5</v>
      </c>
      <c r="N10">
        <f t="shared" ca="1" si="9"/>
        <v>2</v>
      </c>
      <c r="O10">
        <f t="shared" ca="1" si="10"/>
        <v>1</v>
      </c>
    </row>
    <row r="11" spans="1:15">
      <c r="A11" s="4" t="s">
        <v>35</v>
      </c>
      <c r="B11" t="s">
        <v>7</v>
      </c>
      <c r="C11" s="2">
        <f t="shared" ca="1" si="0"/>
        <v>462155</v>
      </c>
      <c r="D11" s="2">
        <f t="shared" ca="1" si="1"/>
        <v>633538</v>
      </c>
      <c r="E11" s="2">
        <f t="shared" ca="1" si="2"/>
        <v>171383</v>
      </c>
      <c r="F11" s="2">
        <f t="shared" ca="1" si="3"/>
        <v>62</v>
      </c>
      <c r="G11">
        <f t="shared" ca="1" si="4"/>
        <v>9920</v>
      </c>
      <c r="H11">
        <f t="shared" ca="1" si="5"/>
        <v>0</v>
      </c>
      <c r="I11">
        <f t="shared" ca="1" si="6"/>
        <v>0</v>
      </c>
      <c r="J11" t="str">
        <f t="shared" si="7"/>
        <v>2022</v>
      </c>
      <c r="M11" s="2">
        <f t="shared" ca="1" si="8"/>
        <v>8</v>
      </c>
      <c r="N11">
        <f t="shared" ca="1" si="9"/>
        <v>0</v>
      </c>
      <c r="O11">
        <f t="shared" ca="1" si="10"/>
        <v>0</v>
      </c>
    </row>
    <row r="12" spans="1:15">
      <c r="A12" s="4" t="s">
        <v>36</v>
      </c>
      <c r="B12" t="s">
        <v>7</v>
      </c>
      <c r="C12" s="2">
        <f t="shared" ca="1" si="0"/>
        <v>473118</v>
      </c>
      <c r="D12" s="2">
        <f t="shared" ca="1" si="1"/>
        <v>530329</v>
      </c>
      <c r="E12" s="2">
        <f t="shared" ca="1" si="2"/>
        <v>57211</v>
      </c>
      <c r="F12" s="2">
        <f t="shared" ca="1" si="3"/>
        <v>66</v>
      </c>
      <c r="G12">
        <f t="shared" ca="1" si="4"/>
        <v>6600</v>
      </c>
      <c r="H12">
        <f t="shared" ca="1" si="5"/>
        <v>1320</v>
      </c>
      <c r="I12">
        <f t="shared" ca="1" si="6"/>
        <v>2640</v>
      </c>
      <c r="J12" t="str">
        <f t="shared" si="7"/>
        <v>2022</v>
      </c>
      <c r="M12" s="2">
        <f t="shared" ca="1" si="8"/>
        <v>5</v>
      </c>
      <c r="N12">
        <f t="shared" ca="1" si="9"/>
        <v>1</v>
      </c>
      <c r="O12">
        <f t="shared" ca="1" si="10"/>
        <v>2</v>
      </c>
    </row>
    <row r="13" spans="1:15">
      <c r="A13" s="4" t="s">
        <v>37</v>
      </c>
      <c r="B13" t="s">
        <v>7</v>
      </c>
      <c r="C13" s="2">
        <f t="shared" ca="1" si="0"/>
        <v>484958</v>
      </c>
      <c r="D13" s="2">
        <f t="shared" ca="1" si="1"/>
        <v>527316</v>
      </c>
      <c r="E13" s="2">
        <f t="shared" ca="1" si="2"/>
        <v>42358</v>
      </c>
      <c r="F13" s="2">
        <f t="shared" ca="1" si="3"/>
        <v>67</v>
      </c>
      <c r="G13">
        <f t="shared" ca="1" si="4"/>
        <v>9380</v>
      </c>
      <c r="H13">
        <f t="shared" ca="1" si="5"/>
        <v>1340</v>
      </c>
      <c r="I13">
        <f t="shared" ca="1" si="6"/>
        <v>0</v>
      </c>
      <c r="J13" t="str">
        <f t="shared" si="7"/>
        <v>2022</v>
      </c>
      <c r="M13" s="2">
        <f t="shared" ca="1" si="8"/>
        <v>7</v>
      </c>
      <c r="N13">
        <f t="shared" ca="1" si="9"/>
        <v>1</v>
      </c>
      <c r="O13">
        <f t="shared" ca="1" si="10"/>
        <v>0</v>
      </c>
    </row>
    <row r="14" spans="1:15">
      <c r="A14" s="4" t="s">
        <v>38</v>
      </c>
      <c r="B14" t="s">
        <v>7</v>
      </c>
      <c r="C14" s="2">
        <f ca="1">RANDBETWEEN(420000, 650000)</f>
        <v>580746</v>
      </c>
      <c r="D14" s="2">
        <f ca="1">RANDBETWEEN(470000, 690000)</f>
        <v>538886</v>
      </c>
      <c r="E14" s="2">
        <f t="shared" ca="1" si="2"/>
        <v>-41860</v>
      </c>
      <c r="F14" s="2">
        <f ca="1">RANDBETWEEN(60, 65)</f>
        <v>60</v>
      </c>
      <c r="G14">
        <f t="shared" ca="1" si="4"/>
        <v>7200</v>
      </c>
      <c r="H14">
        <f t="shared" ca="1" si="5"/>
        <v>1200</v>
      </c>
      <c r="I14">
        <f t="shared" ca="1" si="6"/>
        <v>1200</v>
      </c>
      <c r="J14" t="str">
        <f t="shared" si="7"/>
        <v>2023</v>
      </c>
      <c r="M14" s="2">
        <f t="shared" ca="1" si="8"/>
        <v>6</v>
      </c>
      <c r="N14">
        <f t="shared" ca="1" si="9"/>
        <v>1</v>
      </c>
      <c r="O14">
        <f t="shared" ca="1" si="10"/>
        <v>1</v>
      </c>
    </row>
    <row r="15" spans="1:15">
      <c r="A15" s="4" t="s">
        <v>39</v>
      </c>
      <c r="B15" t="s">
        <v>7</v>
      </c>
      <c r="C15" s="2">
        <f t="shared" ref="C15:C25" ca="1" si="11">RANDBETWEEN(420000, 650000)</f>
        <v>421940</v>
      </c>
      <c r="D15" s="2">
        <f t="shared" ref="D15:D25" ca="1" si="12">RANDBETWEEN(470000, 690000)</f>
        <v>520658</v>
      </c>
      <c r="E15" s="2">
        <f t="shared" ca="1" si="2"/>
        <v>98718</v>
      </c>
      <c r="F15" s="2">
        <f t="shared" ref="F15:F25" ca="1" si="13">RANDBETWEEN(60, 65)</f>
        <v>62</v>
      </c>
      <c r="G15">
        <f t="shared" ca="1" si="4"/>
        <v>9920</v>
      </c>
      <c r="H15">
        <f t="shared" ca="1" si="5"/>
        <v>0</v>
      </c>
      <c r="I15">
        <f t="shared" ca="1" si="6"/>
        <v>0</v>
      </c>
      <c r="J15" t="str">
        <f t="shared" si="7"/>
        <v>2023</v>
      </c>
      <c r="M15" s="2">
        <f t="shared" ca="1" si="8"/>
        <v>8</v>
      </c>
      <c r="N15">
        <f t="shared" ca="1" si="9"/>
        <v>0</v>
      </c>
      <c r="O15">
        <f t="shared" ca="1" si="10"/>
        <v>0</v>
      </c>
    </row>
    <row r="16" spans="1:15">
      <c r="A16" s="4" t="s">
        <v>40</v>
      </c>
      <c r="B16" t="s">
        <v>7</v>
      </c>
      <c r="C16" s="2">
        <f t="shared" ca="1" si="11"/>
        <v>513519</v>
      </c>
      <c r="D16" s="2">
        <f t="shared" ca="1" si="12"/>
        <v>495991</v>
      </c>
      <c r="E16" s="2">
        <f t="shared" ca="1" si="2"/>
        <v>-17528</v>
      </c>
      <c r="F16" s="2">
        <f t="shared" ca="1" si="13"/>
        <v>63</v>
      </c>
      <c r="G16">
        <f t="shared" ca="1" si="4"/>
        <v>10080</v>
      </c>
      <c r="H16">
        <f t="shared" ca="1" si="5"/>
        <v>0</v>
      </c>
      <c r="I16">
        <f t="shared" ca="1" si="6"/>
        <v>0</v>
      </c>
      <c r="J16" t="str">
        <f t="shared" si="7"/>
        <v>2023</v>
      </c>
      <c r="M16" s="2">
        <f t="shared" ca="1" si="8"/>
        <v>8</v>
      </c>
      <c r="N16">
        <f t="shared" ca="1" si="9"/>
        <v>0</v>
      </c>
      <c r="O16">
        <f t="shared" ca="1" si="10"/>
        <v>0</v>
      </c>
    </row>
    <row r="17" spans="1:15">
      <c r="A17" s="4" t="s">
        <v>41</v>
      </c>
      <c r="B17" t="s">
        <v>7</v>
      </c>
      <c r="C17" s="2">
        <f t="shared" ca="1" si="11"/>
        <v>556061</v>
      </c>
      <c r="D17" s="2">
        <f t="shared" ca="1" si="12"/>
        <v>581716</v>
      </c>
      <c r="E17" s="2">
        <f t="shared" ca="1" si="2"/>
        <v>25655</v>
      </c>
      <c r="F17" s="2">
        <f t="shared" ca="1" si="13"/>
        <v>60</v>
      </c>
      <c r="G17">
        <f t="shared" ca="1" si="4"/>
        <v>6000</v>
      </c>
      <c r="H17">
        <f t="shared" ca="1" si="5"/>
        <v>2400</v>
      </c>
      <c r="I17">
        <f t="shared" ca="1" si="6"/>
        <v>1200</v>
      </c>
      <c r="J17" t="str">
        <f t="shared" si="7"/>
        <v>2023</v>
      </c>
      <c r="M17" s="2">
        <f t="shared" ca="1" si="8"/>
        <v>5</v>
      </c>
      <c r="N17">
        <f t="shared" ca="1" si="9"/>
        <v>2</v>
      </c>
      <c r="O17">
        <f t="shared" ca="1" si="10"/>
        <v>1</v>
      </c>
    </row>
    <row r="18" spans="1:15">
      <c r="A18" s="4" t="s">
        <v>42</v>
      </c>
      <c r="B18" t="s">
        <v>7</v>
      </c>
      <c r="C18" s="2">
        <f t="shared" ca="1" si="11"/>
        <v>640336</v>
      </c>
      <c r="D18" s="2">
        <f t="shared" ca="1" si="12"/>
        <v>627565</v>
      </c>
      <c r="E18" s="2">
        <f t="shared" ca="1" si="2"/>
        <v>-12771</v>
      </c>
      <c r="F18" s="2">
        <f t="shared" ca="1" si="13"/>
        <v>60</v>
      </c>
      <c r="G18">
        <f t="shared" ca="1" si="4"/>
        <v>6000</v>
      </c>
      <c r="H18">
        <f t="shared" ca="1" si="5"/>
        <v>2400</v>
      </c>
      <c r="I18">
        <f t="shared" ca="1" si="6"/>
        <v>1200</v>
      </c>
      <c r="J18" t="str">
        <f t="shared" si="7"/>
        <v>2023</v>
      </c>
      <c r="M18" s="2">
        <f t="shared" ca="1" si="8"/>
        <v>5</v>
      </c>
      <c r="N18">
        <f t="shared" ca="1" si="9"/>
        <v>2</v>
      </c>
      <c r="O18">
        <f t="shared" ca="1" si="10"/>
        <v>1</v>
      </c>
    </row>
    <row r="19" spans="1:15">
      <c r="A19" s="4" t="s">
        <v>43</v>
      </c>
      <c r="B19" t="s">
        <v>7</v>
      </c>
      <c r="C19" s="2">
        <f t="shared" ca="1" si="11"/>
        <v>558268</v>
      </c>
      <c r="D19" s="2">
        <f t="shared" ca="1" si="12"/>
        <v>543303</v>
      </c>
      <c r="E19" s="2">
        <f t="shared" ca="1" si="2"/>
        <v>-14965</v>
      </c>
      <c r="F19" s="2">
        <f t="shared" ca="1" si="13"/>
        <v>63</v>
      </c>
      <c r="G19">
        <f t="shared" ca="1" si="4"/>
        <v>10080</v>
      </c>
      <c r="H19">
        <f t="shared" ca="1" si="5"/>
        <v>0</v>
      </c>
      <c r="I19">
        <f t="shared" ca="1" si="6"/>
        <v>0</v>
      </c>
      <c r="J19" t="str">
        <f t="shared" si="7"/>
        <v>2023</v>
      </c>
      <c r="M19" s="2">
        <f t="shared" ca="1" si="8"/>
        <v>8</v>
      </c>
      <c r="N19">
        <f t="shared" ca="1" si="9"/>
        <v>0</v>
      </c>
      <c r="O19">
        <f t="shared" ca="1" si="10"/>
        <v>0</v>
      </c>
    </row>
    <row r="20" spans="1:15">
      <c r="A20" s="4" t="s">
        <v>44</v>
      </c>
      <c r="B20" t="s">
        <v>7</v>
      </c>
      <c r="C20" s="2">
        <f t="shared" ca="1" si="11"/>
        <v>591139</v>
      </c>
      <c r="D20" s="2">
        <f t="shared" ca="1" si="12"/>
        <v>627489</v>
      </c>
      <c r="E20" s="2">
        <f t="shared" ca="1" si="2"/>
        <v>36350</v>
      </c>
      <c r="F20" s="2">
        <f t="shared" ca="1" si="13"/>
        <v>62</v>
      </c>
      <c r="G20">
        <f t="shared" ca="1" si="4"/>
        <v>8680</v>
      </c>
      <c r="H20">
        <f t="shared" ca="1" si="5"/>
        <v>2480</v>
      </c>
      <c r="I20">
        <f t="shared" ca="1" si="6"/>
        <v>0</v>
      </c>
      <c r="J20" t="str">
        <f t="shared" si="7"/>
        <v>2023</v>
      </c>
      <c r="M20" s="2">
        <f t="shared" ca="1" si="8"/>
        <v>7</v>
      </c>
      <c r="N20">
        <f t="shared" ca="1" si="9"/>
        <v>2</v>
      </c>
      <c r="O20">
        <f t="shared" ca="1" si="10"/>
        <v>0</v>
      </c>
    </row>
    <row r="21" spans="1:15">
      <c r="A21" s="4" t="s">
        <v>45</v>
      </c>
      <c r="B21" t="s">
        <v>7</v>
      </c>
      <c r="C21" s="2">
        <f t="shared" ca="1" si="11"/>
        <v>526451</v>
      </c>
      <c r="D21" s="2">
        <f t="shared" ca="1" si="12"/>
        <v>602633</v>
      </c>
      <c r="E21" s="2">
        <f t="shared" ca="1" si="2"/>
        <v>76182</v>
      </c>
      <c r="F21" s="2">
        <f t="shared" ca="1" si="13"/>
        <v>65</v>
      </c>
      <c r="G21">
        <f t="shared" ca="1" si="4"/>
        <v>9100</v>
      </c>
      <c r="H21">
        <f t="shared" ca="1" si="5"/>
        <v>1300</v>
      </c>
      <c r="I21">
        <f t="shared" ca="1" si="6"/>
        <v>0</v>
      </c>
      <c r="J21" t="str">
        <f t="shared" si="7"/>
        <v>2023</v>
      </c>
      <c r="M21" s="2">
        <f t="shared" ca="1" si="8"/>
        <v>7</v>
      </c>
      <c r="N21">
        <f t="shared" ca="1" si="9"/>
        <v>1</v>
      </c>
      <c r="O21">
        <f t="shared" ca="1" si="10"/>
        <v>0</v>
      </c>
    </row>
    <row r="22" spans="1:15">
      <c r="A22" s="4" t="s">
        <v>46</v>
      </c>
      <c r="B22" t="s">
        <v>7</v>
      </c>
      <c r="C22" s="2">
        <f t="shared" ca="1" si="11"/>
        <v>512381</v>
      </c>
      <c r="D22" s="2">
        <f t="shared" ca="1" si="12"/>
        <v>640263</v>
      </c>
      <c r="E22" s="2">
        <f t="shared" ca="1" si="2"/>
        <v>127882</v>
      </c>
      <c r="F22" s="2">
        <f t="shared" ca="1" si="13"/>
        <v>62</v>
      </c>
      <c r="G22">
        <f t="shared" ca="1" si="4"/>
        <v>8680</v>
      </c>
      <c r="H22">
        <f t="shared" ca="1" si="5"/>
        <v>1240</v>
      </c>
      <c r="I22">
        <f t="shared" ca="1" si="6"/>
        <v>0</v>
      </c>
      <c r="J22" t="str">
        <f t="shared" si="7"/>
        <v>2023</v>
      </c>
      <c r="M22" s="2">
        <f t="shared" ca="1" si="8"/>
        <v>7</v>
      </c>
      <c r="N22">
        <f t="shared" ca="1" si="9"/>
        <v>1</v>
      </c>
      <c r="O22">
        <f t="shared" ca="1" si="10"/>
        <v>0</v>
      </c>
    </row>
    <row r="23" spans="1:15">
      <c r="A23" s="4" t="s">
        <v>47</v>
      </c>
      <c r="B23" t="s">
        <v>7</v>
      </c>
      <c r="C23" s="2">
        <f t="shared" ca="1" si="11"/>
        <v>578338</v>
      </c>
      <c r="D23" s="2">
        <f t="shared" ca="1" si="12"/>
        <v>564246</v>
      </c>
      <c r="E23" s="2">
        <f t="shared" ca="1" si="2"/>
        <v>-14092</v>
      </c>
      <c r="F23" s="2">
        <f t="shared" ca="1" si="13"/>
        <v>64</v>
      </c>
      <c r="G23">
        <f t="shared" ca="1" si="4"/>
        <v>6400</v>
      </c>
      <c r="H23">
        <f t="shared" ca="1" si="5"/>
        <v>2560</v>
      </c>
      <c r="I23">
        <f t="shared" ca="1" si="6"/>
        <v>1280</v>
      </c>
      <c r="J23" t="str">
        <f t="shared" si="7"/>
        <v>2023</v>
      </c>
      <c r="M23" s="2">
        <f t="shared" ca="1" si="8"/>
        <v>5</v>
      </c>
      <c r="N23">
        <f t="shared" ca="1" si="9"/>
        <v>2</v>
      </c>
      <c r="O23">
        <f t="shared" ca="1" si="10"/>
        <v>1</v>
      </c>
    </row>
    <row r="24" spans="1:15">
      <c r="A24" s="4" t="s">
        <v>48</v>
      </c>
      <c r="B24" t="s">
        <v>7</v>
      </c>
      <c r="C24" s="2">
        <f t="shared" ca="1" si="11"/>
        <v>556700</v>
      </c>
      <c r="D24" s="2">
        <f t="shared" ca="1" si="12"/>
        <v>632056</v>
      </c>
      <c r="E24" s="2">
        <f t="shared" ca="1" si="2"/>
        <v>75356</v>
      </c>
      <c r="F24" s="2">
        <f t="shared" ca="1" si="13"/>
        <v>60</v>
      </c>
      <c r="G24">
        <f t="shared" ca="1" si="4"/>
        <v>7200</v>
      </c>
      <c r="H24">
        <f t="shared" ca="1" si="5"/>
        <v>2400</v>
      </c>
      <c r="I24">
        <f t="shared" ca="1" si="6"/>
        <v>0</v>
      </c>
      <c r="J24" t="str">
        <f t="shared" si="7"/>
        <v>2023</v>
      </c>
      <c r="M24" s="2">
        <f t="shared" ca="1" si="8"/>
        <v>6</v>
      </c>
      <c r="N24">
        <f t="shared" ca="1" si="9"/>
        <v>2</v>
      </c>
      <c r="O24">
        <f t="shared" ca="1" si="10"/>
        <v>0</v>
      </c>
    </row>
    <row r="25" spans="1:15">
      <c r="A25" s="4" t="s">
        <v>49</v>
      </c>
      <c r="B25" t="s">
        <v>7</v>
      </c>
      <c r="C25" s="2">
        <f t="shared" ca="1" si="11"/>
        <v>423218</v>
      </c>
      <c r="D25" s="2">
        <f t="shared" ca="1" si="12"/>
        <v>553200</v>
      </c>
      <c r="E25" s="2">
        <f t="shared" ca="1" si="2"/>
        <v>129982</v>
      </c>
      <c r="F25" s="2">
        <f t="shared" ca="1" si="13"/>
        <v>61</v>
      </c>
      <c r="G25">
        <f t="shared" ca="1" si="4"/>
        <v>6100</v>
      </c>
      <c r="H25">
        <f t="shared" ca="1" si="5"/>
        <v>1220</v>
      </c>
      <c r="I25">
        <f t="shared" ca="1" si="6"/>
        <v>2440</v>
      </c>
      <c r="J25" t="str">
        <f t="shared" si="7"/>
        <v>2023</v>
      </c>
      <c r="M25" s="2">
        <f t="shared" ca="1" si="8"/>
        <v>5</v>
      </c>
      <c r="N25">
        <f t="shared" ca="1" si="9"/>
        <v>1</v>
      </c>
      <c r="O25">
        <f t="shared" ca="1" si="10"/>
        <v>2</v>
      </c>
    </row>
    <row r="26" spans="1:15">
      <c r="A26" s="4" t="s">
        <v>50</v>
      </c>
      <c r="B26" t="s">
        <v>7</v>
      </c>
      <c r="C26" s="2">
        <f ca="1">RANDBETWEEN(480000, 642000)</f>
        <v>621050</v>
      </c>
      <c r="D26" s="2">
        <f ca="1">RANDBETWEEN(450000, 684000)</f>
        <v>535873</v>
      </c>
      <c r="E26" s="2">
        <f t="shared" ca="1" si="2"/>
        <v>-85177</v>
      </c>
      <c r="F26" s="2">
        <f ca="1">RANDBETWEEN(60, 65)</f>
        <v>60</v>
      </c>
      <c r="G26">
        <f t="shared" ca="1" si="4"/>
        <v>9600</v>
      </c>
      <c r="H26">
        <f t="shared" ca="1" si="5"/>
        <v>0</v>
      </c>
      <c r="I26">
        <f t="shared" ca="1" si="6"/>
        <v>0</v>
      </c>
      <c r="J26" t="str">
        <f t="shared" si="7"/>
        <v>2024</v>
      </c>
      <c r="M26" s="2">
        <f t="shared" ca="1" si="8"/>
        <v>8</v>
      </c>
      <c r="N26">
        <f t="shared" ca="1" si="9"/>
        <v>0</v>
      </c>
      <c r="O26">
        <f t="shared" ca="1" si="10"/>
        <v>0</v>
      </c>
    </row>
    <row r="27" spans="1:15">
      <c r="A27" s="4" t="s">
        <v>26</v>
      </c>
      <c r="B27" t="s">
        <v>11</v>
      </c>
      <c r="C27" s="2">
        <f t="shared" ref="C3:C53" ca="1" si="14">RANDBETWEEN(400000, 600000)</f>
        <v>587249</v>
      </c>
      <c r="D27" s="2">
        <f t="shared" ref="D3:D53" ca="1" si="15">RANDBETWEEN(460000, 660000)</f>
        <v>617084</v>
      </c>
      <c r="E27" s="2">
        <f t="shared" ca="1" si="2"/>
        <v>29835</v>
      </c>
      <c r="F27" s="2">
        <f ca="1">RANDBETWEEN(66, 75)</f>
        <v>69</v>
      </c>
      <c r="G27">
        <f t="shared" ca="1" si="4"/>
        <v>8280</v>
      </c>
      <c r="H27">
        <f t="shared" ca="1" si="5"/>
        <v>2760</v>
      </c>
      <c r="I27">
        <f t="shared" ca="1" si="6"/>
        <v>0</v>
      </c>
      <c r="J27" t="str">
        <f t="shared" si="7"/>
        <v>2022</v>
      </c>
      <c r="M27" s="2">
        <f t="shared" ca="1" si="8"/>
        <v>6</v>
      </c>
      <c r="N27">
        <f t="shared" ca="1" si="9"/>
        <v>2</v>
      </c>
      <c r="O27">
        <f t="shared" ca="1" si="10"/>
        <v>0</v>
      </c>
    </row>
    <row r="28" spans="1:15">
      <c r="A28" s="4" t="s">
        <v>27</v>
      </c>
      <c r="B28" t="s">
        <v>11</v>
      </c>
      <c r="C28" s="2">
        <f t="shared" ca="1" si="14"/>
        <v>495532</v>
      </c>
      <c r="D28" s="2">
        <f t="shared" ca="1" si="15"/>
        <v>471250</v>
      </c>
      <c r="E28" s="2">
        <f t="shared" ca="1" si="2"/>
        <v>-24282</v>
      </c>
      <c r="F28" s="2">
        <f t="shared" ref="F28:F38" ca="1" si="16">RANDBETWEEN(66, 75)</f>
        <v>67</v>
      </c>
      <c r="G28">
        <f t="shared" ca="1" si="4"/>
        <v>9380</v>
      </c>
      <c r="H28">
        <f t="shared" ca="1" si="5"/>
        <v>1340</v>
      </c>
      <c r="I28">
        <f t="shared" ca="1" si="6"/>
        <v>0</v>
      </c>
      <c r="J28" t="str">
        <f t="shared" si="7"/>
        <v>2022</v>
      </c>
      <c r="M28" s="2">
        <f t="shared" ca="1" si="8"/>
        <v>7</v>
      </c>
      <c r="N28">
        <f t="shared" ca="1" si="9"/>
        <v>1</v>
      </c>
      <c r="O28">
        <f t="shared" ca="1" si="10"/>
        <v>0</v>
      </c>
    </row>
    <row r="29" spans="1:15">
      <c r="A29" s="4" t="s">
        <v>28</v>
      </c>
      <c r="B29" t="s">
        <v>11</v>
      </c>
      <c r="C29" s="2">
        <f t="shared" ca="1" si="14"/>
        <v>454230</v>
      </c>
      <c r="D29" s="2">
        <f t="shared" ca="1" si="15"/>
        <v>646501</v>
      </c>
      <c r="E29" s="2">
        <f t="shared" ca="1" si="2"/>
        <v>192271</v>
      </c>
      <c r="F29" s="2">
        <f t="shared" ca="1" si="16"/>
        <v>69</v>
      </c>
      <c r="G29">
        <f t="shared" ca="1" si="4"/>
        <v>8280</v>
      </c>
      <c r="H29">
        <f t="shared" ca="1" si="5"/>
        <v>1380</v>
      </c>
      <c r="I29">
        <f t="shared" ca="1" si="6"/>
        <v>1380</v>
      </c>
      <c r="J29" t="str">
        <f t="shared" si="7"/>
        <v>2022</v>
      </c>
      <c r="M29" s="2">
        <f t="shared" ca="1" si="8"/>
        <v>6</v>
      </c>
      <c r="N29">
        <f t="shared" ca="1" si="9"/>
        <v>1</v>
      </c>
      <c r="O29">
        <f t="shared" ca="1" si="10"/>
        <v>1</v>
      </c>
    </row>
    <row r="30" spans="1:15">
      <c r="A30" s="4" t="s">
        <v>29</v>
      </c>
      <c r="B30" t="s">
        <v>11</v>
      </c>
      <c r="C30" s="2">
        <f t="shared" ca="1" si="14"/>
        <v>400488</v>
      </c>
      <c r="D30" s="2">
        <f t="shared" ca="1" si="15"/>
        <v>620143</v>
      </c>
      <c r="E30" s="2">
        <f t="shared" ca="1" si="2"/>
        <v>219655</v>
      </c>
      <c r="F30" s="2">
        <f t="shared" ca="1" si="16"/>
        <v>75</v>
      </c>
      <c r="G30">
        <f t="shared" ca="1" si="4"/>
        <v>7500</v>
      </c>
      <c r="H30">
        <f t="shared" ca="1" si="5"/>
        <v>3000</v>
      </c>
      <c r="I30">
        <f t="shared" ca="1" si="6"/>
        <v>1500</v>
      </c>
      <c r="J30" t="str">
        <f t="shared" si="7"/>
        <v>2022</v>
      </c>
      <c r="M30" s="2">
        <f t="shared" ca="1" si="8"/>
        <v>5</v>
      </c>
      <c r="N30">
        <f t="shared" ca="1" si="9"/>
        <v>2</v>
      </c>
      <c r="O30">
        <f t="shared" ca="1" si="10"/>
        <v>1</v>
      </c>
    </row>
    <row r="31" spans="1:15">
      <c r="A31" s="4" t="s">
        <v>30</v>
      </c>
      <c r="B31" t="s">
        <v>11</v>
      </c>
      <c r="C31" s="2">
        <f t="shared" ca="1" si="14"/>
        <v>519379</v>
      </c>
      <c r="D31" s="2">
        <f t="shared" ca="1" si="15"/>
        <v>621845</v>
      </c>
      <c r="E31" s="2">
        <f t="shared" ca="1" si="2"/>
        <v>102466</v>
      </c>
      <c r="F31" s="2">
        <f t="shared" ca="1" si="16"/>
        <v>72</v>
      </c>
      <c r="G31">
        <f t="shared" ca="1" si="4"/>
        <v>7200</v>
      </c>
      <c r="H31">
        <f t="shared" ca="1" si="5"/>
        <v>2880</v>
      </c>
      <c r="I31">
        <f t="shared" ca="1" si="6"/>
        <v>1440</v>
      </c>
      <c r="J31" t="str">
        <f t="shared" si="7"/>
        <v>2022</v>
      </c>
      <c r="M31" s="2">
        <f t="shared" ca="1" si="8"/>
        <v>5</v>
      </c>
      <c r="N31">
        <f t="shared" ca="1" si="9"/>
        <v>2</v>
      </c>
      <c r="O31">
        <f t="shared" ca="1" si="10"/>
        <v>1</v>
      </c>
    </row>
    <row r="32" spans="1:15">
      <c r="A32" s="4" t="s">
        <v>31</v>
      </c>
      <c r="B32" t="s">
        <v>11</v>
      </c>
      <c r="C32" s="2">
        <f t="shared" ca="1" si="14"/>
        <v>520162</v>
      </c>
      <c r="D32" s="2">
        <f t="shared" ca="1" si="15"/>
        <v>527869</v>
      </c>
      <c r="E32" s="2">
        <f t="shared" ca="1" si="2"/>
        <v>7707</v>
      </c>
      <c r="F32" s="2">
        <f t="shared" ca="1" si="16"/>
        <v>66</v>
      </c>
      <c r="G32">
        <f t="shared" ca="1" si="4"/>
        <v>7920</v>
      </c>
      <c r="H32">
        <f t="shared" ca="1" si="5"/>
        <v>1320</v>
      </c>
      <c r="I32">
        <f t="shared" ca="1" si="6"/>
        <v>1320</v>
      </c>
      <c r="J32" t="str">
        <f t="shared" si="7"/>
        <v>2022</v>
      </c>
      <c r="M32" s="2">
        <f t="shared" ca="1" si="8"/>
        <v>6</v>
      </c>
      <c r="N32">
        <f t="shared" ca="1" si="9"/>
        <v>1</v>
      </c>
      <c r="O32">
        <f t="shared" ca="1" si="10"/>
        <v>1</v>
      </c>
    </row>
    <row r="33" spans="1:15">
      <c r="A33" s="4" t="s">
        <v>32</v>
      </c>
      <c r="B33" t="s">
        <v>11</v>
      </c>
      <c r="C33" s="2">
        <f t="shared" ca="1" si="14"/>
        <v>473233</v>
      </c>
      <c r="D33" s="2">
        <f t="shared" ca="1" si="15"/>
        <v>506932</v>
      </c>
      <c r="E33" s="2">
        <f t="shared" ca="1" si="2"/>
        <v>33699</v>
      </c>
      <c r="F33" s="2">
        <f t="shared" ca="1" si="16"/>
        <v>66</v>
      </c>
      <c r="G33">
        <f t="shared" ca="1" si="4"/>
        <v>7920</v>
      </c>
      <c r="H33">
        <f t="shared" ca="1" si="5"/>
        <v>2640</v>
      </c>
      <c r="I33">
        <f t="shared" ca="1" si="6"/>
        <v>0</v>
      </c>
      <c r="J33" t="str">
        <f t="shared" si="7"/>
        <v>2022</v>
      </c>
      <c r="M33" s="2">
        <f t="shared" ca="1" si="8"/>
        <v>6</v>
      </c>
      <c r="N33">
        <f t="shared" ca="1" si="9"/>
        <v>2</v>
      </c>
      <c r="O33">
        <f t="shared" ca="1" si="10"/>
        <v>0</v>
      </c>
    </row>
    <row r="34" spans="1:15">
      <c r="A34" s="4" t="s">
        <v>33</v>
      </c>
      <c r="B34" t="s">
        <v>11</v>
      </c>
      <c r="C34" s="2">
        <f t="shared" ca="1" si="14"/>
        <v>518341</v>
      </c>
      <c r="D34" s="2">
        <f t="shared" ca="1" si="15"/>
        <v>480832</v>
      </c>
      <c r="E34" s="2">
        <f t="shared" ca="1" si="2"/>
        <v>-37509</v>
      </c>
      <c r="F34" s="2">
        <f t="shared" ca="1" si="16"/>
        <v>70</v>
      </c>
      <c r="G34">
        <f t="shared" ca="1" si="4"/>
        <v>11200</v>
      </c>
      <c r="H34">
        <f t="shared" ca="1" si="5"/>
        <v>0</v>
      </c>
      <c r="I34">
        <f t="shared" ca="1" si="6"/>
        <v>0</v>
      </c>
      <c r="J34" t="str">
        <f t="shared" si="7"/>
        <v>2022</v>
      </c>
      <c r="M34" s="2">
        <f t="shared" ca="1" si="8"/>
        <v>8</v>
      </c>
      <c r="N34">
        <f t="shared" ca="1" si="9"/>
        <v>0</v>
      </c>
      <c r="O34">
        <f t="shared" ca="1" si="10"/>
        <v>0</v>
      </c>
    </row>
    <row r="35" spans="1:15">
      <c r="A35" s="4" t="s">
        <v>34</v>
      </c>
      <c r="B35" t="s">
        <v>11</v>
      </c>
      <c r="C35" s="2">
        <f t="shared" ca="1" si="14"/>
        <v>463711</v>
      </c>
      <c r="D35" s="2">
        <f t="shared" ca="1" si="15"/>
        <v>625251</v>
      </c>
      <c r="E35" s="2">
        <f t="shared" ca="1" si="2"/>
        <v>161540</v>
      </c>
      <c r="F35" s="2">
        <f t="shared" ca="1" si="16"/>
        <v>67</v>
      </c>
      <c r="G35">
        <f t="shared" ca="1" si="4"/>
        <v>9380</v>
      </c>
      <c r="H35">
        <f t="shared" ca="1" si="5"/>
        <v>1340</v>
      </c>
      <c r="I35">
        <f t="shared" ca="1" si="6"/>
        <v>0</v>
      </c>
      <c r="J35" t="str">
        <f t="shared" si="7"/>
        <v>2022</v>
      </c>
      <c r="M35" s="2">
        <f t="shared" ca="1" si="8"/>
        <v>7</v>
      </c>
      <c r="N35">
        <f t="shared" ca="1" si="9"/>
        <v>1</v>
      </c>
      <c r="O35">
        <f t="shared" ca="1" si="10"/>
        <v>0</v>
      </c>
    </row>
    <row r="36" spans="1:15">
      <c r="A36" s="4" t="s">
        <v>35</v>
      </c>
      <c r="B36" t="s">
        <v>11</v>
      </c>
      <c r="C36" s="2">
        <f t="shared" ca="1" si="14"/>
        <v>501371</v>
      </c>
      <c r="D36" s="2">
        <f t="shared" ca="1" si="15"/>
        <v>593756</v>
      </c>
      <c r="E36" s="2">
        <f t="shared" ca="1" si="2"/>
        <v>92385</v>
      </c>
      <c r="F36" s="2">
        <f t="shared" ca="1" si="16"/>
        <v>74</v>
      </c>
      <c r="G36">
        <f t="shared" ca="1" si="4"/>
        <v>8880</v>
      </c>
      <c r="H36">
        <f t="shared" ca="1" si="5"/>
        <v>1480</v>
      </c>
      <c r="I36">
        <f t="shared" ca="1" si="6"/>
        <v>1480</v>
      </c>
      <c r="J36" t="str">
        <f t="shared" si="7"/>
        <v>2022</v>
      </c>
      <c r="M36" s="2">
        <f t="shared" ca="1" si="8"/>
        <v>6</v>
      </c>
      <c r="N36">
        <f t="shared" ca="1" si="9"/>
        <v>1</v>
      </c>
      <c r="O36">
        <f t="shared" ca="1" si="10"/>
        <v>1</v>
      </c>
    </row>
    <row r="37" spans="1:15">
      <c r="A37" s="4" t="s">
        <v>36</v>
      </c>
      <c r="B37" t="s">
        <v>11</v>
      </c>
      <c r="C37" s="2">
        <f t="shared" ca="1" si="14"/>
        <v>415832</v>
      </c>
      <c r="D37" s="2">
        <f t="shared" ca="1" si="15"/>
        <v>606349</v>
      </c>
      <c r="E37" s="2">
        <f t="shared" ca="1" si="2"/>
        <v>190517</v>
      </c>
      <c r="F37" s="2">
        <f t="shared" ca="1" si="16"/>
        <v>73</v>
      </c>
      <c r="G37">
        <f t="shared" ca="1" si="4"/>
        <v>11680</v>
      </c>
      <c r="H37">
        <f t="shared" ca="1" si="5"/>
        <v>0</v>
      </c>
      <c r="I37">
        <f t="shared" ca="1" si="6"/>
        <v>0</v>
      </c>
      <c r="J37" t="str">
        <f t="shared" si="7"/>
        <v>2022</v>
      </c>
      <c r="M37" s="2">
        <f t="shared" ca="1" si="8"/>
        <v>8</v>
      </c>
      <c r="N37">
        <f t="shared" ca="1" si="9"/>
        <v>0</v>
      </c>
      <c r="O37">
        <f t="shared" ca="1" si="10"/>
        <v>0</v>
      </c>
    </row>
    <row r="38" spans="1:15">
      <c r="A38" s="4" t="s">
        <v>37</v>
      </c>
      <c r="B38" t="s">
        <v>11</v>
      </c>
      <c r="C38" s="2">
        <f t="shared" ca="1" si="14"/>
        <v>409383</v>
      </c>
      <c r="D38" s="2">
        <f t="shared" ca="1" si="15"/>
        <v>567303</v>
      </c>
      <c r="E38" s="2">
        <f t="shared" ca="1" si="2"/>
        <v>157920</v>
      </c>
      <c r="F38" s="2">
        <f t="shared" ca="1" si="16"/>
        <v>70</v>
      </c>
      <c r="G38">
        <f t="shared" ca="1" si="4"/>
        <v>11200</v>
      </c>
      <c r="H38">
        <f t="shared" ca="1" si="5"/>
        <v>0</v>
      </c>
      <c r="I38">
        <f t="shared" ca="1" si="6"/>
        <v>0</v>
      </c>
      <c r="J38" t="str">
        <f t="shared" si="7"/>
        <v>2022</v>
      </c>
      <c r="M38" s="2">
        <f t="shared" ca="1" si="8"/>
        <v>8</v>
      </c>
      <c r="N38">
        <f t="shared" ca="1" si="9"/>
        <v>0</v>
      </c>
      <c r="O38">
        <f t="shared" ca="1" si="10"/>
        <v>0</v>
      </c>
    </row>
    <row r="39" spans="1:15">
      <c r="A39" s="4" t="s">
        <v>38</v>
      </c>
      <c r="B39" t="s">
        <v>11</v>
      </c>
      <c r="C39" s="2">
        <f ca="1">RANDBETWEEN(450000, 610000)</f>
        <v>585616</v>
      </c>
      <c r="D39" s="2">
        <f ca="1">RANDBETWEEN(455000, 715000)</f>
        <v>510285</v>
      </c>
      <c r="E39" s="2">
        <f t="shared" ca="1" si="2"/>
        <v>-75331</v>
      </c>
      <c r="F39" s="2">
        <f ca="1">RANDBETWEEN(67, 72)</f>
        <v>68</v>
      </c>
      <c r="G39">
        <f t="shared" ca="1" si="4"/>
        <v>9520</v>
      </c>
      <c r="H39">
        <f t="shared" ca="1" si="5"/>
        <v>1360</v>
      </c>
      <c r="I39">
        <f t="shared" ca="1" si="6"/>
        <v>0</v>
      </c>
      <c r="J39" t="str">
        <f t="shared" si="7"/>
        <v>2023</v>
      </c>
      <c r="M39" s="2">
        <f t="shared" ca="1" si="8"/>
        <v>7</v>
      </c>
      <c r="N39">
        <f t="shared" ca="1" si="9"/>
        <v>1</v>
      </c>
      <c r="O39">
        <f t="shared" ca="1" si="10"/>
        <v>0</v>
      </c>
    </row>
    <row r="40" spans="1:15">
      <c r="A40" s="4" t="s">
        <v>39</v>
      </c>
      <c r="B40" t="s">
        <v>11</v>
      </c>
      <c r="C40" s="2">
        <f t="shared" ref="C40:C50" ca="1" si="17">RANDBETWEEN(450000, 610000)</f>
        <v>522549</v>
      </c>
      <c r="D40" s="2">
        <f t="shared" ref="D40:D50" ca="1" si="18">RANDBETWEEN(455000, 715000)</f>
        <v>639844</v>
      </c>
      <c r="E40" s="2">
        <f t="shared" ca="1" si="2"/>
        <v>117295</v>
      </c>
      <c r="F40" s="2">
        <f t="shared" ref="F40:F50" ca="1" si="19">RANDBETWEEN(67, 72)</f>
        <v>70</v>
      </c>
      <c r="G40">
        <f t="shared" ca="1" si="4"/>
        <v>11200</v>
      </c>
      <c r="H40">
        <f t="shared" ca="1" si="5"/>
        <v>0</v>
      </c>
      <c r="I40">
        <f t="shared" ca="1" si="6"/>
        <v>0</v>
      </c>
      <c r="J40" t="str">
        <f t="shared" si="7"/>
        <v>2023</v>
      </c>
      <c r="M40" s="2">
        <f t="shared" ca="1" si="8"/>
        <v>8</v>
      </c>
      <c r="N40">
        <f t="shared" ca="1" si="9"/>
        <v>0</v>
      </c>
      <c r="O40">
        <f t="shared" ca="1" si="10"/>
        <v>0</v>
      </c>
    </row>
    <row r="41" spans="1:15">
      <c r="A41" s="4" t="s">
        <v>40</v>
      </c>
      <c r="B41" t="s">
        <v>11</v>
      </c>
      <c r="C41" s="2">
        <f t="shared" ca="1" si="17"/>
        <v>520528</v>
      </c>
      <c r="D41" s="2">
        <f t="shared" ca="1" si="18"/>
        <v>509017</v>
      </c>
      <c r="E41" s="2">
        <f t="shared" ca="1" si="2"/>
        <v>-11511</v>
      </c>
      <c r="F41" s="2">
        <f t="shared" ca="1" si="19"/>
        <v>67</v>
      </c>
      <c r="G41">
        <f t="shared" ca="1" si="4"/>
        <v>8040</v>
      </c>
      <c r="H41">
        <f t="shared" ca="1" si="5"/>
        <v>2680</v>
      </c>
      <c r="I41">
        <f t="shared" ca="1" si="6"/>
        <v>0</v>
      </c>
      <c r="J41" t="str">
        <f t="shared" si="7"/>
        <v>2023</v>
      </c>
      <c r="M41" s="2">
        <f t="shared" ca="1" si="8"/>
        <v>6</v>
      </c>
      <c r="N41">
        <f t="shared" ca="1" si="9"/>
        <v>2</v>
      </c>
      <c r="O41">
        <f t="shared" ca="1" si="10"/>
        <v>0</v>
      </c>
    </row>
    <row r="42" spans="1:15">
      <c r="A42" s="4" t="s">
        <v>41</v>
      </c>
      <c r="B42" t="s">
        <v>11</v>
      </c>
      <c r="C42" s="2">
        <f t="shared" ca="1" si="17"/>
        <v>599944</v>
      </c>
      <c r="D42" s="2">
        <f t="shared" ca="1" si="18"/>
        <v>550590</v>
      </c>
      <c r="E42" s="2">
        <f t="shared" ca="1" si="2"/>
        <v>-49354</v>
      </c>
      <c r="F42" s="2">
        <f t="shared" ca="1" si="19"/>
        <v>70</v>
      </c>
      <c r="G42">
        <f t="shared" ca="1" si="4"/>
        <v>11200</v>
      </c>
      <c r="H42">
        <f t="shared" ca="1" si="5"/>
        <v>0</v>
      </c>
      <c r="I42">
        <f t="shared" ca="1" si="6"/>
        <v>0</v>
      </c>
      <c r="J42" t="str">
        <f t="shared" si="7"/>
        <v>2023</v>
      </c>
      <c r="M42" s="2">
        <f t="shared" ca="1" si="8"/>
        <v>8</v>
      </c>
      <c r="N42">
        <f t="shared" ca="1" si="9"/>
        <v>0</v>
      </c>
      <c r="O42">
        <f t="shared" ca="1" si="10"/>
        <v>0</v>
      </c>
    </row>
    <row r="43" spans="1:15">
      <c r="A43" s="4" t="s">
        <v>42</v>
      </c>
      <c r="B43" t="s">
        <v>11</v>
      </c>
      <c r="C43" s="2">
        <f t="shared" ca="1" si="17"/>
        <v>505329</v>
      </c>
      <c r="D43" s="2">
        <f t="shared" ca="1" si="18"/>
        <v>597471</v>
      </c>
      <c r="E43" s="2">
        <f t="shared" ca="1" si="2"/>
        <v>92142</v>
      </c>
      <c r="F43" s="2">
        <f t="shared" ca="1" si="19"/>
        <v>72</v>
      </c>
      <c r="G43">
        <f t="shared" ca="1" si="4"/>
        <v>10080</v>
      </c>
      <c r="H43">
        <f t="shared" ca="1" si="5"/>
        <v>1440</v>
      </c>
      <c r="I43">
        <f t="shared" ca="1" si="6"/>
        <v>0</v>
      </c>
      <c r="J43" t="str">
        <f t="shared" si="7"/>
        <v>2023</v>
      </c>
      <c r="M43" s="2">
        <f t="shared" ca="1" si="8"/>
        <v>7</v>
      </c>
      <c r="N43">
        <f t="shared" ca="1" si="9"/>
        <v>1</v>
      </c>
      <c r="O43">
        <f t="shared" ca="1" si="10"/>
        <v>0</v>
      </c>
    </row>
    <row r="44" spans="1:15">
      <c r="A44" s="4" t="s">
        <v>43</v>
      </c>
      <c r="B44" t="s">
        <v>11</v>
      </c>
      <c r="C44" s="2">
        <f t="shared" ca="1" si="17"/>
        <v>550055</v>
      </c>
      <c r="D44" s="2">
        <f t="shared" ca="1" si="18"/>
        <v>640517</v>
      </c>
      <c r="E44" s="2">
        <f t="shared" ca="1" si="2"/>
        <v>90462</v>
      </c>
      <c r="F44" s="2">
        <f t="shared" ca="1" si="19"/>
        <v>70</v>
      </c>
      <c r="G44">
        <f t="shared" ca="1" si="4"/>
        <v>9800</v>
      </c>
      <c r="H44">
        <f t="shared" ca="1" si="5"/>
        <v>1400</v>
      </c>
      <c r="I44">
        <f t="shared" ca="1" si="6"/>
        <v>0</v>
      </c>
      <c r="J44" t="str">
        <f t="shared" si="7"/>
        <v>2023</v>
      </c>
      <c r="M44" s="2">
        <f t="shared" ca="1" si="8"/>
        <v>7</v>
      </c>
      <c r="N44">
        <f t="shared" ca="1" si="9"/>
        <v>1</v>
      </c>
      <c r="O44">
        <f t="shared" ca="1" si="10"/>
        <v>0</v>
      </c>
    </row>
    <row r="45" spans="1:15">
      <c r="A45" s="4" t="s">
        <v>44</v>
      </c>
      <c r="B45" t="s">
        <v>11</v>
      </c>
      <c r="C45" s="2">
        <f t="shared" ca="1" si="17"/>
        <v>470985</v>
      </c>
      <c r="D45" s="2">
        <f t="shared" ca="1" si="18"/>
        <v>519440</v>
      </c>
      <c r="E45" s="2">
        <f t="shared" ca="1" si="2"/>
        <v>48455</v>
      </c>
      <c r="F45" s="2">
        <f t="shared" ca="1" si="19"/>
        <v>68</v>
      </c>
      <c r="G45">
        <f t="shared" ca="1" si="4"/>
        <v>10880</v>
      </c>
      <c r="H45">
        <f t="shared" ca="1" si="5"/>
        <v>0</v>
      </c>
      <c r="I45">
        <f t="shared" ca="1" si="6"/>
        <v>0</v>
      </c>
      <c r="J45" t="str">
        <f t="shared" si="7"/>
        <v>2023</v>
      </c>
      <c r="M45" s="2">
        <f t="shared" ca="1" si="8"/>
        <v>8</v>
      </c>
      <c r="N45">
        <f t="shared" ca="1" si="9"/>
        <v>0</v>
      </c>
      <c r="O45">
        <f t="shared" ca="1" si="10"/>
        <v>0</v>
      </c>
    </row>
    <row r="46" spans="1:15">
      <c r="A46" s="4" t="s">
        <v>45</v>
      </c>
      <c r="B46" t="s">
        <v>11</v>
      </c>
      <c r="C46" s="2">
        <f t="shared" ca="1" si="17"/>
        <v>570853</v>
      </c>
      <c r="D46" s="2">
        <f t="shared" ca="1" si="18"/>
        <v>549631</v>
      </c>
      <c r="E46" s="2">
        <f t="shared" ca="1" si="2"/>
        <v>-21222</v>
      </c>
      <c r="F46" s="2">
        <f t="shared" ca="1" si="19"/>
        <v>69</v>
      </c>
      <c r="G46">
        <f t="shared" ca="1" si="4"/>
        <v>6900</v>
      </c>
      <c r="H46">
        <f t="shared" ca="1" si="5"/>
        <v>2760</v>
      </c>
      <c r="I46">
        <f t="shared" ca="1" si="6"/>
        <v>1380</v>
      </c>
      <c r="J46" t="str">
        <f t="shared" si="7"/>
        <v>2023</v>
      </c>
      <c r="M46" s="2">
        <f t="shared" ca="1" si="8"/>
        <v>5</v>
      </c>
      <c r="N46">
        <f t="shared" ca="1" si="9"/>
        <v>2</v>
      </c>
      <c r="O46">
        <f t="shared" ca="1" si="10"/>
        <v>1</v>
      </c>
    </row>
    <row r="47" spans="1:15">
      <c r="A47" s="4" t="s">
        <v>46</v>
      </c>
      <c r="B47" t="s">
        <v>11</v>
      </c>
      <c r="C47" s="2">
        <f t="shared" ca="1" si="17"/>
        <v>556634</v>
      </c>
      <c r="D47" s="2">
        <f t="shared" ca="1" si="18"/>
        <v>607959</v>
      </c>
      <c r="E47" s="2">
        <f t="shared" ca="1" si="2"/>
        <v>51325</v>
      </c>
      <c r="F47" s="2">
        <f t="shared" ca="1" si="19"/>
        <v>67</v>
      </c>
      <c r="G47">
        <f t="shared" ca="1" si="4"/>
        <v>9380</v>
      </c>
      <c r="H47">
        <f t="shared" ca="1" si="5"/>
        <v>2680</v>
      </c>
      <c r="I47">
        <f t="shared" ca="1" si="6"/>
        <v>0</v>
      </c>
      <c r="J47" t="str">
        <f t="shared" si="7"/>
        <v>2023</v>
      </c>
      <c r="M47" s="2">
        <f t="shared" ca="1" si="8"/>
        <v>7</v>
      </c>
      <c r="N47">
        <f t="shared" ca="1" si="9"/>
        <v>2</v>
      </c>
      <c r="O47">
        <f t="shared" ca="1" si="10"/>
        <v>0</v>
      </c>
    </row>
    <row r="48" spans="1:15">
      <c r="A48" s="4" t="s">
        <v>47</v>
      </c>
      <c r="B48" t="s">
        <v>11</v>
      </c>
      <c r="C48" s="2">
        <f t="shared" ca="1" si="17"/>
        <v>477529</v>
      </c>
      <c r="D48" s="2">
        <f t="shared" ca="1" si="18"/>
        <v>524490</v>
      </c>
      <c r="E48" s="2">
        <f t="shared" ca="1" si="2"/>
        <v>46961</v>
      </c>
      <c r="F48" s="2">
        <f t="shared" ca="1" si="19"/>
        <v>71</v>
      </c>
      <c r="G48">
        <f t="shared" ca="1" si="4"/>
        <v>8520</v>
      </c>
      <c r="H48">
        <f t="shared" ca="1" si="5"/>
        <v>2840</v>
      </c>
      <c r="I48">
        <f t="shared" ca="1" si="6"/>
        <v>0</v>
      </c>
      <c r="J48" t="str">
        <f t="shared" si="7"/>
        <v>2023</v>
      </c>
      <c r="M48" s="2">
        <f t="shared" ca="1" si="8"/>
        <v>6</v>
      </c>
      <c r="N48">
        <f t="shared" ca="1" si="9"/>
        <v>2</v>
      </c>
      <c r="O48">
        <f t="shared" ca="1" si="10"/>
        <v>0</v>
      </c>
    </row>
    <row r="49" spans="1:15">
      <c r="A49" s="4" t="s">
        <v>48</v>
      </c>
      <c r="B49" t="s">
        <v>11</v>
      </c>
      <c r="C49" s="2">
        <f t="shared" ca="1" si="17"/>
        <v>600507</v>
      </c>
      <c r="D49" s="2">
        <f t="shared" ca="1" si="18"/>
        <v>479280</v>
      </c>
      <c r="E49" s="2">
        <f t="shared" ca="1" si="2"/>
        <v>-121227</v>
      </c>
      <c r="F49" s="2">
        <f t="shared" ca="1" si="19"/>
        <v>68</v>
      </c>
      <c r="G49">
        <f t="shared" ca="1" si="4"/>
        <v>6800</v>
      </c>
      <c r="H49">
        <f t="shared" ca="1" si="5"/>
        <v>1360</v>
      </c>
      <c r="I49">
        <f t="shared" ca="1" si="6"/>
        <v>2720</v>
      </c>
      <c r="J49" t="str">
        <f t="shared" si="7"/>
        <v>2023</v>
      </c>
      <c r="M49" s="2">
        <f t="shared" ca="1" si="8"/>
        <v>5</v>
      </c>
      <c r="N49">
        <f t="shared" ca="1" si="9"/>
        <v>1</v>
      </c>
      <c r="O49">
        <f t="shared" ca="1" si="10"/>
        <v>2</v>
      </c>
    </row>
    <row r="50" spans="1:15">
      <c r="A50" s="4" t="s">
        <v>49</v>
      </c>
      <c r="B50" t="s">
        <v>11</v>
      </c>
      <c r="C50" s="2">
        <f t="shared" ca="1" si="17"/>
        <v>542857</v>
      </c>
      <c r="D50" s="2">
        <f t="shared" ca="1" si="18"/>
        <v>543314</v>
      </c>
      <c r="E50" s="2">
        <f t="shared" ca="1" si="2"/>
        <v>457</v>
      </c>
      <c r="F50" s="2">
        <f t="shared" ca="1" si="19"/>
        <v>69</v>
      </c>
      <c r="G50">
        <f t="shared" ca="1" si="4"/>
        <v>6900</v>
      </c>
      <c r="H50">
        <f t="shared" ca="1" si="5"/>
        <v>2760</v>
      </c>
      <c r="I50">
        <f t="shared" ca="1" si="6"/>
        <v>1380</v>
      </c>
      <c r="J50" t="str">
        <f t="shared" si="7"/>
        <v>2023</v>
      </c>
      <c r="M50" s="2">
        <f t="shared" ca="1" si="8"/>
        <v>5</v>
      </c>
      <c r="N50">
        <f t="shared" ca="1" si="9"/>
        <v>2</v>
      </c>
      <c r="O50">
        <f t="shared" ca="1" si="10"/>
        <v>1</v>
      </c>
    </row>
    <row r="51" spans="1:15">
      <c r="A51" s="4" t="s">
        <v>50</v>
      </c>
      <c r="B51" t="s">
        <v>11</v>
      </c>
      <c r="C51" s="2">
        <f ca="1">RANDBETWEEN(520000, 699000)</f>
        <v>526943</v>
      </c>
      <c r="D51" s="2">
        <f ca="1">RANDBETWEEN(500000, 711000)</f>
        <v>704306</v>
      </c>
      <c r="E51" s="2">
        <f t="shared" ca="1" si="2"/>
        <v>177363</v>
      </c>
      <c r="F51" s="2">
        <f ca="1">RANDBETWEEN(65, 72)</f>
        <v>68</v>
      </c>
      <c r="G51">
        <f t="shared" ca="1" si="4"/>
        <v>10880</v>
      </c>
      <c r="H51">
        <f t="shared" ca="1" si="5"/>
        <v>0</v>
      </c>
      <c r="I51">
        <f t="shared" ca="1" si="6"/>
        <v>0</v>
      </c>
      <c r="J51" t="str">
        <f t="shared" si="7"/>
        <v>2024</v>
      </c>
      <c r="M51" s="2">
        <f t="shared" ca="1" si="8"/>
        <v>8</v>
      </c>
      <c r="N51">
        <f t="shared" ca="1" si="9"/>
        <v>0</v>
      </c>
      <c r="O51">
        <f t="shared" ca="1" si="10"/>
        <v>0</v>
      </c>
    </row>
    <row r="52" spans="1:15">
      <c r="A52" s="4" t="s">
        <v>51</v>
      </c>
      <c r="B52" t="s">
        <v>11</v>
      </c>
      <c r="C52" s="2">
        <f ca="1">RANDBETWEEN(520000, 699000)</f>
        <v>638741</v>
      </c>
      <c r="D52" s="2">
        <f ca="1">RANDBETWEEN(500000, 711000)</f>
        <v>649046</v>
      </c>
      <c r="E52" s="2">
        <f t="shared" ref="E52" ca="1" si="20">D52-C52</f>
        <v>10305</v>
      </c>
      <c r="F52" s="2">
        <f ca="1">RANDBETWEEN(65, 72)</f>
        <v>68</v>
      </c>
      <c r="G52">
        <f t="shared" ca="1" si="4"/>
        <v>8160</v>
      </c>
      <c r="H52">
        <f t="shared" ca="1" si="5"/>
        <v>1360</v>
      </c>
      <c r="I52">
        <f t="shared" ca="1" si="6"/>
        <v>1360</v>
      </c>
      <c r="J52" t="str">
        <f t="shared" si="7"/>
        <v>2024</v>
      </c>
      <c r="M52" s="2">
        <f t="shared" ca="1" si="8"/>
        <v>6</v>
      </c>
      <c r="N52">
        <f t="shared" ca="1" si="9"/>
        <v>1</v>
      </c>
      <c r="O52">
        <f t="shared" ca="1" si="10"/>
        <v>1</v>
      </c>
    </row>
    <row r="53" spans="1:15">
      <c r="A53" s="4" t="s">
        <v>51</v>
      </c>
      <c r="B53" t="s">
        <v>7</v>
      </c>
      <c r="C53" s="2">
        <f ca="1">RANDBETWEEN(480000, 642000)</f>
        <v>481471</v>
      </c>
      <c r="D53" s="2">
        <f ca="1">RANDBETWEEN(450000, 684000)</f>
        <v>525617</v>
      </c>
      <c r="E53" s="2">
        <f t="shared" ref="E53:E54" ca="1" si="21">D53-C53</f>
        <v>44146</v>
      </c>
      <c r="F53" s="2">
        <f ca="1">RANDBETWEEN(60, 65)</f>
        <v>64</v>
      </c>
      <c r="G53">
        <f t="shared" ca="1" si="4"/>
        <v>7680</v>
      </c>
      <c r="H53">
        <f t="shared" ca="1" si="5"/>
        <v>1280</v>
      </c>
      <c r="I53">
        <f t="shared" ca="1" si="6"/>
        <v>1280</v>
      </c>
      <c r="J53" t="str">
        <f t="shared" si="7"/>
        <v>2024</v>
      </c>
      <c r="M53" s="2">
        <f t="shared" ca="1" si="8"/>
        <v>6</v>
      </c>
      <c r="N53">
        <f t="shared" ca="1" si="9"/>
        <v>1</v>
      </c>
      <c r="O53">
        <f t="shared" ca="1" si="10"/>
        <v>1</v>
      </c>
    </row>
    <row r="54" spans="1:15">
      <c r="A54" s="4" t="s">
        <v>52</v>
      </c>
      <c r="B54" t="s">
        <v>11</v>
      </c>
      <c r="C54" s="2">
        <f ca="1">RANDBETWEEN(520000, 699000)</f>
        <v>675078</v>
      </c>
      <c r="D54" s="2">
        <f ca="1">RANDBETWEEN(500000, 711000)</f>
        <v>504336</v>
      </c>
      <c r="E54" s="2">
        <f t="shared" ca="1" si="21"/>
        <v>-170742</v>
      </c>
      <c r="F54" s="2">
        <f ca="1">RANDBETWEEN(65, 72)</f>
        <v>67</v>
      </c>
      <c r="G54">
        <f t="shared" ca="1" si="4"/>
        <v>10720</v>
      </c>
      <c r="H54">
        <f t="shared" ca="1" si="5"/>
        <v>0</v>
      </c>
      <c r="I54">
        <f t="shared" ca="1" si="6"/>
        <v>0</v>
      </c>
      <c r="J54" t="str">
        <f t="shared" ref="J54:J57" si="22">LEFT(A54,4)</f>
        <v>2024</v>
      </c>
      <c r="M54" s="2">
        <f t="shared" ca="1" si="8"/>
        <v>8</v>
      </c>
      <c r="N54">
        <f t="shared" ca="1" si="9"/>
        <v>0</v>
      </c>
      <c r="O54">
        <f t="shared" ca="1" si="10"/>
        <v>0</v>
      </c>
    </row>
    <row r="55" spans="1:15">
      <c r="A55" s="4" t="s">
        <v>52</v>
      </c>
      <c r="B55" t="s">
        <v>7</v>
      </c>
      <c r="C55" s="2">
        <f ca="1">RANDBETWEEN(480000, 642000)</f>
        <v>624889</v>
      </c>
      <c r="D55" s="2">
        <f ca="1">RANDBETWEEN(450000, 684000)</f>
        <v>543723</v>
      </c>
      <c r="E55" s="2">
        <f t="shared" ref="E55:E57" ca="1" si="23">D55-C55</f>
        <v>-81166</v>
      </c>
      <c r="F55" s="2">
        <f ca="1">RANDBETWEEN(60, 65)</f>
        <v>64</v>
      </c>
      <c r="G55">
        <f t="shared" ca="1" si="4"/>
        <v>6400</v>
      </c>
      <c r="H55">
        <f t="shared" ca="1" si="5"/>
        <v>1280</v>
      </c>
      <c r="I55">
        <f t="shared" ca="1" si="6"/>
        <v>2560</v>
      </c>
      <c r="J55" t="str">
        <f t="shared" si="22"/>
        <v>2024</v>
      </c>
      <c r="M55" s="2">
        <f t="shared" ca="1" si="8"/>
        <v>5</v>
      </c>
      <c r="N55">
        <f t="shared" ca="1" si="9"/>
        <v>1</v>
      </c>
      <c r="O55">
        <f t="shared" ca="1" si="10"/>
        <v>2</v>
      </c>
    </row>
    <row r="56" spans="1:15">
      <c r="A56" s="4" t="s">
        <v>53</v>
      </c>
      <c r="B56" t="s">
        <v>11</v>
      </c>
      <c r="C56" s="2">
        <f ca="1">RANDBETWEEN(520000, 699000)</f>
        <v>550676</v>
      </c>
      <c r="D56" s="2">
        <f ca="1">RANDBETWEEN(500000, 711000)</f>
        <v>660317</v>
      </c>
      <c r="E56" s="2">
        <f t="shared" ca="1" si="23"/>
        <v>109641</v>
      </c>
      <c r="F56" s="2">
        <f ca="1">RANDBETWEEN(65, 72)</f>
        <v>67</v>
      </c>
      <c r="G56">
        <f t="shared" ca="1" si="4"/>
        <v>6700</v>
      </c>
      <c r="H56">
        <f t="shared" ca="1" si="5"/>
        <v>1340</v>
      </c>
      <c r="I56">
        <f t="shared" ca="1" si="6"/>
        <v>2680</v>
      </c>
      <c r="J56" t="str">
        <f t="shared" si="22"/>
        <v>2024</v>
      </c>
      <c r="M56" s="2">
        <f t="shared" ca="1" si="8"/>
        <v>5</v>
      </c>
      <c r="N56">
        <f t="shared" ca="1" si="9"/>
        <v>1</v>
      </c>
      <c r="O56">
        <f t="shared" ca="1" si="10"/>
        <v>2</v>
      </c>
    </row>
    <row r="57" spans="1:15">
      <c r="A57" s="4" t="s">
        <v>53</v>
      </c>
      <c r="B57" t="s">
        <v>7</v>
      </c>
      <c r="C57" s="2">
        <f ca="1">RANDBETWEEN(480000, 642000)</f>
        <v>579116</v>
      </c>
      <c r="D57" s="2">
        <f ca="1">RANDBETWEEN(450000, 684000)</f>
        <v>566308</v>
      </c>
      <c r="E57" s="2">
        <f t="shared" ca="1" si="23"/>
        <v>-12808</v>
      </c>
      <c r="F57" s="2">
        <f ca="1">RANDBETWEEN(60, 65)</f>
        <v>61</v>
      </c>
      <c r="G57">
        <f t="shared" ca="1" si="4"/>
        <v>8540</v>
      </c>
      <c r="H57">
        <f t="shared" ca="1" si="5"/>
        <v>1220</v>
      </c>
      <c r="I57">
        <f t="shared" ca="1" si="6"/>
        <v>0</v>
      </c>
      <c r="J57" t="str">
        <f t="shared" si="22"/>
        <v>2024</v>
      </c>
      <c r="M57" s="2">
        <f t="shared" ca="1" si="8"/>
        <v>7</v>
      </c>
      <c r="N57">
        <f t="shared" ca="1" si="9"/>
        <v>1</v>
      </c>
      <c r="O57">
        <f t="shared" ca="1" si="10"/>
        <v>0</v>
      </c>
    </row>
    <row r="58" spans="1:15">
      <c r="A58" s="4" t="s">
        <v>54</v>
      </c>
      <c r="B58" t="s">
        <v>11</v>
      </c>
      <c r="C58" s="2">
        <f ca="1">RANDBETWEEN(520000, 699000)</f>
        <v>638822</v>
      </c>
      <c r="D58" s="2">
        <f ca="1">RANDBETWEEN(500000, 711000)</f>
        <v>506472</v>
      </c>
      <c r="E58" s="2">
        <f t="shared" ref="E58:E59" ca="1" si="24">D58-C58</f>
        <v>-132350</v>
      </c>
      <c r="F58" s="2">
        <f ca="1">RANDBETWEEN(65, 72)</f>
        <v>72</v>
      </c>
      <c r="G58">
        <f t="shared" ca="1" si="4"/>
        <v>8640</v>
      </c>
      <c r="H58">
        <f t="shared" ca="1" si="5"/>
        <v>2880</v>
      </c>
      <c r="I58">
        <f t="shared" ca="1" si="6"/>
        <v>0</v>
      </c>
      <c r="J58" t="str">
        <f t="shared" ref="J58:J59" si="25">LEFT(A58,4)</f>
        <v>2024</v>
      </c>
      <c r="M58" s="2">
        <f t="shared" ca="1" si="8"/>
        <v>6</v>
      </c>
      <c r="N58">
        <f t="shared" ca="1" si="9"/>
        <v>2</v>
      </c>
      <c r="O58">
        <f t="shared" ca="1" si="10"/>
        <v>0</v>
      </c>
    </row>
    <row r="59" spans="1:15">
      <c r="A59" s="4" t="s">
        <v>54</v>
      </c>
      <c r="B59" t="s">
        <v>7</v>
      </c>
      <c r="C59" s="2">
        <f ca="1">RANDBETWEEN(480000, 642000)</f>
        <v>553924</v>
      </c>
      <c r="D59" s="2">
        <f ca="1">RANDBETWEEN(450000, 684000)</f>
        <v>569658</v>
      </c>
      <c r="E59" s="2">
        <f t="shared" ca="1" si="24"/>
        <v>15734</v>
      </c>
      <c r="F59" s="2">
        <f ca="1">RANDBETWEEN(60, 65)</f>
        <v>62</v>
      </c>
      <c r="G59">
        <f t="shared" ca="1" si="4"/>
        <v>9920</v>
      </c>
      <c r="H59">
        <f t="shared" ca="1" si="5"/>
        <v>0</v>
      </c>
      <c r="I59">
        <f t="shared" ca="1" si="6"/>
        <v>0</v>
      </c>
      <c r="J59" t="str">
        <f t="shared" si="25"/>
        <v>2024</v>
      </c>
      <c r="M59" s="2">
        <f t="shared" ca="1" si="8"/>
        <v>8</v>
      </c>
      <c r="N59">
        <f t="shared" ca="1" si="9"/>
        <v>0</v>
      </c>
      <c r="O59">
        <f t="shared" ca="1" si="10"/>
        <v>0</v>
      </c>
    </row>
    <row r="60" spans="1:15">
      <c r="A60" s="4" t="s">
        <v>55</v>
      </c>
      <c r="B60" t="s">
        <v>11</v>
      </c>
      <c r="C60" s="2">
        <f ca="1">RANDBETWEEN(520000, 699000)</f>
        <v>584936</v>
      </c>
      <c r="D60" s="2">
        <f ca="1">RANDBETWEEN(500000, 711000)</f>
        <v>639958</v>
      </c>
      <c r="E60" s="2">
        <f t="shared" ref="E60:E69" ca="1" si="26">D60-C60</f>
        <v>55022</v>
      </c>
      <c r="F60" s="2">
        <f ca="1">RANDBETWEEN(65, 72)</f>
        <v>66</v>
      </c>
      <c r="G60">
        <f t="shared" ca="1" si="4"/>
        <v>10560</v>
      </c>
      <c r="H60">
        <f t="shared" ca="1" si="5"/>
        <v>0</v>
      </c>
      <c r="I60">
        <f t="shared" ca="1" si="6"/>
        <v>0</v>
      </c>
      <c r="J60" t="str">
        <f t="shared" ref="J60:J69" si="27">LEFT(A60,4)</f>
        <v>2024</v>
      </c>
      <c r="M60" s="2">
        <f t="shared" ca="1" si="8"/>
        <v>8</v>
      </c>
      <c r="N60">
        <f t="shared" ca="1" si="9"/>
        <v>0</v>
      </c>
      <c r="O60">
        <f t="shared" ca="1" si="10"/>
        <v>0</v>
      </c>
    </row>
    <row r="61" spans="1:15">
      <c r="A61" s="4" t="s">
        <v>55</v>
      </c>
      <c r="B61" t="s">
        <v>7</v>
      </c>
      <c r="C61" s="2">
        <f ca="1">RANDBETWEEN(480000, 642000)</f>
        <v>547585</v>
      </c>
      <c r="D61" s="2">
        <f ca="1">RANDBETWEEN(450000, 684000)</f>
        <v>640458</v>
      </c>
      <c r="E61" s="2">
        <f t="shared" ca="1" si="26"/>
        <v>92873</v>
      </c>
      <c r="F61" s="2">
        <f ca="1">RANDBETWEEN(60, 65)</f>
        <v>65</v>
      </c>
      <c r="G61">
        <f t="shared" ca="1" si="4"/>
        <v>7800</v>
      </c>
      <c r="H61">
        <f t="shared" ca="1" si="5"/>
        <v>2600</v>
      </c>
      <c r="I61">
        <f t="shared" ca="1" si="6"/>
        <v>0</v>
      </c>
      <c r="J61" t="str">
        <f t="shared" si="27"/>
        <v>2024</v>
      </c>
      <c r="M61" s="2">
        <f t="shared" ca="1" si="8"/>
        <v>6</v>
      </c>
      <c r="N61">
        <f t="shared" ca="1" si="9"/>
        <v>2</v>
      </c>
      <c r="O61">
        <f t="shared" ca="1" si="10"/>
        <v>0</v>
      </c>
    </row>
    <row r="62" spans="1:15">
      <c r="A62" s="4" t="s">
        <v>56</v>
      </c>
      <c r="B62" t="s">
        <v>11</v>
      </c>
      <c r="C62" s="2">
        <f ca="1">RANDBETWEEN(520000, 699000)</f>
        <v>553693</v>
      </c>
      <c r="D62" s="2">
        <f ca="1">RANDBETWEEN(500000, 711000)</f>
        <v>650232</v>
      </c>
      <c r="E62" s="2">
        <f t="shared" ca="1" si="26"/>
        <v>96539</v>
      </c>
      <c r="F62" s="2">
        <f ca="1">RANDBETWEEN(65, 72)</f>
        <v>65</v>
      </c>
      <c r="G62">
        <f t="shared" ca="1" si="4"/>
        <v>6500</v>
      </c>
      <c r="H62">
        <f t="shared" ca="1" si="5"/>
        <v>1300</v>
      </c>
      <c r="I62">
        <f t="shared" ca="1" si="6"/>
        <v>2600</v>
      </c>
      <c r="J62" t="str">
        <f t="shared" si="27"/>
        <v>2024</v>
      </c>
      <c r="M62" s="2">
        <f t="shared" ca="1" si="8"/>
        <v>5</v>
      </c>
      <c r="N62">
        <f t="shared" ca="1" si="9"/>
        <v>1</v>
      </c>
      <c r="O62">
        <f t="shared" ca="1" si="10"/>
        <v>2</v>
      </c>
    </row>
    <row r="63" spans="1:15">
      <c r="A63" s="4" t="s">
        <v>56</v>
      </c>
      <c r="B63" t="s">
        <v>7</v>
      </c>
      <c r="C63" s="2">
        <f ca="1">RANDBETWEEN(480000, 642000)</f>
        <v>578898</v>
      </c>
      <c r="D63" s="2">
        <f ca="1">RANDBETWEEN(450000, 684000)</f>
        <v>598614</v>
      </c>
      <c r="E63" s="2">
        <f t="shared" ca="1" si="26"/>
        <v>19716</v>
      </c>
      <c r="F63" s="2">
        <f ca="1">RANDBETWEEN(60, 65)</f>
        <v>64</v>
      </c>
      <c r="G63">
        <f t="shared" ca="1" si="4"/>
        <v>10240</v>
      </c>
      <c r="H63">
        <f t="shared" ca="1" si="5"/>
        <v>0</v>
      </c>
      <c r="I63">
        <f t="shared" ca="1" si="6"/>
        <v>0</v>
      </c>
      <c r="J63" t="str">
        <f t="shared" si="27"/>
        <v>2024</v>
      </c>
      <c r="M63" s="2">
        <f t="shared" ca="1" si="8"/>
        <v>8</v>
      </c>
      <c r="N63">
        <f t="shared" ca="1" si="9"/>
        <v>0</v>
      </c>
      <c r="O63">
        <f t="shared" ca="1" si="10"/>
        <v>0</v>
      </c>
    </row>
    <row r="64" spans="1:15">
      <c r="A64" s="4" t="s">
        <v>57</v>
      </c>
      <c r="B64" t="s">
        <v>11</v>
      </c>
      <c r="C64" s="2">
        <f ca="1">RANDBETWEEN(520000, 699000)</f>
        <v>672546</v>
      </c>
      <c r="D64" s="2">
        <f ca="1">RANDBETWEEN(500000, 711000)</f>
        <v>542970</v>
      </c>
      <c r="E64" s="2">
        <f t="shared" ca="1" si="26"/>
        <v>-129576</v>
      </c>
      <c r="F64" s="2">
        <f ca="1">RANDBETWEEN(65, 72)</f>
        <v>68</v>
      </c>
      <c r="G64">
        <f t="shared" ca="1" si="4"/>
        <v>10880</v>
      </c>
      <c r="H64">
        <f t="shared" ca="1" si="5"/>
        <v>0</v>
      </c>
      <c r="I64">
        <f t="shared" ca="1" si="6"/>
        <v>0</v>
      </c>
      <c r="J64" t="str">
        <f t="shared" si="27"/>
        <v>2024</v>
      </c>
      <c r="M64" s="2">
        <f t="shared" ca="1" si="8"/>
        <v>8</v>
      </c>
      <c r="N64">
        <f t="shared" ca="1" si="9"/>
        <v>0</v>
      </c>
      <c r="O64">
        <f t="shared" ca="1" si="10"/>
        <v>0</v>
      </c>
    </row>
    <row r="65" spans="1:15">
      <c r="A65" s="4" t="s">
        <v>57</v>
      </c>
      <c r="B65" t="s">
        <v>7</v>
      </c>
      <c r="C65" s="2">
        <f ca="1">RANDBETWEEN(480000, 642000)</f>
        <v>492827</v>
      </c>
      <c r="D65" s="2">
        <f ca="1">RANDBETWEEN(450000, 684000)</f>
        <v>676067</v>
      </c>
      <c r="E65" s="2">
        <f t="shared" ca="1" si="26"/>
        <v>183240</v>
      </c>
      <c r="F65" s="2">
        <f ca="1">RANDBETWEEN(60, 65)</f>
        <v>62</v>
      </c>
      <c r="G65">
        <f t="shared" ca="1" si="4"/>
        <v>7440</v>
      </c>
      <c r="H65">
        <f t="shared" ca="1" si="5"/>
        <v>1240</v>
      </c>
      <c r="I65">
        <f t="shared" ca="1" si="6"/>
        <v>1240</v>
      </c>
      <c r="J65" t="str">
        <f t="shared" si="27"/>
        <v>2024</v>
      </c>
      <c r="M65" s="2">
        <f t="shared" ca="1" si="8"/>
        <v>6</v>
      </c>
      <c r="N65">
        <f t="shared" ca="1" si="9"/>
        <v>1</v>
      </c>
      <c r="O65">
        <f t="shared" ca="1" si="10"/>
        <v>1</v>
      </c>
    </row>
    <row r="66" spans="1:15">
      <c r="A66" s="4" t="s">
        <v>58</v>
      </c>
      <c r="B66" t="s">
        <v>11</v>
      </c>
      <c r="C66" s="2">
        <f ca="1">RANDBETWEEN(520000, 699000)</f>
        <v>566626</v>
      </c>
      <c r="D66" s="2">
        <f ca="1">RANDBETWEEN(500000, 711000)</f>
        <v>648237</v>
      </c>
      <c r="E66" s="2">
        <f t="shared" ca="1" si="26"/>
        <v>81611</v>
      </c>
      <c r="F66" s="2">
        <f ca="1">RANDBETWEEN(65, 72)</f>
        <v>68</v>
      </c>
      <c r="G66">
        <f t="shared" ca="1" si="4"/>
        <v>8160</v>
      </c>
      <c r="H66">
        <f t="shared" ca="1" si="5"/>
        <v>1360</v>
      </c>
      <c r="I66">
        <f t="shared" ca="1" si="6"/>
        <v>1360</v>
      </c>
      <c r="J66" t="str">
        <f t="shared" si="27"/>
        <v>2024</v>
      </c>
      <c r="M66" s="2">
        <f t="shared" ca="1" si="8"/>
        <v>6</v>
      </c>
      <c r="N66">
        <f t="shared" ca="1" si="9"/>
        <v>1</v>
      </c>
      <c r="O66">
        <f t="shared" ca="1" si="10"/>
        <v>1</v>
      </c>
    </row>
    <row r="67" spans="1:15">
      <c r="A67" s="4" t="s">
        <v>58</v>
      </c>
      <c r="B67" t="s">
        <v>7</v>
      </c>
      <c r="C67" s="2">
        <f ca="1">RANDBETWEEN(480000, 642000)</f>
        <v>604518</v>
      </c>
      <c r="D67" s="2">
        <f ca="1">RANDBETWEEN(450000, 684000)</f>
        <v>578886</v>
      </c>
      <c r="E67" s="2">
        <f t="shared" ca="1" si="26"/>
        <v>-25632</v>
      </c>
      <c r="F67" s="2">
        <f ca="1">RANDBETWEEN(60, 65)</f>
        <v>60</v>
      </c>
      <c r="G67">
        <f t="shared" ref="G67:G73" ca="1" si="28">F67*20*M67</f>
        <v>9600</v>
      </c>
      <c r="H67">
        <f t="shared" ref="H67:H73" ca="1" si="29">F67*N67*20</f>
        <v>0</v>
      </c>
      <c r="I67">
        <f t="shared" ref="I67:I73" ca="1" si="30">F67*20*O67</f>
        <v>0</v>
      </c>
      <c r="J67" t="str">
        <f t="shared" si="27"/>
        <v>2024</v>
      </c>
      <c r="M67" s="2">
        <f t="shared" ref="M67:M73" ca="1" si="31">RANDBETWEEN(5, 8)</f>
        <v>8</v>
      </c>
      <c r="N67">
        <f t="shared" ref="N67:N73" ca="1" si="32">IF(M67=8, 0, RANDBETWEEN(1,2))</f>
        <v>0</v>
      </c>
      <c r="O67">
        <f t="shared" ref="O67:O73" ca="1" si="33">MAX(IF((M67+N67)=8, 0, 8-M67-N67), 0)</f>
        <v>0</v>
      </c>
    </row>
    <row r="68" spans="1:15">
      <c r="A68" s="4" t="s">
        <v>59</v>
      </c>
      <c r="B68" t="s">
        <v>11</v>
      </c>
      <c r="C68" s="2">
        <f ca="1">RANDBETWEEN(520000, 699000)</f>
        <v>611146</v>
      </c>
      <c r="D68" s="2">
        <f ca="1">RANDBETWEEN(500000, 711000)</f>
        <v>509696</v>
      </c>
      <c r="E68" s="2">
        <f t="shared" ca="1" si="26"/>
        <v>-101450</v>
      </c>
      <c r="F68" s="2">
        <f ca="1">RANDBETWEEN(65, 72)</f>
        <v>69</v>
      </c>
      <c r="G68">
        <f t="shared" ca="1" si="28"/>
        <v>11040</v>
      </c>
      <c r="H68">
        <f t="shared" ca="1" si="29"/>
        <v>0</v>
      </c>
      <c r="I68">
        <f t="shared" ca="1" si="30"/>
        <v>0</v>
      </c>
      <c r="J68" t="str">
        <f t="shared" si="27"/>
        <v>2024</v>
      </c>
      <c r="M68" s="2">
        <f t="shared" ca="1" si="31"/>
        <v>8</v>
      </c>
      <c r="N68">
        <f t="shared" ca="1" si="32"/>
        <v>0</v>
      </c>
      <c r="O68">
        <f t="shared" ca="1" si="33"/>
        <v>0</v>
      </c>
    </row>
    <row r="69" spans="1:15">
      <c r="A69" s="4" t="s">
        <v>59</v>
      </c>
      <c r="B69" t="s">
        <v>7</v>
      </c>
      <c r="C69" s="2">
        <f ca="1">RANDBETWEEN(480000, 642000)</f>
        <v>519891</v>
      </c>
      <c r="D69" s="2">
        <f ca="1">RANDBETWEEN(450000, 684000)</f>
        <v>633435</v>
      </c>
      <c r="E69" s="2">
        <f t="shared" ca="1" si="26"/>
        <v>113544</v>
      </c>
      <c r="F69" s="2">
        <f ca="1">RANDBETWEEN(60, 65)</f>
        <v>62</v>
      </c>
      <c r="G69">
        <f t="shared" ca="1" si="28"/>
        <v>8680</v>
      </c>
      <c r="H69">
        <f t="shared" ca="1" si="29"/>
        <v>2480</v>
      </c>
      <c r="I69">
        <f t="shared" ca="1" si="30"/>
        <v>0</v>
      </c>
      <c r="J69" t="str">
        <f t="shared" si="27"/>
        <v>2024</v>
      </c>
      <c r="M69" s="2">
        <f t="shared" ca="1" si="31"/>
        <v>7</v>
      </c>
      <c r="N69">
        <f t="shared" ca="1" si="32"/>
        <v>2</v>
      </c>
      <c r="O69">
        <f t="shared" ca="1" si="33"/>
        <v>0</v>
      </c>
    </row>
    <row r="70" spans="1:15">
      <c r="A70" s="4" t="s">
        <v>60</v>
      </c>
      <c r="B70" t="s">
        <v>11</v>
      </c>
      <c r="C70" s="2">
        <f ca="1">RANDBETWEEN(520000, 699000)</f>
        <v>596038</v>
      </c>
      <c r="D70" s="2">
        <f ca="1">RANDBETWEEN(500000, 711000)</f>
        <v>548487</v>
      </c>
      <c r="E70" s="2">
        <f t="shared" ref="E70:E71" ca="1" si="34">D70-C70</f>
        <v>-47551</v>
      </c>
      <c r="F70" s="2">
        <f ca="1">RANDBETWEEN(65, 72)</f>
        <v>72</v>
      </c>
      <c r="G70">
        <f t="shared" ca="1" si="28"/>
        <v>8640</v>
      </c>
      <c r="H70">
        <f t="shared" ca="1" si="29"/>
        <v>1440</v>
      </c>
      <c r="I70">
        <f t="shared" ca="1" si="30"/>
        <v>1440</v>
      </c>
      <c r="J70" t="str">
        <f t="shared" ref="J70:J71" si="35">LEFT(A70,4)</f>
        <v>2024</v>
      </c>
      <c r="M70" s="2">
        <f t="shared" ca="1" si="31"/>
        <v>6</v>
      </c>
      <c r="N70">
        <f t="shared" ca="1" si="32"/>
        <v>1</v>
      </c>
      <c r="O70">
        <f t="shared" ca="1" si="33"/>
        <v>1</v>
      </c>
    </row>
    <row r="71" spans="1:15">
      <c r="A71" s="4" t="s">
        <v>60</v>
      </c>
      <c r="B71" t="s">
        <v>7</v>
      </c>
      <c r="C71" s="2">
        <f ca="1">RANDBETWEEN(480000, 642000)</f>
        <v>597791</v>
      </c>
      <c r="D71" s="2">
        <f ca="1">RANDBETWEEN(450000, 684000)</f>
        <v>479645</v>
      </c>
      <c r="E71" s="2">
        <f t="shared" ca="1" si="34"/>
        <v>-118146</v>
      </c>
      <c r="F71" s="2">
        <f ca="1">RANDBETWEEN(60, 65)</f>
        <v>60</v>
      </c>
      <c r="G71">
        <f t="shared" ca="1" si="28"/>
        <v>8400</v>
      </c>
      <c r="H71">
        <f t="shared" ca="1" si="29"/>
        <v>2400</v>
      </c>
      <c r="I71">
        <f t="shared" ca="1" si="30"/>
        <v>0</v>
      </c>
      <c r="J71" t="str">
        <f t="shared" si="35"/>
        <v>2024</v>
      </c>
      <c r="M71" s="2">
        <f t="shared" ca="1" si="31"/>
        <v>7</v>
      </c>
      <c r="N71">
        <f t="shared" ca="1" si="32"/>
        <v>2</v>
      </c>
      <c r="O71">
        <f t="shared" ca="1" si="33"/>
        <v>0</v>
      </c>
    </row>
    <row r="72" spans="1:15">
      <c r="A72" s="4" t="s">
        <v>61</v>
      </c>
      <c r="B72" t="s">
        <v>11</v>
      </c>
      <c r="C72" s="2">
        <f ca="1">RANDBETWEEN(520000, 699000)</f>
        <v>582699</v>
      </c>
      <c r="D72" s="2">
        <f ca="1">RANDBETWEEN(500000, 711000)</f>
        <v>632056</v>
      </c>
      <c r="E72" s="2">
        <f t="shared" ref="E72:E73" ca="1" si="36">D72-C72</f>
        <v>49357</v>
      </c>
      <c r="F72" s="2">
        <f ca="1">RANDBETWEEN(65, 72)</f>
        <v>69</v>
      </c>
      <c r="G72">
        <f t="shared" ca="1" si="28"/>
        <v>6900</v>
      </c>
      <c r="H72">
        <f t="shared" ca="1" si="29"/>
        <v>2760</v>
      </c>
      <c r="I72">
        <f t="shared" ca="1" si="30"/>
        <v>1380</v>
      </c>
      <c r="J72" t="str">
        <f t="shared" ref="J72:J73" si="37">LEFT(A72,4)</f>
        <v>2024</v>
      </c>
      <c r="M72" s="2">
        <f t="shared" ca="1" si="31"/>
        <v>5</v>
      </c>
      <c r="N72">
        <f t="shared" ca="1" si="32"/>
        <v>2</v>
      </c>
      <c r="O72">
        <f t="shared" ca="1" si="33"/>
        <v>1</v>
      </c>
    </row>
    <row r="73" spans="1:15">
      <c r="A73" s="4" t="s">
        <v>61</v>
      </c>
      <c r="B73" t="s">
        <v>7</v>
      </c>
      <c r="C73" s="2">
        <f ca="1">RANDBETWEEN(480000, 642000)</f>
        <v>560218</v>
      </c>
      <c r="D73" s="2">
        <f ca="1">RANDBETWEEN(450000, 684000)</f>
        <v>599581</v>
      </c>
      <c r="E73" s="2">
        <f t="shared" ca="1" si="36"/>
        <v>39363</v>
      </c>
      <c r="F73" s="2">
        <f ca="1">RANDBETWEEN(60, 65)</f>
        <v>63</v>
      </c>
      <c r="G73">
        <f t="shared" ca="1" si="28"/>
        <v>6300</v>
      </c>
      <c r="H73">
        <f t="shared" ca="1" si="29"/>
        <v>1260</v>
      </c>
      <c r="I73">
        <f t="shared" ca="1" si="30"/>
        <v>2520</v>
      </c>
      <c r="J73" t="str">
        <f t="shared" si="37"/>
        <v>2024</v>
      </c>
      <c r="M73" s="2">
        <f t="shared" ca="1" si="31"/>
        <v>5</v>
      </c>
      <c r="N73">
        <f t="shared" ca="1" si="32"/>
        <v>1</v>
      </c>
      <c r="O73">
        <f t="shared" ca="1" si="33"/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BE23F-2C94-4AAB-87E0-058C83D8836D}">
  <dimension ref="A1:D73"/>
  <sheetViews>
    <sheetView topLeftCell="A36" workbookViewId="0">
      <selection activeCell="F46" sqref="F46"/>
    </sheetView>
  </sheetViews>
  <sheetFormatPr defaultRowHeight="14.45"/>
  <cols>
    <col min="1" max="1" width="8" style="4" bestFit="1" customWidth="1"/>
    <col min="2" max="2" width="13.28515625" customWidth="1"/>
    <col min="3" max="3" width="14.28515625" bestFit="1" customWidth="1"/>
    <col min="4" max="4" width="19" bestFit="1" customWidth="1"/>
  </cols>
  <sheetData>
    <row r="1" spans="1:4" s="1" customFormat="1">
      <c r="A1" s="3" t="s">
        <v>15</v>
      </c>
      <c r="B1" s="1" t="s">
        <v>1</v>
      </c>
      <c r="C1" s="1" t="s">
        <v>62</v>
      </c>
      <c r="D1" s="1" t="s">
        <v>63</v>
      </c>
    </row>
    <row r="2" spans="1:4">
      <c r="A2" s="4" t="s">
        <v>26</v>
      </c>
      <c r="B2" t="s">
        <v>11</v>
      </c>
      <c r="C2">
        <v>550000</v>
      </c>
      <c r="D2">
        <v>75000</v>
      </c>
    </row>
    <row r="3" spans="1:4">
      <c r="A3" s="4" t="s">
        <v>27</v>
      </c>
      <c r="B3" t="s">
        <v>11</v>
      </c>
      <c r="C3">
        <v>550000</v>
      </c>
      <c r="D3">
        <v>75000</v>
      </c>
    </row>
    <row r="4" spans="1:4">
      <c r="A4" s="4" t="s">
        <v>28</v>
      </c>
      <c r="B4" t="s">
        <v>11</v>
      </c>
      <c r="C4">
        <v>550000</v>
      </c>
      <c r="D4">
        <v>75000</v>
      </c>
    </row>
    <row r="5" spans="1:4">
      <c r="A5" s="4" t="s">
        <v>29</v>
      </c>
      <c r="B5" t="s">
        <v>11</v>
      </c>
      <c r="C5">
        <v>550000</v>
      </c>
      <c r="D5">
        <v>75000</v>
      </c>
    </row>
    <row r="6" spans="1:4">
      <c r="A6" s="4" t="s">
        <v>30</v>
      </c>
      <c r="B6" t="s">
        <v>11</v>
      </c>
      <c r="C6">
        <v>550000</v>
      </c>
      <c r="D6">
        <v>75000</v>
      </c>
    </row>
    <row r="7" spans="1:4">
      <c r="A7" s="4" t="s">
        <v>31</v>
      </c>
      <c r="B7" t="s">
        <v>11</v>
      </c>
      <c r="C7">
        <v>550000</v>
      </c>
      <c r="D7">
        <v>75000</v>
      </c>
    </row>
    <row r="8" spans="1:4">
      <c r="A8" s="4" t="s">
        <v>32</v>
      </c>
      <c r="B8" t="s">
        <v>11</v>
      </c>
      <c r="C8">
        <v>550000</v>
      </c>
      <c r="D8">
        <v>75000</v>
      </c>
    </row>
    <row r="9" spans="1:4">
      <c r="A9" s="4" t="s">
        <v>33</v>
      </c>
      <c r="B9" t="s">
        <v>11</v>
      </c>
      <c r="C9">
        <v>550000</v>
      </c>
      <c r="D9">
        <v>75000</v>
      </c>
    </row>
    <row r="10" spans="1:4">
      <c r="A10" s="4" t="s">
        <v>34</v>
      </c>
      <c r="B10" t="s">
        <v>11</v>
      </c>
      <c r="C10">
        <v>550000</v>
      </c>
      <c r="D10">
        <v>75000</v>
      </c>
    </row>
    <row r="11" spans="1:4">
      <c r="A11" s="4" t="s">
        <v>35</v>
      </c>
      <c r="B11" t="s">
        <v>11</v>
      </c>
      <c r="C11">
        <v>550000</v>
      </c>
      <c r="D11">
        <v>75000</v>
      </c>
    </row>
    <row r="12" spans="1:4">
      <c r="A12" s="4" t="s">
        <v>36</v>
      </c>
      <c r="B12" t="s">
        <v>11</v>
      </c>
      <c r="C12">
        <v>550000</v>
      </c>
      <c r="D12">
        <v>75000</v>
      </c>
    </row>
    <row r="13" spans="1:4">
      <c r="A13" s="4" t="s">
        <v>37</v>
      </c>
      <c r="B13" t="s">
        <v>11</v>
      </c>
      <c r="C13">
        <v>550000</v>
      </c>
      <c r="D13">
        <v>75000</v>
      </c>
    </row>
    <row r="14" spans="1:4">
      <c r="A14" s="4" t="s">
        <v>38</v>
      </c>
      <c r="B14" t="s">
        <v>11</v>
      </c>
      <c r="C14">
        <v>590000</v>
      </c>
      <c r="D14">
        <v>75000</v>
      </c>
    </row>
    <row r="15" spans="1:4">
      <c r="A15" s="4" t="s">
        <v>39</v>
      </c>
      <c r="B15" t="s">
        <v>11</v>
      </c>
      <c r="C15">
        <v>590000</v>
      </c>
      <c r="D15">
        <v>75000</v>
      </c>
    </row>
    <row r="16" spans="1:4">
      <c r="A16" s="4" t="s">
        <v>40</v>
      </c>
      <c r="B16" t="s">
        <v>11</v>
      </c>
      <c r="C16">
        <v>590000</v>
      </c>
      <c r="D16">
        <v>75000</v>
      </c>
    </row>
    <row r="17" spans="1:4">
      <c r="A17" s="4" t="s">
        <v>41</v>
      </c>
      <c r="B17" t="s">
        <v>11</v>
      </c>
      <c r="C17">
        <v>590000</v>
      </c>
      <c r="D17">
        <v>75000</v>
      </c>
    </row>
    <row r="18" spans="1:4">
      <c r="A18" s="4" t="s">
        <v>42</v>
      </c>
      <c r="B18" t="s">
        <v>11</v>
      </c>
      <c r="C18">
        <v>590000</v>
      </c>
      <c r="D18">
        <v>75000</v>
      </c>
    </row>
    <row r="19" spans="1:4">
      <c r="A19" s="4" t="s">
        <v>43</v>
      </c>
      <c r="B19" t="s">
        <v>11</v>
      </c>
      <c r="C19">
        <v>590000</v>
      </c>
      <c r="D19">
        <v>75000</v>
      </c>
    </row>
    <row r="20" spans="1:4">
      <c r="A20" s="4" t="s">
        <v>44</v>
      </c>
      <c r="B20" t="s">
        <v>11</v>
      </c>
      <c r="C20">
        <v>590000</v>
      </c>
      <c r="D20">
        <v>75000</v>
      </c>
    </row>
    <row r="21" spans="1:4">
      <c r="A21" s="4" t="s">
        <v>45</v>
      </c>
      <c r="B21" t="s">
        <v>11</v>
      </c>
      <c r="C21">
        <v>590000</v>
      </c>
      <c r="D21">
        <v>75000</v>
      </c>
    </row>
    <row r="22" spans="1:4">
      <c r="A22" s="4" t="s">
        <v>46</v>
      </c>
      <c r="B22" t="s">
        <v>11</v>
      </c>
      <c r="C22">
        <v>590000</v>
      </c>
      <c r="D22">
        <v>75000</v>
      </c>
    </row>
    <row r="23" spans="1:4">
      <c r="A23" s="4" t="s">
        <v>47</v>
      </c>
      <c r="B23" t="s">
        <v>11</v>
      </c>
      <c r="C23">
        <v>590000</v>
      </c>
      <c r="D23">
        <v>75000</v>
      </c>
    </row>
    <row r="24" spans="1:4">
      <c r="A24" s="4" t="s">
        <v>48</v>
      </c>
      <c r="B24" t="s">
        <v>11</v>
      </c>
      <c r="C24">
        <v>590000</v>
      </c>
      <c r="D24">
        <v>75000</v>
      </c>
    </row>
    <row r="25" spans="1:4">
      <c r="A25" s="4" t="s">
        <v>49</v>
      </c>
      <c r="B25" t="s">
        <v>11</v>
      </c>
      <c r="C25">
        <v>590000</v>
      </c>
      <c r="D25">
        <v>75000</v>
      </c>
    </row>
    <row r="26" spans="1:4">
      <c r="A26" s="4" t="s">
        <v>50</v>
      </c>
      <c r="B26" t="s">
        <v>11</v>
      </c>
      <c r="C26">
        <v>650000</v>
      </c>
      <c r="D26">
        <v>85000</v>
      </c>
    </row>
    <row r="27" spans="1:4">
      <c r="A27" s="4" t="s">
        <v>51</v>
      </c>
      <c r="B27" t="s">
        <v>11</v>
      </c>
      <c r="C27">
        <v>650000</v>
      </c>
      <c r="D27">
        <v>85000</v>
      </c>
    </row>
    <row r="28" spans="1:4">
      <c r="A28" s="4" t="s">
        <v>52</v>
      </c>
      <c r="B28" t="s">
        <v>11</v>
      </c>
      <c r="C28">
        <v>650000</v>
      </c>
      <c r="D28">
        <v>85000</v>
      </c>
    </row>
    <row r="29" spans="1:4">
      <c r="A29" s="4" t="s">
        <v>53</v>
      </c>
      <c r="B29" t="s">
        <v>11</v>
      </c>
      <c r="C29">
        <v>650000</v>
      </c>
      <c r="D29">
        <v>85000</v>
      </c>
    </row>
    <row r="30" spans="1:4">
      <c r="A30" s="4" t="s">
        <v>54</v>
      </c>
      <c r="B30" t="s">
        <v>11</v>
      </c>
      <c r="C30">
        <v>650000</v>
      </c>
      <c r="D30">
        <v>85000</v>
      </c>
    </row>
    <row r="31" spans="1:4">
      <c r="A31" s="4" t="s">
        <v>55</v>
      </c>
      <c r="B31" t="s">
        <v>11</v>
      </c>
      <c r="C31">
        <v>650000</v>
      </c>
      <c r="D31">
        <v>85000</v>
      </c>
    </row>
    <row r="32" spans="1:4">
      <c r="A32" s="4" t="s">
        <v>56</v>
      </c>
      <c r="B32" t="s">
        <v>11</v>
      </c>
      <c r="C32">
        <v>650000</v>
      </c>
      <c r="D32">
        <v>85000</v>
      </c>
    </row>
    <row r="33" spans="1:4">
      <c r="A33" s="4" t="s">
        <v>57</v>
      </c>
      <c r="B33" t="s">
        <v>11</v>
      </c>
      <c r="C33">
        <v>650000</v>
      </c>
      <c r="D33">
        <v>85000</v>
      </c>
    </row>
    <row r="34" spans="1:4">
      <c r="A34" s="4" t="s">
        <v>58</v>
      </c>
      <c r="B34" t="s">
        <v>11</v>
      </c>
      <c r="C34">
        <v>650000</v>
      </c>
      <c r="D34">
        <v>85000</v>
      </c>
    </row>
    <row r="35" spans="1:4">
      <c r="A35" s="4" t="s">
        <v>59</v>
      </c>
      <c r="B35" t="s">
        <v>11</v>
      </c>
      <c r="C35">
        <v>650000</v>
      </c>
      <c r="D35">
        <v>85000</v>
      </c>
    </row>
    <row r="36" spans="1:4">
      <c r="A36" s="4" t="s">
        <v>60</v>
      </c>
      <c r="B36" t="s">
        <v>11</v>
      </c>
      <c r="C36">
        <v>650000</v>
      </c>
      <c r="D36">
        <v>85000</v>
      </c>
    </row>
    <row r="37" spans="1:4">
      <c r="A37" s="4" t="s">
        <v>61</v>
      </c>
      <c r="B37" t="s">
        <v>11</v>
      </c>
      <c r="C37">
        <v>650000</v>
      </c>
      <c r="D37">
        <v>85000</v>
      </c>
    </row>
    <row r="38" spans="1:4">
      <c r="A38" s="4" t="s">
        <v>26</v>
      </c>
      <c r="B38" t="s">
        <v>7</v>
      </c>
      <c r="C38">
        <v>570000</v>
      </c>
      <c r="D38">
        <v>75000</v>
      </c>
    </row>
    <row r="39" spans="1:4">
      <c r="A39" s="4" t="s">
        <v>27</v>
      </c>
      <c r="B39" t="s">
        <v>7</v>
      </c>
      <c r="C39">
        <v>570000</v>
      </c>
      <c r="D39">
        <v>75000</v>
      </c>
    </row>
    <row r="40" spans="1:4">
      <c r="A40" s="4" t="s">
        <v>28</v>
      </c>
      <c r="B40" t="s">
        <v>7</v>
      </c>
      <c r="C40">
        <v>570000</v>
      </c>
      <c r="D40">
        <v>75000</v>
      </c>
    </row>
    <row r="41" spans="1:4">
      <c r="A41" s="4" t="s">
        <v>29</v>
      </c>
      <c r="B41" t="s">
        <v>7</v>
      </c>
      <c r="C41">
        <v>570000</v>
      </c>
      <c r="D41">
        <v>75000</v>
      </c>
    </row>
    <row r="42" spans="1:4">
      <c r="A42" s="4" t="s">
        <v>30</v>
      </c>
      <c r="B42" t="s">
        <v>7</v>
      </c>
      <c r="C42">
        <v>570000</v>
      </c>
      <c r="D42">
        <v>75000</v>
      </c>
    </row>
    <row r="43" spans="1:4">
      <c r="A43" s="4" t="s">
        <v>31</v>
      </c>
      <c r="B43" t="s">
        <v>7</v>
      </c>
      <c r="C43">
        <v>570000</v>
      </c>
      <c r="D43">
        <v>75000</v>
      </c>
    </row>
    <row r="44" spans="1:4">
      <c r="A44" s="4" t="s">
        <v>32</v>
      </c>
      <c r="B44" t="s">
        <v>7</v>
      </c>
      <c r="C44">
        <v>570000</v>
      </c>
      <c r="D44">
        <v>75000</v>
      </c>
    </row>
    <row r="45" spans="1:4">
      <c r="A45" s="4" t="s">
        <v>33</v>
      </c>
      <c r="B45" t="s">
        <v>7</v>
      </c>
      <c r="C45">
        <v>570000</v>
      </c>
      <c r="D45">
        <v>75000</v>
      </c>
    </row>
    <row r="46" spans="1:4">
      <c r="A46" s="4" t="s">
        <v>34</v>
      </c>
      <c r="B46" t="s">
        <v>7</v>
      </c>
      <c r="C46">
        <v>570000</v>
      </c>
      <c r="D46">
        <v>75000</v>
      </c>
    </row>
    <row r="47" spans="1:4">
      <c r="A47" s="4" t="s">
        <v>35</v>
      </c>
      <c r="B47" t="s">
        <v>7</v>
      </c>
      <c r="C47">
        <v>570000</v>
      </c>
      <c r="D47">
        <v>75000</v>
      </c>
    </row>
    <row r="48" spans="1:4">
      <c r="A48" s="4" t="s">
        <v>36</v>
      </c>
      <c r="B48" t="s">
        <v>7</v>
      </c>
      <c r="C48">
        <v>570000</v>
      </c>
      <c r="D48">
        <v>75000</v>
      </c>
    </row>
    <row r="49" spans="1:4">
      <c r="A49" s="4" t="s">
        <v>37</v>
      </c>
      <c r="B49" t="s">
        <v>7</v>
      </c>
      <c r="C49">
        <v>570000</v>
      </c>
      <c r="D49">
        <v>75000</v>
      </c>
    </row>
    <row r="50" spans="1:4">
      <c r="A50" s="4" t="s">
        <v>38</v>
      </c>
      <c r="B50" t="s">
        <v>7</v>
      </c>
      <c r="C50">
        <v>640000</v>
      </c>
      <c r="D50">
        <v>75000</v>
      </c>
    </row>
    <row r="51" spans="1:4">
      <c r="A51" s="4" t="s">
        <v>39</v>
      </c>
      <c r="B51" t="s">
        <v>7</v>
      </c>
      <c r="C51">
        <v>640000</v>
      </c>
      <c r="D51">
        <v>75000</v>
      </c>
    </row>
    <row r="52" spans="1:4">
      <c r="A52" s="4" t="s">
        <v>40</v>
      </c>
      <c r="B52" t="s">
        <v>7</v>
      </c>
      <c r="C52">
        <v>640000</v>
      </c>
      <c r="D52">
        <v>75000</v>
      </c>
    </row>
    <row r="53" spans="1:4">
      <c r="A53" s="4" t="s">
        <v>41</v>
      </c>
      <c r="B53" t="s">
        <v>7</v>
      </c>
      <c r="C53">
        <v>640000</v>
      </c>
      <c r="D53">
        <v>75000</v>
      </c>
    </row>
    <row r="54" spans="1:4">
      <c r="A54" s="4" t="s">
        <v>42</v>
      </c>
      <c r="B54" t="s">
        <v>7</v>
      </c>
      <c r="C54">
        <v>640000</v>
      </c>
      <c r="D54">
        <v>75000</v>
      </c>
    </row>
    <row r="55" spans="1:4">
      <c r="A55" s="4" t="s">
        <v>43</v>
      </c>
      <c r="B55" t="s">
        <v>7</v>
      </c>
      <c r="C55">
        <v>640000</v>
      </c>
      <c r="D55">
        <v>75000</v>
      </c>
    </row>
    <row r="56" spans="1:4">
      <c r="A56" s="4" t="s">
        <v>44</v>
      </c>
      <c r="B56" t="s">
        <v>7</v>
      </c>
      <c r="C56">
        <v>640000</v>
      </c>
      <c r="D56">
        <v>75000</v>
      </c>
    </row>
    <row r="57" spans="1:4">
      <c r="A57" s="4" t="s">
        <v>45</v>
      </c>
      <c r="B57" t="s">
        <v>7</v>
      </c>
      <c r="C57">
        <v>640000</v>
      </c>
      <c r="D57">
        <v>75000</v>
      </c>
    </row>
    <row r="58" spans="1:4">
      <c r="A58" s="4" t="s">
        <v>46</v>
      </c>
      <c r="B58" t="s">
        <v>7</v>
      </c>
      <c r="C58">
        <v>640000</v>
      </c>
      <c r="D58">
        <v>75000</v>
      </c>
    </row>
    <row r="59" spans="1:4">
      <c r="A59" s="4" t="s">
        <v>47</v>
      </c>
      <c r="B59" t="s">
        <v>7</v>
      </c>
      <c r="C59">
        <v>640000</v>
      </c>
      <c r="D59">
        <v>75000</v>
      </c>
    </row>
    <row r="60" spans="1:4">
      <c r="A60" s="4" t="s">
        <v>48</v>
      </c>
      <c r="B60" t="s">
        <v>7</v>
      </c>
      <c r="C60">
        <v>640000</v>
      </c>
      <c r="D60">
        <v>75000</v>
      </c>
    </row>
    <row r="61" spans="1:4">
      <c r="A61" s="4" t="s">
        <v>49</v>
      </c>
      <c r="B61" t="s">
        <v>7</v>
      </c>
      <c r="C61">
        <v>640000</v>
      </c>
      <c r="D61">
        <v>75000</v>
      </c>
    </row>
    <row r="62" spans="1:4">
      <c r="A62" s="4" t="s">
        <v>50</v>
      </c>
      <c r="B62" t="s">
        <v>7</v>
      </c>
      <c r="C62">
        <v>690000</v>
      </c>
      <c r="D62">
        <v>85000</v>
      </c>
    </row>
    <row r="63" spans="1:4">
      <c r="A63" s="4" t="s">
        <v>51</v>
      </c>
      <c r="B63" t="s">
        <v>7</v>
      </c>
      <c r="C63">
        <v>690001</v>
      </c>
      <c r="D63">
        <v>85000</v>
      </c>
    </row>
    <row r="64" spans="1:4">
      <c r="A64" s="4" t="s">
        <v>52</v>
      </c>
      <c r="B64" t="s">
        <v>7</v>
      </c>
      <c r="C64">
        <v>690002</v>
      </c>
      <c r="D64">
        <v>85000</v>
      </c>
    </row>
    <row r="65" spans="1:4">
      <c r="A65" s="4" t="s">
        <v>53</v>
      </c>
      <c r="B65" t="s">
        <v>7</v>
      </c>
      <c r="C65">
        <v>690003</v>
      </c>
      <c r="D65">
        <v>85000</v>
      </c>
    </row>
    <row r="66" spans="1:4">
      <c r="A66" s="4" t="s">
        <v>54</v>
      </c>
      <c r="B66" t="s">
        <v>7</v>
      </c>
      <c r="C66">
        <v>690004</v>
      </c>
      <c r="D66">
        <v>85000</v>
      </c>
    </row>
    <row r="67" spans="1:4">
      <c r="A67" s="4" t="s">
        <v>55</v>
      </c>
      <c r="B67" t="s">
        <v>7</v>
      </c>
      <c r="C67">
        <v>690005</v>
      </c>
      <c r="D67">
        <v>85000</v>
      </c>
    </row>
    <row r="68" spans="1:4">
      <c r="A68" s="4" t="s">
        <v>56</v>
      </c>
      <c r="B68" t="s">
        <v>7</v>
      </c>
      <c r="C68">
        <v>690006</v>
      </c>
      <c r="D68">
        <v>85000</v>
      </c>
    </row>
    <row r="69" spans="1:4">
      <c r="A69" s="4" t="s">
        <v>57</v>
      </c>
      <c r="B69" t="s">
        <v>7</v>
      </c>
      <c r="C69">
        <v>690007</v>
      </c>
      <c r="D69">
        <v>85000</v>
      </c>
    </row>
    <row r="70" spans="1:4">
      <c r="A70" s="4" t="s">
        <v>58</v>
      </c>
      <c r="B70" t="s">
        <v>7</v>
      </c>
      <c r="C70">
        <v>690008</v>
      </c>
      <c r="D70">
        <v>85000</v>
      </c>
    </row>
    <row r="71" spans="1:4">
      <c r="A71" s="4" t="s">
        <v>59</v>
      </c>
      <c r="B71" t="s">
        <v>7</v>
      </c>
      <c r="C71">
        <v>690009</v>
      </c>
      <c r="D71">
        <v>85000</v>
      </c>
    </row>
    <row r="72" spans="1:4">
      <c r="A72" s="4" t="s">
        <v>60</v>
      </c>
      <c r="B72" t="s">
        <v>7</v>
      </c>
      <c r="C72">
        <v>690010</v>
      </c>
      <c r="D72">
        <v>85000</v>
      </c>
    </row>
    <row r="73" spans="1:4">
      <c r="A73" s="4" t="s">
        <v>61</v>
      </c>
      <c r="B73" t="s">
        <v>7</v>
      </c>
      <c r="C73">
        <v>690011</v>
      </c>
      <c r="D73">
        <v>85000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B4D19-C28D-4F74-B8F8-381BC89A1F7D}">
  <dimension ref="A1:A2"/>
  <sheetViews>
    <sheetView workbookViewId="0">
      <selection activeCell="A3" sqref="A3"/>
    </sheetView>
  </sheetViews>
  <sheetFormatPr defaultRowHeight="14.45"/>
  <sheetData>
    <row r="1" spans="1:1">
      <c r="A1" t="s">
        <v>7</v>
      </c>
    </row>
    <row r="2" spans="1:1">
      <c r="A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Jānis Zvirgzds</dc:creator>
  <cp:keywords/>
  <dc:description/>
  <cp:lastModifiedBy>Jānis Zvirgzds</cp:lastModifiedBy>
  <cp:revision/>
  <dcterms:created xsi:type="dcterms:W3CDTF">2024-01-30T07:15:04Z</dcterms:created>
  <dcterms:modified xsi:type="dcterms:W3CDTF">2025-01-27T17:38:21Z</dcterms:modified>
  <cp:category/>
  <cp:contentStatus/>
</cp:coreProperties>
</file>