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15" yWindow="15" windowWidth="3420" windowHeight="1560" activeTab="2"/>
  </bookViews>
  <sheets>
    <sheet name="附表3-1" sheetId="3" r:id="rId1"/>
    <sheet name="附表3-2" sheetId="4" r:id="rId2"/>
    <sheet name="附表3-3" sheetId="18" r:id="rId3"/>
    <sheet name="附表3-4" sheetId="13" r:id="rId4"/>
    <sheet name="附表3-5" sheetId="6" r:id="rId5"/>
    <sheet name="附表3-6" sheetId="15" r:id="rId6"/>
    <sheet name="附表3-7" sheetId="11" r:id="rId7"/>
    <sheet name="附表3-8" sheetId="17" r:id="rId8"/>
    <sheet name="附表3-9" sheetId="12" r:id="rId9"/>
  </sheets>
  <definedNames>
    <definedName name="_xlnm.Print_Area" localSheetId="0">'附表3-1'!$A$1:$D$33</definedName>
    <definedName name="_xlnm.Print_Area" localSheetId="3">'附表3-4'!$A$1:$G$31</definedName>
    <definedName name="_xlnm.Print_Area" localSheetId="4">'附表3-5'!$A$1:$E$4</definedName>
    <definedName name="_xlnm.Print_Area" localSheetId="5">'附表3-6'!$A$1:$E$13</definedName>
    <definedName name="_xlnm.Print_Area" localSheetId="6">'附表3-7'!$A$1:$E$17</definedName>
    <definedName name="_xlnm.Print_Area" localSheetId="8">'附表3-9'!$A$1:$E$12</definedName>
  </definedNames>
  <calcPr calcId="124519"/>
</workbook>
</file>

<file path=xl/calcChain.xml><?xml version="1.0" encoding="utf-8"?>
<calcChain xmlns="http://schemas.openxmlformats.org/spreadsheetml/2006/main">
  <c r="D8" i="4"/>
  <c r="C8"/>
  <c r="C69"/>
  <c r="C68"/>
  <c r="C67"/>
  <c r="C66"/>
  <c r="C65"/>
  <c r="C64"/>
  <c r="C63"/>
  <c r="C62"/>
  <c r="C61"/>
  <c r="C60"/>
  <c r="C59"/>
  <c r="C58"/>
  <c r="C57"/>
  <c r="C56"/>
  <c r="C55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22" i="15"/>
  <c r="C26"/>
  <c r="E15"/>
  <c r="E7" s="1"/>
  <c r="D34"/>
  <c r="C34" s="1"/>
  <c r="D8"/>
  <c r="C8" s="1"/>
  <c r="C9"/>
  <c r="C10"/>
  <c r="C11"/>
  <c r="C12"/>
  <c r="C13"/>
  <c r="C14"/>
  <c r="C16"/>
  <c r="C17"/>
  <c r="C18"/>
  <c r="C19"/>
  <c r="C20"/>
  <c r="C21"/>
  <c r="C23"/>
  <c r="C24"/>
  <c r="C25"/>
  <c r="C28"/>
  <c r="C29"/>
  <c r="C30"/>
  <c r="C31"/>
  <c r="C32"/>
  <c r="C33"/>
  <c r="E66" i="18"/>
  <c r="D66"/>
  <c r="C67"/>
  <c r="E60"/>
  <c r="D60"/>
  <c r="E58"/>
  <c r="D58"/>
  <c r="C59"/>
  <c r="E55"/>
  <c r="D55"/>
  <c r="C20"/>
  <c r="C11"/>
  <c r="C12"/>
  <c r="C13"/>
  <c r="C14"/>
  <c r="C15"/>
  <c r="C16"/>
  <c r="C17"/>
  <c r="C19"/>
  <c r="C21"/>
  <c r="C23"/>
  <c r="C24"/>
  <c r="C25"/>
  <c r="C26"/>
  <c r="C27"/>
  <c r="C28"/>
  <c r="C30"/>
  <c r="C31"/>
  <c r="C32"/>
  <c r="C33"/>
  <c r="C34"/>
  <c r="C36"/>
  <c r="C37"/>
  <c r="C38"/>
  <c r="C39"/>
  <c r="C41"/>
  <c r="C43"/>
  <c r="C45"/>
  <c r="C46"/>
  <c r="C48"/>
  <c r="C49"/>
  <c r="C51"/>
  <c r="C53"/>
  <c r="C56"/>
  <c r="C57"/>
  <c r="C61"/>
  <c r="C64"/>
  <c r="C69"/>
  <c r="D68"/>
  <c r="D65" s="1"/>
  <c r="D63"/>
  <c r="D62" s="1"/>
  <c r="D52"/>
  <c r="D50"/>
  <c r="D47"/>
  <c r="D44"/>
  <c r="D42"/>
  <c r="D40"/>
  <c r="D35"/>
  <c r="D29"/>
  <c r="D22"/>
  <c r="D18"/>
  <c r="D10"/>
  <c r="E68"/>
  <c r="E63"/>
  <c r="E62" s="1"/>
  <c r="E52"/>
  <c r="E50"/>
  <c r="E47"/>
  <c r="E44"/>
  <c r="E42"/>
  <c r="E40"/>
  <c r="E35"/>
  <c r="E29"/>
  <c r="E22"/>
  <c r="E18"/>
  <c r="E10"/>
  <c r="E29" i="13"/>
  <c r="E31" s="1"/>
  <c r="F29"/>
  <c r="F31" s="1"/>
  <c r="D15"/>
  <c r="D25"/>
  <c r="D28"/>
  <c r="D14"/>
  <c r="D29" s="1"/>
  <c r="D31" s="1"/>
  <c r="B29"/>
  <c r="B31" s="1"/>
  <c r="D29" i="3"/>
  <c r="D32" s="1"/>
  <c r="B29"/>
  <c r="B32" s="1"/>
  <c r="C54" i="4" l="1"/>
  <c r="C9"/>
  <c r="C15" i="15"/>
  <c r="D27"/>
  <c r="C27" s="1"/>
  <c r="E65" i="18"/>
  <c r="C65" s="1"/>
  <c r="C66"/>
  <c r="E54"/>
  <c r="C60"/>
  <c r="C58"/>
  <c r="D54"/>
  <c r="C22"/>
  <c r="C42"/>
  <c r="C18"/>
  <c r="C40"/>
  <c r="C50"/>
  <c r="C35"/>
  <c r="C47"/>
  <c r="C62"/>
  <c r="C52"/>
  <c r="C29"/>
  <c r="C44"/>
  <c r="C68"/>
  <c r="C63"/>
  <c r="C55"/>
  <c r="E9"/>
  <c r="C10"/>
  <c r="D9"/>
  <c r="D7" i="15" l="1"/>
  <c r="C7" s="1"/>
  <c r="E8" i="18"/>
  <c r="C54"/>
  <c r="D8"/>
  <c r="C9"/>
  <c r="C8" l="1"/>
</calcChain>
</file>

<file path=xl/sharedStrings.xml><?xml version="1.0" encoding="utf-8"?>
<sst xmlns="http://schemas.openxmlformats.org/spreadsheetml/2006/main" count="395" uniqueCount="210">
  <si>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07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</si>
  <si>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sz val="11"/>
        <color indexed="8"/>
        <rFont val="方正仿宋_GBK"/>
        <charset val="134"/>
      </rPr>
      <t>单位：万元</t>
    </r>
    <phoneticPr fontId="2" type="noConversion"/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</si>
  <si>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06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</si>
  <si>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sz val="11"/>
        <color indexed="8"/>
        <rFont val="方正仿宋_GBK"/>
        <charset val="134"/>
      </rPr>
      <t>单位：万元</t>
    </r>
    <phoneticPr fontId="2" type="noConversion"/>
  </si>
  <si>
    <r>
      <rPr>
        <b/>
        <sz val="11"/>
        <rFont val="方正书宋_GBK"/>
        <charset val="134"/>
      </rPr>
      <t>经济分类科目编码</t>
    </r>
    <phoneticPr fontId="2" type="noConversion"/>
  </si>
  <si>
    <r>
      <rPr>
        <b/>
        <sz val="11"/>
        <rFont val="方正书宋_GBK"/>
        <charset val="134"/>
      </rPr>
      <t>科目名称</t>
    </r>
  </si>
  <si>
    <r>
      <rPr>
        <sz val="11"/>
        <rFont val="方正仿宋_GBK"/>
        <charset val="134"/>
      </rPr>
      <t>合计</t>
    </r>
    <phoneticPr fontId="2" type="noConversion"/>
  </si>
  <si>
    <r>
      <rPr>
        <b/>
        <sz val="11"/>
        <rFont val="方正书宋_GBK"/>
        <charset val="134"/>
      </rPr>
      <t>功能分类科目编码</t>
    </r>
    <phoneticPr fontId="5" type="noConversion"/>
  </si>
  <si>
    <r>
      <rPr>
        <b/>
        <sz val="11"/>
        <rFont val="方正书宋_GBK"/>
        <charset val="134"/>
      </rPr>
      <t>基本支出</t>
    </r>
    <r>
      <rPr>
        <b/>
        <sz val="11"/>
        <rFont val="Times New Roman"/>
        <family val="1"/>
      </rPr>
      <t xml:space="preserve">  </t>
    </r>
    <phoneticPr fontId="5" type="noConversion"/>
  </si>
  <si>
    <r>
      <rPr>
        <b/>
        <sz val="11"/>
        <rFont val="方正书宋_GBK"/>
        <charset val="134"/>
      </rPr>
      <t>项目支出</t>
    </r>
    <phoneticPr fontId="5" type="noConversion"/>
  </si>
  <si>
    <r>
      <rPr>
        <sz val="11"/>
        <rFont val="方正仿宋_GBK"/>
        <charset val="134"/>
      </rPr>
      <t>合计</t>
    </r>
    <phoneticPr fontId="2" type="noConversion"/>
  </si>
  <si>
    <r>
      <rPr>
        <b/>
        <sz val="11"/>
        <rFont val="方正书宋_GBK"/>
        <charset val="134"/>
      </rPr>
      <t>功能分类科目编码</t>
    </r>
    <phoneticPr fontId="2" type="noConversion"/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</si>
  <si>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04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</si>
  <si>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b/>
        <sz val="11"/>
        <rFont val="方正书宋_GBK"/>
        <charset val="134"/>
      </rPr>
      <t>收入</t>
    </r>
  </si>
  <si>
    <r>
      <rPr>
        <b/>
        <sz val="11"/>
        <rFont val="方正书宋_GBK"/>
        <charset val="134"/>
      </rPr>
      <t>支出</t>
    </r>
  </si>
  <si>
    <r>
      <rPr>
        <sz val="11"/>
        <rFont val="方正仿宋_GBK"/>
        <charset val="134"/>
      </rPr>
      <t>一、一般公共服务支出</t>
    </r>
  </si>
  <si>
    <r>
      <rPr>
        <sz val="11"/>
        <rFont val="方正仿宋_GBK"/>
        <charset val="134"/>
      </rPr>
      <t>二、政府性基金预算财政拨款</t>
    </r>
  </si>
  <si>
    <r>
      <rPr>
        <sz val="11"/>
        <rFont val="方正仿宋_GBK"/>
        <charset val="134"/>
      </rPr>
      <t>二、外交支出</t>
    </r>
  </si>
  <si>
    <r>
      <rPr>
        <sz val="11"/>
        <rFont val="方正仿宋_GBK"/>
        <charset val="134"/>
      </rPr>
      <t>三、国防支出</t>
    </r>
  </si>
  <si>
    <r>
      <rPr>
        <sz val="11"/>
        <rFont val="方正仿宋_GBK"/>
        <charset val="134"/>
      </rPr>
      <t>四、公共安全支出</t>
    </r>
  </si>
  <si>
    <r>
      <rPr>
        <sz val="11"/>
        <rFont val="方正仿宋_GBK"/>
        <charset val="134"/>
      </rPr>
      <t>五、教育支出</t>
    </r>
  </si>
  <si>
    <r>
      <rPr>
        <sz val="11"/>
        <rFont val="方正仿宋_GBK"/>
        <charset val="134"/>
      </rPr>
      <t>六、科学技术支出</t>
    </r>
  </si>
  <si>
    <r>
      <rPr>
        <sz val="11"/>
        <rFont val="方正仿宋_GBK"/>
        <charset val="134"/>
      </rPr>
      <t>七、文化体育与传媒支出</t>
    </r>
  </si>
  <si>
    <r>
      <rPr>
        <sz val="11"/>
        <rFont val="方正仿宋_GBK"/>
        <charset val="134"/>
      </rPr>
      <t>八、社会保障和就业支出</t>
    </r>
  </si>
  <si>
    <r>
      <rPr>
        <sz val="11"/>
        <rFont val="方正仿宋_GBK"/>
        <charset val="134"/>
      </rPr>
      <t>九、医疗卫生与计划生育支出</t>
    </r>
  </si>
  <si>
    <r>
      <rPr>
        <sz val="11"/>
        <rFont val="方正仿宋_GBK"/>
        <charset val="134"/>
      </rPr>
      <t>十、节能环保支出</t>
    </r>
  </si>
  <si>
    <r>
      <rPr>
        <sz val="11"/>
        <rFont val="方正仿宋_GBK"/>
        <charset val="134"/>
      </rPr>
      <t>十一、城乡社区支出</t>
    </r>
  </si>
  <si>
    <r>
      <rPr>
        <sz val="11"/>
        <rFont val="方正仿宋_GBK"/>
        <charset val="134"/>
      </rPr>
      <t>十二、农林水支出</t>
    </r>
  </si>
  <si>
    <r>
      <rPr>
        <sz val="11"/>
        <rFont val="方正仿宋_GBK"/>
        <charset val="134"/>
      </rPr>
      <t>十三、交通运输支出</t>
    </r>
  </si>
  <si>
    <r>
      <rPr>
        <sz val="11"/>
        <rFont val="方正仿宋_GBK"/>
        <charset val="134"/>
      </rPr>
      <t>十四、资源勘探信息等支出</t>
    </r>
  </si>
  <si>
    <r>
      <rPr>
        <sz val="11"/>
        <rFont val="方正仿宋_GBK"/>
        <charset val="134"/>
      </rPr>
      <t>十五、商业服务业等支出</t>
    </r>
  </si>
  <si>
    <r>
      <rPr>
        <sz val="11"/>
        <rFont val="方正仿宋_GBK"/>
        <charset val="134"/>
      </rPr>
      <t>十六、金融支出</t>
    </r>
  </si>
  <si>
    <r>
      <rPr>
        <sz val="11"/>
        <rFont val="方正仿宋_GBK"/>
        <charset val="134"/>
      </rPr>
      <t>十七、援助其他地区支出</t>
    </r>
  </si>
  <si>
    <r>
      <rPr>
        <sz val="11"/>
        <rFont val="方正仿宋_GBK"/>
        <charset val="134"/>
      </rPr>
      <t>十八、国土海洋气象等支出</t>
    </r>
  </si>
  <si>
    <r>
      <rPr>
        <sz val="11"/>
        <rFont val="方正仿宋_GBK"/>
        <charset val="134"/>
      </rPr>
      <t>十九、住房保障支出</t>
    </r>
  </si>
  <si>
    <r>
      <rPr>
        <sz val="11"/>
        <rFont val="方正仿宋_GBK"/>
        <charset val="134"/>
      </rPr>
      <t>二十、粮油物资储备支出</t>
    </r>
  </si>
  <si>
    <r>
      <rPr>
        <sz val="11"/>
        <rFont val="方正仿宋_GBK"/>
        <charset val="134"/>
      </rPr>
      <t>二十一、国债还本付息支出</t>
    </r>
  </si>
  <si>
    <r>
      <rPr>
        <sz val="11"/>
        <rFont val="方正仿宋_GBK"/>
        <charset val="134"/>
      </rPr>
      <t>二十二、其他支出</t>
    </r>
  </si>
  <si>
    <r>
      <rPr>
        <b/>
        <sz val="11"/>
        <rFont val="方正仿宋_GBK"/>
        <charset val="134"/>
      </rPr>
      <t>合计</t>
    </r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</si>
  <si>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  <phoneticPr fontId="2" type="noConversion"/>
  </si>
  <si>
    <r>
      <rPr>
        <sz val="11"/>
        <rFont val="方正仿宋_GBK"/>
        <charset val="134"/>
      </rPr>
      <t>一、一般公共预算财政拨款</t>
    </r>
    <phoneticPr fontId="2" type="noConversion"/>
  </si>
  <si>
    <r>
      <rPr>
        <b/>
        <sz val="11"/>
        <rFont val="方正书宋_GBK"/>
        <charset val="134"/>
      </rPr>
      <t>上缴上级支出</t>
    </r>
  </si>
  <si>
    <r>
      <rPr>
        <b/>
        <sz val="11"/>
        <rFont val="方正书宋_GBK"/>
        <charset val="134"/>
      </rPr>
      <t>经营支出</t>
    </r>
    <phoneticPr fontId="2" type="noConversion"/>
  </si>
  <si>
    <r>
      <rPr>
        <b/>
        <sz val="11"/>
        <rFont val="方正书宋_GBK"/>
        <charset val="134"/>
      </rPr>
      <t>对附属单位补助支出</t>
    </r>
  </si>
  <si>
    <r>
      <rPr>
        <sz val="11"/>
        <rFont val="方正仿宋_GBK"/>
        <charset val="134"/>
      </rPr>
      <t>合计</t>
    </r>
  </si>
  <si>
    <r>
      <rPr>
        <b/>
        <sz val="11"/>
        <rFont val="方正书宋_GBK"/>
        <charset val="134"/>
      </rPr>
      <t>本年收入合计</t>
    </r>
  </si>
  <si>
    <r>
      <rPr>
        <b/>
        <sz val="11"/>
        <rFont val="方正书宋_GBK"/>
        <charset val="134"/>
      </rPr>
      <t>上级补助收入</t>
    </r>
  </si>
  <si>
    <r>
      <rPr>
        <b/>
        <sz val="11"/>
        <rFont val="方正书宋_GBK"/>
        <charset val="134"/>
      </rPr>
      <t>事业收入</t>
    </r>
  </si>
  <si>
    <r>
      <rPr>
        <b/>
        <sz val="11"/>
        <rFont val="方正书宋_GBK"/>
        <charset val="134"/>
      </rPr>
      <t>其他收入</t>
    </r>
  </si>
  <si>
    <r>
      <rPr>
        <b/>
        <sz val="11"/>
        <rFont val="方正书宋_GBK"/>
        <charset val="134"/>
      </rPr>
      <t>财政拨款收入</t>
    </r>
    <phoneticPr fontId="2" type="noConversion"/>
  </si>
  <si>
    <r>
      <rPr>
        <b/>
        <sz val="11"/>
        <rFont val="方正书宋_GBK"/>
        <charset val="134"/>
      </rPr>
      <t>经营收入</t>
    </r>
    <phoneticPr fontId="2" type="noConversion"/>
  </si>
  <si>
    <r>
      <rPr>
        <b/>
        <sz val="11"/>
        <rFont val="方正书宋_GBK"/>
        <charset val="134"/>
      </rPr>
      <t>附属单位上缴收入</t>
    </r>
    <phoneticPr fontId="2" type="noConversion"/>
  </si>
  <si>
    <r>
      <rPr>
        <b/>
        <sz val="11"/>
        <rFont val="方正书宋_GBK"/>
        <charset val="134"/>
      </rPr>
      <t>功能分类科目编码</t>
    </r>
    <phoneticPr fontId="2" type="noConversion"/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</si>
  <si>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02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</si>
  <si>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01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</si>
  <si>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sz val="11"/>
        <rFont val="方正仿宋_GBK"/>
        <charset val="134"/>
      </rPr>
      <t>一、财政拨款收入</t>
    </r>
    <phoneticPr fontId="2" type="noConversion"/>
  </si>
  <si>
    <r>
      <rPr>
        <sz val="11"/>
        <rFont val="方正仿宋_GBK"/>
        <charset val="134"/>
      </rPr>
      <t>二、上级补助收入</t>
    </r>
    <phoneticPr fontId="2" type="noConversion"/>
  </si>
  <si>
    <r>
      <rPr>
        <sz val="11"/>
        <rFont val="方正仿宋_GBK"/>
        <charset val="134"/>
      </rPr>
      <t>三、事业收入</t>
    </r>
    <phoneticPr fontId="2" type="noConversion"/>
  </si>
  <si>
    <r>
      <rPr>
        <sz val="11"/>
        <rFont val="方正仿宋_GBK"/>
        <charset val="134"/>
      </rPr>
      <t>四、经营收入</t>
    </r>
    <phoneticPr fontId="2" type="noConversion"/>
  </si>
  <si>
    <r>
      <rPr>
        <sz val="11"/>
        <rFont val="方正仿宋_GBK"/>
        <charset val="134"/>
      </rPr>
      <t>五、附属单位上缴收入</t>
    </r>
    <phoneticPr fontId="2" type="noConversion"/>
  </si>
  <si>
    <r>
      <rPr>
        <sz val="11"/>
        <rFont val="方正仿宋_GBK"/>
        <charset val="134"/>
      </rPr>
      <t>六、其他收入</t>
    </r>
    <phoneticPr fontId="2" type="noConversion"/>
  </si>
  <si>
    <t>预算数</t>
    <phoneticPr fontId="2" type="noConversion"/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</si>
  <si>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  <phoneticPr fontId="2" type="noConversion"/>
  </si>
  <si>
    <t>科目</t>
    <phoneticPr fontId="2" type="noConversion"/>
  </si>
  <si>
    <t>三、国有资本经营预算财政拨款</t>
    <phoneticPr fontId="2" type="noConversion"/>
  </si>
  <si>
    <t>国有资本经营预算财政拨款</t>
    <phoneticPr fontId="2" type="noConversion"/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</si>
  <si>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  <phoneticPr fontId="2" type="noConversion"/>
  </si>
  <si>
    <r>
      <rPr>
        <b/>
        <sz val="11"/>
        <rFont val="方正书宋_GBK"/>
        <charset val="134"/>
      </rPr>
      <t>金额</t>
    </r>
    <phoneticPr fontId="2" type="noConversion"/>
  </si>
  <si>
    <r>
      <rPr>
        <b/>
        <sz val="11"/>
        <rFont val="方正书宋_GBK"/>
        <charset val="134"/>
      </rPr>
      <t>合计</t>
    </r>
    <phoneticPr fontId="2" type="noConversion"/>
  </si>
  <si>
    <r>
      <rPr>
        <b/>
        <sz val="11"/>
        <rFont val="方正书宋_GBK"/>
        <charset val="134"/>
      </rPr>
      <t>一般公共预算财政拨款</t>
    </r>
    <phoneticPr fontId="2" type="noConversion"/>
  </si>
  <si>
    <r>
      <rPr>
        <b/>
        <sz val="11"/>
        <rFont val="方正书宋_GBK"/>
        <charset val="134"/>
      </rPr>
      <t>政府性基金预算财政拨款</t>
    </r>
    <phoneticPr fontId="2" type="noConversion"/>
  </si>
  <si>
    <t>基本支出</t>
    <phoneticPr fontId="10" type="noConversion"/>
  </si>
  <si>
    <t>合计</t>
    <phoneticPr fontId="2" type="noConversion"/>
  </si>
  <si>
    <t>人员经费</t>
    <phoneticPr fontId="2" type="noConversion"/>
  </si>
  <si>
    <t>公用经费</t>
    <phoneticPr fontId="2" type="noConversion"/>
  </si>
  <si>
    <t>合计</t>
    <phoneticPr fontId="5" type="noConversion"/>
  </si>
  <si>
    <t>项目</t>
    <phoneticPr fontId="2" type="noConversion"/>
  </si>
  <si>
    <t>一、因公出国（境）费</t>
    <phoneticPr fontId="2" type="noConversion"/>
  </si>
  <si>
    <t>二、公务用车购置及运行费</t>
    <phoneticPr fontId="2" type="noConversion"/>
  </si>
  <si>
    <t>三、公务接待费</t>
    <phoneticPr fontId="2" type="noConversion"/>
  </si>
  <si>
    <t>其中：公务用车购置费</t>
    <phoneticPr fontId="2" type="noConversion"/>
  </si>
  <si>
    <t>一般公共预算财政拨款</t>
    <phoneticPr fontId="2" type="noConversion"/>
  </si>
  <si>
    <t>政府性基金财政拨款</t>
    <phoneticPr fontId="2" type="noConversion"/>
  </si>
  <si>
    <t>国有资本经营预算财政拨款</t>
    <phoneticPr fontId="2" type="noConversion"/>
  </si>
  <si>
    <t>资金来源</t>
    <phoneticPr fontId="2" type="noConversion"/>
  </si>
  <si>
    <t>部门预算收支总表</t>
    <phoneticPr fontId="2" type="noConversion"/>
  </si>
  <si>
    <t>部门预算收入总表</t>
    <phoneticPr fontId="2" type="noConversion"/>
  </si>
  <si>
    <t>部门预算财政拨款收支总表</t>
    <phoneticPr fontId="2" type="noConversion"/>
  </si>
  <si>
    <t>部门预算财政拨款“三公”经费支出表</t>
    <phoneticPr fontId="2" type="noConversion"/>
  </si>
  <si>
    <r>
      <rPr>
        <b/>
        <sz val="11"/>
        <rFont val="方正仿宋_GBK"/>
        <charset val="134"/>
      </rPr>
      <t>本年收入合计</t>
    </r>
  </si>
  <si>
    <r>
      <t xml:space="preserve">         </t>
    </r>
    <r>
      <rPr>
        <sz val="11"/>
        <rFont val="方正仿宋_GBK"/>
        <charset val="134"/>
      </rPr>
      <t>用事业基金弥补收支差额</t>
    </r>
    <phoneticPr fontId="2" type="noConversion"/>
  </si>
  <si>
    <r>
      <t xml:space="preserve">         </t>
    </r>
    <r>
      <rPr>
        <sz val="11"/>
        <rFont val="方正仿宋_GBK"/>
        <charset val="134"/>
      </rPr>
      <t>年初结转和结余</t>
    </r>
    <phoneticPr fontId="2" type="noConversion"/>
  </si>
  <si>
    <r>
      <rPr>
        <b/>
        <sz val="11"/>
        <rFont val="方正仿宋_GBK"/>
        <charset val="134"/>
      </rPr>
      <t>本年支出合计</t>
    </r>
  </si>
  <si>
    <r>
      <t xml:space="preserve">                </t>
    </r>
    <r>
      <rPr>
        <sz val="11"/>
        <rFont val="方正仿宋_GBK"/>
        <charset val="134"/>
      </rPr>
      <t>结余分配</t>
    </r>
    <phoneticPr fontId="2" type="noConversion"/>
  </si>
  <si>
    <r>
      <t xml:space="preserve">                </t>
    </r>
    <r>
      <rPr>
        <sz val="11"/>
        <rFont val="方正仿宋_GBK"/>
        <charset val="134"/>
      </rPr>
      <t>年末结转和结余</t>
    </r>
    <phoneticPr fontId="2" type="noConversion"/>
  </si>
  <si>
    <r>
      <rPr>
        <b/>
        <sz val="11"/>
        <rFont val="方正仿宋_GBK"/>
        <charset val="134"/>
      </rPr>
      <t>本年收入合计</t>
    </r>
    <phoneticPr fontId="2" type="noConversion"/>
  </si>
  <si>
    <t>年初财政拨款结转和结余</t>
    <phoneticPr fontId="2" type="noConversion"/>
  </si>
  <si>
    <r>
      <rPr>
        <sz val="11"/>
        <rFont val="方正仿宋_GBK"/>
        <charset val="134"/>
      </rPr>
      <t>年末结转和结余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</si>
  <si>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3-1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</si>
  <si>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3-2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</si>
  <si>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3-4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</si>
  <si>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3-5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</si>
  <si>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3-6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</si>
  <si>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3-7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</si>
  <si>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3-3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</si>
  <si>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3-8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</si>
  <si>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3-9</t>
    </r>
    <phoneticPr fontId="2" type="noConversion"/>
  </si>
  <si>
    <t>部门预算国有资本经营预算财政拨款支出表</t>
    <phoneticPr fontId="2" type="noConversion"/>
  </si>
  <si>
    <t>部门预算支出总表</t>
    <phoneticPr fontId="2" type="noConversion"/>
  </si>
  <si>
    <t>部门预算一般公共预算财政拨款支出表</t>
    <phoneticPr fontId="2" type="noConversion"/>
  </si>
  <si>
    <t>部门预算一般公共预算财政拨款基本支出表</t>
    <phoneticPr fontId="2" type="noConversion"/>
  </si>
  <si>
    <t>部门预算政府性基金预算财政拨款支出表</t>
    <phoneticPr fontId="2" type="noConversion"/>
  </si>
  <si>
    <t xml:space="preserve">       公务用车运行费</t>
    <phoneticPr fontId="2" type="noConversion"/>
  </si>
  <si>
    <t>其他支出</t>
    <phoneticPr fontId="30" type="noConversion"/>
  </si>
  <si>
    <t xml:space="preserve">  彩票公益金及对应专项债务收入安排的支出</t>
    <phoneticPr fontId="30" type="noConversion"/>
  </si>
  <si>
    <t xml:space="preserve">    用于社会福利的彩票公益金支出</t>
    <phoneticPr fontId="30" type="noConversion"/>
  </si>
  <si>
    <t>定州市民政局</t>
    <phoneticPr fontId="2" type="noConversion"/>
  </si>
  <si>
    <t>定州市民政局</t>
    <phoneticPr fontId="2" type="noConversion"/>
  </si>
  <si>
    <t>单位：万元</t>
    <phoneticPr fontId="2" type="noConversion"/>
  </si>
  <si>
    <t>定州市民政局</t>
    <phoneticPr fontId="5" type="noConversion"/>
  </si>
  <si>
    <t>定州市民政局</t>
    <phoneticPr fontId="2" type="noConversion"/>
  </si>
  <si>
    <t xml:space="preserve">   残疾人事业</t>
  </si>
  <si>
    <t xml:space="preserve">   自然灾害生活救助</t>
  </si>
  <si>
    <t>社会保障和就业支出</t>
  </si>
  <si>
    <t xml:space="preserve">  民政管理事务</t>
  </si>
  <si>
    <t xml:space="preserve">    行政运行</t>
  </si>
  <si>
    <t xml:space="preserve">    拥军优属</t>
  </si>
  <si>
    <t xml:space="preserve">       老龄事务</t>
  </si>
  <si>
    <t xml:space="preserve">        民间组织管理</t>
  </si>
  <si>
    <t xml:space="preserve">        行政区划和地名管理</t>
  </si>
  <si>
    <t xml:space="preserve">        基层政权和社区建设</t>
  </si>
  <si>
    <t xml:space="preserve">        其他民政管理事务支出</t>
  </si>
  <si>
    <t xml:space="preserve">   行政事业单位离退休</t>
  </si>
  <si>
    <t xml:space="preserve">    归口管理的行政单位离退休</t>
  </si>
  <si>
    <t xml:space="preserve">       其他行政事业单位离退休支出</t>
  </si>
  <si>
    <t xml:space="preserve">  抚恤</t>
  </si>
  <si>
    <t xml:space="preserve">       死亡抚恤</t>
  </si>
  <si>
    <t xml:space="preserve">       伤残抚恤</t>
  </si>
  <si>
    <t xml:space="preserve">       在乡复员、退伍军人生活补助</t>
  </si>
  <si>
    <t xml:space="preserve">       优抚事业单位支出</t>
  </si>
  <si>
    <t xml:space="preserve">       义务兵优待</t>
  </si>
  <si>
    <t xml:space="preserve">       农村籍退役士兵老年生活补助</t>
  </si>
  <si>
    <t xml:space="preserve">   退役安置</t>
  </si>
  <si>
    <t xml:space="preserve">       退役士兵安置</t>
  </si>
  <si>
    <t xml:space="preserve">       军队移交政府的离退休人员安置</t>
  </si>
  <si>
    <t xml:space="preserve">       军队移交政府的离退休干部管理机构</t>
  </si>
  <si>
    <t xml:space="preserve">       退役士兵管理教育</t>
  </si>
  <si>
    <t xml:space="preserve">       其他退役安置支出</t>
  </si>
  <si>
    <t xml:space="preserve">  社会福利</t>
  </si>
  <si>
    <t xml:space="preserve">       儿童福利</t>
  </si>
  <si>
    <t xml:space="preserve">       老年福利</t>
  </si>
  <si>
    <t xml:space="preserve">       殡葬</t>
  </si>
  <si>
    <t xml:space="preserve">       社会福利事业单位</t>
  </si>
  <si>
    <t xml:space="preserve">   最低生活保障</t>
  </si>
  <si>
    <t xml:space="preserve">       城市最低生活保障金支出</t>
  </si>
  <si>
    <t xml:space="preserve">       农村最低生活保障金支出</t>
  </si>
  <si>
    <t xml:space="preserve">   临时救助</t>
  </si>
  <si>
    <t xml:space="preserve">       流浪乞讨人员救助支出</t>
  </si>
  <si>
    <t>医疗卫生与计划生育支出</t>
  </si>
  <si>
    <t xml:space="preserve">       优抚对象医疗补助</t>
  </si>
  <si>
    <t xml:space="preserve">       城乡医疗救助</t>
  </si>
  <si>
    <t>住房保障支出</t>
  </si>
  <si>
    <t xml:space="preserve">   住房改革支出</t>
  </si>
  <si>
    <t xml:space="preserve">      住房公积金</t>
  </si>
  <si>
    <t>工资和福利支出</t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</si>
  <si>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基本工资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</si>
  <si>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津贴补贴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</si>
  <si>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奖金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</si>
  <si>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社会保障缴费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</si>
  <si>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绩效工资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</si>
  <si>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其他工资福利支出</t>
    </r>
    <phoneticPr fontId="36" type="noConversion"/>
  </si>
  <si>
    <t>商品和服务支出</t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</si>
  <si>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办公费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</si>
  <si>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水费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</si>
  <si>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电费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</si>
  <si>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邮电费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</si>
  <si>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取暖费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</si>
  <si>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差旅费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</si>
  <si>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工会经费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</si>
  <si>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福利费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</si>
  <si>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公务用车运行维护费</t>
    </r>
    <phoneticPr fontId="36" type="noConversion"/>
  </si>
  <si>
    <t>对个人和家庭的补助</t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</si>
  <si>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离休费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</si>
  <si>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退休费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</si>
  <si>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遗嘱补助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</si>
  <si>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独生子女父母奖励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</si>
  <si>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住房公积金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</si>
  <si>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精神文明奖</t>
    </r>
    <phoneticPr fontId="36" type="noConversion"/>
  </si>
  <si>
    <r>
      <t xml:space="preserve">    </t>
    </r>
    <r>
      <rPr>
        <sz val="10"/>
        <color indexed="8"/>
        <rFont val="宋体"/>
        <family val="3"/>
        <charset val="134"/>
      </rPr>
      <t>其他对个人和家庭的补助支出</t>
    </r>
    <phoneticPr fontId="37" type="noConversion"/>
  </si>
  <si>
    <r>
      <t xml:space="preserve">        </t>
    </r>
    <r>
      <rPr>
        <sz val="10.5"/>
        <color theme="1"/>
        <rFont val="宋体"/>
        <family val="3"/>
        <charset val="134"/>
      </rPr>
      <t>临时救助支出</t>
    </r>
    <phoneticPr fontId="2" type="noConversion"/>
  </si>
  <si>
    <r>
      <t xml:space="preserve">        </t>
    </r>
    <r>
      <rPr>
        <sz val="10.5"/>
        <color theme="1"/>
        <rFont val="宋体"/>
        <family val="3"/>
        <charset val="134"/>
      </rPr>
      <t>行政单位医疗</t>
    </r>
    <phoneticPr fontId="2" type="noConversion"/>
  </si>
  <si>
    <t>基本支出</t>
    <phoneticPr fontId="44" type="noConversion"/>
  </si>
  <si>
    <t>项目支出</t>
    <phoneticPr fontId="2" type="noConversion"/>
  </si>
  <si>
    <r>
      <rPr>
        <b/>
        <sz val="11"/>
        <rFont val="方正书宋_GBK"/>
        <charset val="134"/>
      </rPr>
      <t>本年支出合计</t>
    </r>
    <phoneticPr fontId="44" type="noConversion"/>
  </si>
  <si>
    <t xml:space="preserve">    机关事业单位基本养老保险缴费支出</t>
    <phoneticPr fontId="44" type="noConversion"/>
  </si>
  <si>
    <t xml:space="preserve">  行政事业单位医疗</t>
    <phoneticPr fontId="44" type="noConversion"/>
  </si>
  <si>
    <r>
      <t xml:space="preserve"> </t>
    </r>
    <r>
      <rPr>
        <sz val="10.5"/>
        <color theme="1"/>
        <rFont val="宋体"/>
        <family val="3"/>
        <charset val="134"/>
      </rPr>
      <t xml:space="preserve"> </t>
    </r>
    <r>
      <rPr>
        <sz val="10.5"/>
        <color theme="1"/>
        <rFont val="宋体"/>
        <family val="3"/>
        <charset val="134"/>
      </rPr>
      <t>医疗救助</t>
    </r>
    <phoneticPr fontId="44" type="noConversion"/>
  </si>
  <si>
    <r>
      <t xml:space="preserve">   </t>
    </r>
    <r>
      <rPr>
        <sz val="10.5"/>
        <color theme="1"/>
        <rFont val="宋体"/>
        <family val="3"/>
        <charset val="134"/>
      </rPr>
      <t>优抚对象医疗</t>
    </r>
    <phoneticPr fontId="44" type="noConversion"/>
  </si>
  <si>
    <r>
      <t xml:space="preserve">    </t>
    </r>
    <r>
      <rPr>
        <sz val="10.5"/>
        <color theme="1"/>
        <rFont val="宋体"/>
        <family val="3"/>
        <charset val="134"/>
      </rPr>
      <t xml:space="preserve"> 事业单位医疗</t>
    </r>
    <phoneticPr fontId="2" type="noConversion"/>
  </si>
  <si>
    <r>
      <t xml:space="preserve">       </t>
    </r>
    <r>
      <rPr>
        <sz val="10.5"/>
        <color theme="1"/>
        <rFont val="宋体"/>
        <family val="3"/>
        <charset val="134"/>
      </rPr>
      <t>残疾人生活和护理补贴</t>
    </r>
    <phoneticPr fontId="44" type="noConversion"/>
  </si>
  <si>
    <r>
      <t xml:space="preserve">        </t>
    </r>
    <r>
      <rPr>
        <sz val="10.5"/>
        <color theme="1"/>
        <rFont val="宋体"/>
        <family val="3"/>
        <charset val="134"/>
      </rPr>
      <t>其他自然灾害生活补助支出</t>
    </r>
    <phoneticPr fontId="44" type="noConversion"/>
  </si>
  <si>
    <r>
      <t xml:space="preserve">   </t>
    </r>
    <r>
      <rPr>
        <sz val="10.5"/>
        <color theme="1"/>
        <rFont val="宋体"/>
        <family val="3"/>
        <charset val="134"/>
      </rPr>
      <t>其他社会保障和就业支出</t>
    </r>
    <phoneticPr fontId="44" type="noConversion"/>
  </si>
  <si>
    <r>
      <t xml:space="preserve">        </t>
    </r>
    <r>
      <rPr>
        <sz val="10.5"/>
        <color theme="1"/>
        <rFont val="宋体"/>
        <family val="3"/>
        <charset val="134"/>
      </rPr>
      <t>其他社会保障和就业支出</t>
    </r>
    <phoneticPr fontId="44" type="noConversion"/>
  </si>
  <si>
    <r>
      <t xml:space="preserve">    </t>
    </r>
    <r>
      <rPr>
        <sz val="10.5"/>
        <color theme="1"/>
        <rFont val="宋体"/>
        <family val="3"/>
        <charset val="134"/>
      </rPr>
      <t>特困人员救助供养</t>
    </r>
    <phoneticPr fontId="44" type="noConversion"/>
  </si>
  <si>
    <t xml:space="preserve">     农村特困人员救助供养支出</t>
    <phoneticPr fontId="44" type="noConversion"/>
  </si>
  <si>
    <t xml:space="preserve">  彩票发行销售机构业务费安排的支出</t>
    <phoneticPr fontId="44" type="noConversion"/>
  </si>
  <si>
    <t xml:space="preserve">     福利彩票销售机构的业务费支出</t>
    <phoneticPr fontId="44" type="noConversion"/>
  </si>
  <si>
    <t xml:space="preserve">   公务交通补贴</t>
    <phoneticPr fontId="2" type="noConversion"/>
  </si>
  <si>
    <t xml:space="preserve">   会议费</t>
    <phoneticPr fontId="2" type="noConversion"/>
  </si>
  <si>
    <t>项目支出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</si>
</sst>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6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18"/>
      <color indexed="8"/>
      <name val="方正小标宋_GBK"/>
      <charset val="134"/>
    </font>
    <font>
      <sz val="11"/>
      <color indexed="8"/>
      <name val="方正仿宋_GBK"/>
      <charset val="134"/>
    </font>
    <font>
      <sz val="11"/>
      <name val="方正仿宋_GBK"/>
      <charset val="134"/>
    </font>
    <font>
      <b/>
      <sz val="11"/>
      <name val="方正仿宋_GBK"/>
      <charset val="134"/>
    </font>
    <font>
      <b/>
      <sz val="11"/>
      <name val="方正书宋_GBK"/>
      <charset val="134"/>
    </font>
    <font>
      <sz val="18"/>
      <name val="方正小标宋_GBK"/>
      <charset val="134"/>
    </font>
    <font>
      <sz val="12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8"/>
      <color indexed="8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8" fillId="0" borderId="0">
      <alignment vertical="center"/>
    </xf>
    <xf numFmtId="0" fontId="3" fillId="0" borderId="0"/>
    <xf numFmtId="0" fontId="9" fillId="0" borderId="0"/>
    <xf numFmtId="0" fontId="4" fillId="0" borderId="0">
      <alignment vertical="center"/>
    </xf>
    <xf numFmtId="0" fontId="4" fillId="0" borderId="0"/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0"/>
  </cellStyleXfs>
  <cellXfs count="121">
    <xf numFmtId="0" fontId="0" fillId="0" borderId="0" xfId="0"/>
    <xf numFmtId="0" fontId="17" fillId="0" borderId="0" xfId="13" applyFont="1" applyAlignment="1">
      <alignment horizontal="right" vertical="center"/>
    </xf>
    <xf numFmtId="0" fontId="17" fillId="0" borderId="0" xfId="13" applyFont="1" applyBorder="1" applyAlignment="1">
      <alignment horizontal="right" vertical="center"/>
    </xf>
    <xf numFmtId="0" fontId="19" fillId="4" borderId="0" xfId="14" applyFont="1" applyFill="1" applyAlignment="1">
      <alignment vertical="center" wrapText="1"/>
    </xf>
    <xf numFmtId="0" fontId="20" fillId="4" borderId="0" xfId="14" applyFont="1" applyFill="1" applyAlignment="1">
      <alignment vertical="center" wrapText="1"/>
    </xf>
    <xf numFmtId="0" fontId="21" fillId="4" borderId="0" xfId="13" applyFont="1" applyFill="1" applyAlignment="1">
      <alignment horizontal="right" vertical="center"/>
    </xf>
    <xf numFmtId="0" fontId="23" fillId="4" borderId="0" xfId="14" applyFont="1" applyFill="1" applyBorder="1" applyAlignment="1">
      <alignment vertical="center" wrapText="1"/>
    </xf>
    <xf numFmtId="0" fontId="22" fillId="4" borderId="0" xfId="13" applyFont="1" applyFill="1" applyAlignment="1">
      <alignment horizontal="right" vertical="center"/>
    </xf>
    <xf numFmtId="0" fontId="25" fillId="0" borderId="0" xfId="14" applyFont="1" applyAlignment="1">
      <alignment horizontal="center" vertical="center" wrapText="1"/>
    </xf>
    <xf numFmtId="0" fontId="23" fillId="0" borderId="1" xfId="14" applyFont="1" applyBorder="1" applyAlignment="1">
      <alignment horizontal="center" vertical="center" wrapText="1"/>
    </xf>
    <xf numFmtId="0" fontId="17" fillId="0" borderId="0" xfId="14" applyFont="1" applyAlignment="1">
      <alignment horizontal="center" vertical="center" wrapText="1"/>
    </xf>
    <xf numFmtId="0" fontId="17" fillId="0" borderId="0" xfId="14" applyFont="1" applyAlignment="1">
      <alignment vertical="center" wrapText="1"/>
    </xf>
    <xf numFmtId="0" fontId="20" fillId="4" borderId="0" xfId="14" applyFont="1" applyFill="1" applyAlignment="1">
      <alignment horizontal="center" vertical="center" wrapText="1"/>
    </xf>
    <xf numFmtId="0" fontId="23" fillId="4" borderId="0" xfId="14" applyFont="1" applyFill="1" applyAlignment="1">
      <alignment horizontal="center" vertical="center" wrapText="1"/>
    </xf>
    <xf numFmtId="4" fontId="23" fillId="0" borderId="1" xfId="14" applyNumberFormat="1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vertical="center" wrapText="1"/>
    </xf>
    <xf numFmtId="0" fontId="23" fillId="0" borderId="1" xfId="14" applyFont="1" applyFill="1" applyBorder="1" applyAlignment="1">
      <alignment vertical="center" wrapText="1"/>
    </xf>
    <xf numFmtId="4" fontId="23" fillId="0" borderId="1" xfId="14" applyNumberFormat="1" applyFont="1" applyFill="1" applyBorder="1" applyAlignment="1">
      <alignment vertical="center" wrapText="1"/>
    </xf>
    <xf numFmtId="0" fontId="17" fillId="0" borderId="0" xfId="14" applyFont="1" applyAlignment="1">
      <alignment horizontal="left" vertical="center"/>
    </xf>
    <xf numFmtId="0" fontId="19" fillId="0" borderId="0" xfId="13" applyFont="1" applyBorder="1" applyAlignment="1">
      <alignment horizontal="right" vertical="center"/>
    </xf>
    <xf numFmtId="0" fontId="19" fillId="0" borderId="0" xfId="13" applyFont="1" applyAlignment="1">
      <alignment horizontal="right" vertical="center"/>
    </xf>
    <xf numFmtId="0" fontId="17" fillId="4" borderId="0" xfId="13" applyFont="1" applyFill="1" applyAlignment="1">
      <alignment horizontal="right" vertical="center"/>
    </xf>
    <xf numFmtId="0" fontId="23" fillId="4" borderId="0" xfId="13" applyFont="1" applyFill="1" applyAlignment="1">
      <alignment horizontal="right" vertical="center"/>
    </xf>
    <xf numFmtId="176" fontId="24" fillId="4" borderId="1" xfId="13" quotePrefix="1" applyNumberFormat="1" applyFont="1" applyFill="1" applyBorder="1" applyAlignment="1">
      <alignment horizontal="center" vertical="center"/>
    </xf>
    <xf numFmtId="0" fontId="27" fillId="0" borderId="0" xfId="13" applyFont="1" applyBorder="1" applyAlignment="1">
      <alignment horizontal="right" vertical="center"/>
    </xf>
    <xf numFmtId="0" fontId="27" fillId="0" borderId="0" xfId="13" applyFont="1" applyAlignment="1">
      <alignment horizontal="right" vertical="center"/>
    </xf>
    <xf numFmtId="176" fontId="24" fillId="4" borderId="1" xfId="13" applyNumberFormat="1" applyFont="1" applyFill="1" applyBorder="1" applyAlignment="1">
      <alignment horizontal="center" vertical="center"/>
    </xf>
    <xf numFmtId="49" fontId="24" fillId="4" borderId="1" xfId="13" applyNumberFormat="1" applyFont="1" applyFill="1" applyBorder="1" applyAlignment="1">
      <alignment horizontal="center" vertical="center" wrapText="1"/>
    </xf>
    <xf numFmtId="176" fontId="23" fillId="0" borderId="1" xfId="13" quotePrefix="1" applyNumberFormat="1" applyFont="1" applyFill="1" applyBorder="1" applyAlignment="1">
      <alignment horizontal="left" vertical="center"/>
    </xf>
    <xf numFmtId="176" fontId="23" fillId="0" borderId="1" xfId="13" applyNumberFormat="1" applyFont="1" applyFill="1" applyBorder="1" applyAlignment="1">
      <alignment horizontal="right" vertical="center"/>
    </xf>
    <xf numFmtId="176" fontId="23" fillId="4" borderId="1" xfId="13" quotePrefix="1" applyNumberFormat="1" applyFont="1" applyFill="1" applyBorder="1" applyAlignment="1">
      <alignment horizontal="left" vertical="center"/>
    </xf>
    <xf numFmtId="0" fontId="23" fillId="4" borderId="1" xfId="13" quotePrefix="1" applyNumberFormat="1" applyFont="1" applyFill="1" applyBorder="1" applyAlignment="1">
      <alignment horizontal="center" vertical="center"/>
    </xf>
    <xf numFmtId="176" fontId="23" fillId="4" borderId="1" xfId="13" applyNumberFormat="1" applyFont="1" applyFill="1" applyBorder="1" applyAlignment="1">
      <alignment horizontal="left" vertical="center"/>
    </xf>
    <xf numFmtId="176" fontId="23" fillId="0" borderId="1" xfId="13" applyNumberFormat="1" applyFont="1" applyFill="1" applyBorder="1" applyAlignment="1">
      <alignment horizontal="center" vertical="center"/>
    </xf>
    <xf numFmtId="0" fontId="23" fillId="0" borderId="1" xfId="13" applyFont="1" applyFill="1" applyBorder="1" applyAlignment="1">
      <alignment horizontal="right" vertical="center"/>
    </xf>
    <xf numFmtId="176" fontId="23" fillId="0" borderId="1" xfId="13" applyNumberFormat="1" applyFont="1" applyFill="1" applyBorder="1" applyAlignment="1">
      <alignment horizontal="left" vertical="center"/>
    </xf>
    <xf numFmtId="176" fontId="24" fillId="0" borderId="1" xfId="13" quotePrefix="1" applyNumberFormat="1" applyFont="1" applyFill="1" applyBorder="1" applyAlignment="1">
      <alignment vertical="center"/>
    </xf>
    <xf numFmtId="0" fontId="17" fillId="4" borderId="0" xfId="0" applyFont="1" applyFill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23" fillId="4" borderId="0" xfId="0" applyFont="1" applyFill="1" applyAlignment="1">
      <alignment horizontal="right" vertical="center"/>
    </xf>
    <xf numFmtId="0" fontId="22" fillId="4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Border="1" applyAlignment="1">
      <alignment horizontal="right" vertical="center" wrapText="1"/>
    </xf>
    <xf numFmtId="0" fontId="24" fillId="0" borderId="0" xfId="0" applyFont="1" applyAlignment="1">
      <alignment horizontal="right" vertical="center" wrapText="1"/>
    </xf>
    <xf numFmtId="176" fontId="23" fillId="0" borderId="1" xfId="0" applyNumberFormat="1" applyFont="1" applyFill="1" applyBorder="1" applyAlignment="1">
      <alignment horizontal="right" vertical="center"/>
    </xf>
    <xf numFmtId="0" fontId="23" fillId="0" borderId="0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23" fillId="0" borderId="0" xfId="13" applyFont="1" applyBorder="1" applyAlignment="1">
      <alignment horizontal="right" vertical="center"/>
    </xf>
    <xf numFmtId="0" fontId="23" fillId="0" borderId="0" xfId="13" applyFont="1" applyAlignment="1">
      <alignment horizontal="right" vertical="center"/>
    </xf>
    <xf numFmtId="0" fontId="24" fillId="0" borderId="0" xfId="13" applyFont="1" applyBorder="1" applyAlignment="1">
      <alignment horizontal="right" vertical="center"/>
    </xf>
    <xf numFmtId="0" fontId="24" fillId="0" borderId="0" xfId="13" applyFont="1" applyAlignment="1">
      <alignment horizontal="right" vertical="center"/>
    </xf>
    <xf numFmtId="0" fontId="24" fillId="0" borderId="1" xfId="14" applyFont="1" applyBorder="1" applyAlignment="1">
      <alignment horizontal="center" vertical="center" wrapText="1"/>
    </xf>
    <xf numFmtId="0" fontId="15" fillId="0" borderId="1" xfId="14" applyFont="1" applyFill="1" applyBorder="1" applyAlignment="1">
      <alignment horizontal="center" vertical="center" wrapText="1"/>
    </xf>
    <xf numFmtId="176" fontId="15" fillId="4" borderId="1" xfId="13" applyNumberFormat="1" applyFont="1" applyFill="1" applyBorder="1" applyAlignment="1">
      <alignment horizontal="center" vertical="center"/>
    </xf>
    <xf numFmtId="176" fontId="13" fillId="4" borderId="1" xfId="13" applyNumberFormat="1" applyFont="1" applyFill="1" applyBorder="1" applyAlignment="1">
      <alignment horizontal="left" vertical="center"/>
    </xf>
    <xf numFmtId="49" fontId="15" fillId="4" borderId="1" xfId="13" applyNumberFormat="1" applyFont="1" applyFill="1" applyBorder="1" applyAlignment="1">
      <alignment horizontal="center" vertical="center" wrapText="1"/>
    </xf>
    <xf numFmtId="0" fontId="28" fillId="0" borderId="1" xfId="14" applyFont="1" applyBorder="1" applyAlignment="1">
      <alignment horizontal="center" vertical="center" wrapText="1"/>
    </xf>
    <xf numFmtId="0" fontId="28" fillId="0" borderId="1" xfId="14" applyFont="1" applyFill="1" applyBorder="1" applyAlignment="1">
      <alignment horizontal="center" vertical="center" wrapText="1"/>
    </xf>
    <xf numFmtId="0" fontId="23" fillId="0" borderId="1" xfId="14" applyFont="1" applyFill="1" applyBorder="1" applyAlignment="1">
      <alignment horizontal="center" vertical="center" wrapText="1"/>
    </xf>
    <xf numFmtId="0" fontId="13" fillId="0" borderId="1" xfId="14" applyFont="1" applyFill="1" applyBorder="1" applyAlignment="1">
      <alignment horizontal="center" vertical="center" wrapText="1"/>
    </xf>
    <xf numFmtId="0" fontId="13" fillId="0" borderId="1" xfId="14" applyFont="1" applyFill="1" applyBorder="1" applyAlignment="1">
      <alignment horizontal="left" vertical="center" wrapText="1"/>
    </xf>
    <xf numFmtId="176" fontId="24" fillId="0" borderId="1" xfId="13" quotePrefix="1" applyNumberFormat="1" applyFont="1" applyFill="1" applyBorder="1" applyAlignment="1">
      <alignment horizontal="center" vertical="center"/>
    </xf>
    <xf numFmtId="176" fontId="13" fillId="0" borderId="1" xfId="13" applyNumberFormat="1" applyFont="1" applyFill="1" applyBorder="1" applyAlignment="1">
      <alignment horizontal="center" vertical="center"/>
    </xf>
    <xf numFmtId="0" fontId="23" fillId="0" borderId="0" xfId="13" applyFont="1" applyAlignment="1">
      <alignment horizontal="left" vertical="center"/>
    </xf>
    <xf numFmtId="0" fontId="39" fillId="0" borderId="2" xfId="0" applyFont="1" applyFill="1" applyBorder="1" applyAlignment="1">
      <alignment horizontal="left" vertical="center" shrinkToFit="1"/>
    </xf>
    <xf numFmtId="0" fontId="40" fillId="0" borderId="1" xfId="0" applyFont="1" applyFill="1" applyBorder="1" applyAlignment="1">
      <alignment horizontal="left" vertical="center" wrapText="1"/>
    </xf>
    <xf numFmtId="0" fontId="31" fillId="4" borderId="0" xfId="13" applyFont="1" applyFill="1" applyAlignment="1">
      <alignment horizontal="left" vertical="center"/>
    </xf>
    <xf numFmtId="0" fontId="32" fillId="4" borderId="0" xfId="14" applyFont="1" applyFill="1" applyBorder="1" applyAlignment="1">
      <alignment horizontal="right" vertical="center" wrapText="1"/>
    </xf>
    <xf numFmtId="0" fontId="40" fillId="0" borderId="1" xfId="0" applyFont="1" applyBorder="1" applyAlignment="1">
      <alignment horizontal="right" vertical="center" wrapText="1"/>
    </xf>
    <xf numFmtId="0" fontId="33" fillId="4" borderId="0" xfId="13" applyFont="1" applyFill="1" applyAlignment="1">
      <alignment horizontal="left" vertical="center"/>
    </xf>
    <xf numFmtId="176" fontId="23" fillId="0" borderId="1" xfId="13" quotePrefix="1" applyNumberFormat="1" applyFont="1" applyFill="1" applyBorder="1" applyAlignment="1">
      <alignment vertical="center"/>
    </xf>
    <xf numFmtId="176" fontId="23" fillId="0" borderId="0" xfId="13" applyNumberFormat="1" applyFont="1" applyBorder="1" applyAlignment="1">
      <alignment horizontal="right" vertical="center"/>
    </xf>
    <xf numFmtId="0" fontId="23" fillId="4" borderId="1" xfId="13" quotePrefix="1" applyNumberFormat="1" applyFont="1" applyFill="1" applyBorder="1" applyAlignment="1">
      <alignment horizontal="right" vertical="center"/>
    </xf>
    <xf numFmtId="2" fontId="23" fillId="4" borderId="1" xfId="13" quotePrefix="1" applyNumberFormat="1" applyFont="1" applyFill="1" applyBorder="1" applyAlignment="1">
      <alignment horizontal="right" vertical="center"/>
    </xf>
    <xf numFmtId="0" fontId="41" fillId="0" borderId="1" xfId="0" applyFont="1" applyFill="1" applyBorder="1" applyAlignment="1">
      <alignment horizontal="left" vertical="center" wrapText="1"/>
    </xf>
    <xf numFmtId="4" fontId="23" fillId="0" borderId="1" xfId="14" applyNumberFormat="1" applyFont="1" applyFill="1" applyBorder="1" applyAlignment="1">
      <alignment horizontal="right" vertical="center" wrapText="1"/>
    </xf>
    <xf numFmtId="0" fontId="23" fillId="0" borderId="1" xfId="0" applyFont="1" applyFill="1" applyBorder="1" applyAlignment="1">
      <alignment horizontal="right" vertical="center"/>
    </xf>
    <xf numFmtId="0" fontId="23" fillId="0" borderId="0" xfId="0" applyFont="1" applyFill="1" applyAlignment="1">
      <alignment horizontal="right" vertical="center"/>
    </xf>
    <xf numFmtId="0" fontId="39" fillId="0" borderId="1" xfId="0" applyFont="1" applyFill="1" applyBorder="1" applyAlignment="1">
      <alignment horizontal="left" vertical="center" shrinkToFit="1"/>
    </xf>
    <xf numFmtId="0" fontId="17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17" fillId="0" borderId="0" xfId="0" applyFont="1" applyFill="1" applyAlignment="1">
      <alignment vertical="center"/>
    </xf>
    <xf numFmtId="0" fontId="17" fillId="0" borderId="0" xfId="14" applyFont="1" applyFill="1" applyAlignment="1">
      <alignment vertical="center" wrapText="1"/>
    </xf>
    <xf numFmtId="0" fontId="40" fillId="0" borderId="1" xfId="0" applyFont="1" applyFill="1" applyBorder="1" applyAlignment="1">
      <alignment horizontal="right" vertical="center" wrapText="1"/>
    </xf>
    <xf numFmtId="0" fontId="42" fillId="0" borderId="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 wrapText="1"/>
    </xf>
    <xf numFmtId="0" fontId="17" fillId="0" borderId="1" xfId="14" applyFont="1" applyFill="1" applyBorder="1" applyAlignment="1">
      <alignment vertical="center" wrapText="1"/>
    </xf>
    <xf numFmtId="0" fontId="11" fillId="0" borderId="0" xfId="13" applyFont="1" applyFill="1" applyAlignment="1">
      <alignment horizontal="center" vertical="center"/>
    </xf>
    <xf numFmtId="0" fontId="26" fillId="0" borderId="0" xfId="13" applyFont="1" applyFill="1" applyAlignment="1">
      <alignment horizontal="center" vertical="center"/>
    </xf>
    <xf numFmtId="176" fontId="24" fillId="4" borderId="1" xfId="13" quotePrefix="1" applyNumberFormat="1" applyFont="1" applyFill="1" applyBorder="1" applyAlignment="1">
      <alignment horizontal="center" vertical="center"/>
    </xf>
    <xf numFmtId="0" fontId="20" fillId="0" borderId="0" xfId="13" applyFont="1" applyBorder="1" applyAlignment="1">
      <alignment horizontal="left" vertical="center" wrapText="1"/>
    </xf>
    <xf numFmtId="0" fontId="20" fillId="0" borderId="0" xfId="13" applyFont="1" applyBorder="1" applyAlignment="1">
      <alignment horizontal="left" vertical="center"/>
    </xf>
    <xf numFmtId="176" fontId="23" fillId="4" borderId="1" xfId="0" quotePrefix="1" applyNumberFormat="1" applyFont="1" applyFill="1" applyBorder="1" applyAlignment="1">
      <alignment horizontal="center" vertical="center"/>
    </xf>
    <xf numFmtId="176" fontId="24" fillId="4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176" fontId="24" fillId="4" borderId="1" xfId="0" applyNumberFormat="1" applyFont="1" applyFill="1" applyBorder="1" applyAlignment="1">
      <alignment horizontal="center" vertical="center" wrapText="1"/>
    </xf>
    <xf numFmtId="176" fontId="28" fillId="4" borderId="1" xfId="0" quotePrefix="1" applyNumberFormat="1" applyFont="1" applyFill="1" applyBorder="1" applyAlignment="1">
      <alignment horizontal="center" vertical="center" wrapText="1"/>
    </xf>
    <xf numFmtId="176" fontId="24" fillId="0" borderId="1" xfId="0" quotePrefix="1" applyNumberFormat="1" applyFont="1" applyFill="1" applyBorder="1" applyAlignment="1">
      <alignment horizontal="center" vertical="center" wrapText="1"/>
    </xf>
    <xf numFmtId="176" fontId="45" fillId="4" borderId="7" xfId="0" applyNumberFormat="1" applyFont="1" applyFill="1" applyBorder="1" applyAlignment="1">
      <alignment horizontal="center" vertical="center" wrapText="1"/>
    </xf>
    <xf numFmtId="176" fontId="24" fillId="4" borderId="8" xfId="0" quotePrefix="1" applyNumberFormat="1" applyFont="1" applyFill="1" applyBorder="1" applyAlignment="1">
      <alignment horizontal="center" vertical="center" wrapText="1"/>
    </xf>
    <xf numFmtId="176" fontId="24" fillId="4" borderId="2" xfId="0" quotePrefix="1" applyNumberFormat="1" applyFont="1" applyFill="1" applyBorder="1" applyAlignment="1">
      <alignment horizontal="center" vertical="center" wrapText="1"/>
    </xf>
    <xf numFmtId="176" fontId="45" fillId="4" borderId="1" xfId="0" quotePrefix="1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0" fontId="16" fillId="4" borderId="0" xfId="14" applyFont="1" applyFill="1" applyAlignment="1">
      <alignment horizontal="center" vertical="center" wrapText="1"/>
    </xf>
    <xf numFmtId="0" fontId="18" fillId="4" borderId="0" xfId="14" applyFont="1" applyFill="1" applyAlignment="1">
      <alignment horizontal="center" vertical="center" wrapText="1"/>
    </xf>
    <xf numFmtId="0" fontId="15" fillId="0" borderId="1" xfId="14" applyFont="1" applyBorder="1" applyAlignment="1">
      <alignment horizontal="center" vertical="center" wrapText="1"/>
    </xf>
    <xf numFmtId="0" fontId="24" fillId="0" borderId="1" xfId="14" applyFont="1" applyBorder="1" applyAlignment="1">
      <alignment horizontal="center" vertical="center" wrapText="1"/>
    </xf>
    <xf numFmtId="0" fontId="15" fillId="0" borderId="3" xfId="14" applyFont="1" applyFill="1" applyBorder="1" applyAlignment="1">
      <alignment horizontal="center" vertical="center" wrapText="1"/>
    </xf>
    <xf numFmtId="0" fontId="15" fillId="0" borderId="4" xfId="14" applyFont="1" applyFill="1" applyBorder="1" applyAlignment="1">
      <alignment horizontal="center" vertical="center" wrapText="1"/>
    </xf>
    <xf numFmtId="0" fontId="15" fillId="0" borderId="5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center" vertical="center" wrapText="1"/>
    </xf>
    <xf numFmtId="0" fontId="15" fillId="0" borderId="1" xfId="14" applyFont="1" applyFill="1" applyBorder="1" applyAlignment="1">
      <alignment horizontal="center" vertical="center" wrapText="1"/>
    </xf>
    <xf numFmtId="0" fontId="24" fillId="0" borderId="1" xfId="14" applyFont="1" applyFill="1" applyBorder="1" applyAlignment="1">
      <alignment horizontal="center" vertical="center" wrapText="1"/>
    </xf>
    <xf numFmtId="0" fontId="31" fillId="4" borderId="6" xfId="13" applyFont="1" applyFill="1" applyBorder="1" applyAlignment="1">
      <alignment horizontal="left" vertical="center"/>
    </xf>
    <xf numFmtId="0" fontId="22" fillId="4" borderId="6" xfId="13" applyFont="1" applyFill="1" applyBorder="1" applyAlignment="1">
      <alignment horizontal="left" vertical="center"/>
    </xf>
    <xf numFmtId="0" fontId="28" fillId="0" borderId="3" xfId="14" applyFont="1" applyFill="1" applyBorder="1" applyAlignment="1">
      <alignment horizontal="center" vertical="center" wrapText="1"/>
    </xf>
    <xf numFmtId="0" fontId="24" fillId="0" borderId="4" xfId="14" applyFont="1" applyFill="1" applyBorder="1" applyAlignment="1">
      <alignment horizontal="center" vertical="center" wrapText="1"/>
    </xf>
    <xf numFmtId="0" fontId="24" fillId="0" borderId="5" xfId="14" applyFont="1" applyFill="1" applyBorder="1" applyAlignment="1">
      <alignment horizontal="center" vertical="center" wrapText="1"/>
    </xf>
    <xf numFmtId="0" fontId="15" fillId="0" borderId="7" xfId="14" applyFont="1" applyFill="1" applyBorder="1" applyAlignment="1">
      <alignment horizontal="center" vertical="center" wrapText="1"/>
    </xf>
    <xf numFmtId="0" fontId="15" fillId="0" borderId="2" xfId="14" applyFont="1" applyFill="1" applyBorder="1" applyAlignment="1">
      <alignment horizontal="center" vertical="center" wrapText="1"/>
    </xf>
  </cellXfs>
  <cellStyles count="20">
    <cellStyle name="差_5.中央部门决算（草案)-1" xfId="1"/>
    <cellStyle name="差_出版署2010年度中央部门决算草案" xfId="2"/>
    <cellStyle name="差_全国友协2010年度中央部门决算（草案）" xfId="3"/>
    <cellStyle name="差_司法部2010年度中央部门决算（草案）报" xfId="4"/>
    <cellStyle name="常规" xfId="0" builtinId="0"/>
    <cellStyle name="常规 2" xfId="5"/>
    <cellStyle name="常规 3" xfId="6"/>
    <cellStyle name="常规 4" xfId="7"/>
    <cellStyle name="常规 5" xfId="8"/>
    <cellStyle name="常规 5 2" xfId="9"/>
    <cellStyle name="常规 6" xfId="10"/>
    <cellStyle name="常规 7" xfId="11"/>
    <cellStyle name="常规 8" xfId="12"/>
    <cellStyle name="常规_2007年行政单位基层表样表" xfId="13"/>
    <cellStyle name="常规_事业单位部门决算报表（讨论稿） 2" xfId="14"/>
    <cellStyle name="好_5.中央部门决算（草案)-1" xfId="15"/>
    <cellStyle name="好_出版署2010年度中央部门决算草案" xfId="16"/>
    <cellStyle name="好_全国友协2010年度中央部门决算（草案）" xfId="17"/>
    <cellStyle name="好_司法部2010年度中央部门决算（草案）报" xfId="18"/>
    <cellStyle name="样式 1" xfId="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zoomScaleSheetLayoutView="100" workbookViewId="0">
      <selection activeCell="D27" sqref="D27"/>
    </sheetView>
  </sheetViews>
  <sheetFormatPr defaultRowHeight="15.75"/>
  <cols>
    <col min="1" max="1" width="50.625" style="1" customWidth="1"/>
    <col min="2" max="2" width="15.625" style="1" customWidth="1"/>
    <col min="3" max="3" width="50.625" style="1" customWidth="1"/>
    <col min="4" max="4" width="15.625" style="1" customWidth="1"/>
    <col min="5" max="6" width="9" style="2"/>
    <col min="7" max="16384" width="9" style="1"/>
  </cols>
  <sheetData>
    <row r="1" spans="1:6">
      <c r="A1" s="63" t="s">
        <v>98</v>
      </c>
    </row>
    <row r="2" spans="1:6" s="20" customFormat="1" ht="18" customHeight="1">
      <c r="A2" s="87" t="s">
        <v>85</v>
      </c>
      <c r="B2" s="88"/>
      <c r="C2" s="88"/>
      <c r="D2" s="88"/>
      <c r="E2" s="19"/>
      <c r="F2" s="19"/>
    </row>
    <row r="3" spans="1:6" ht="11.25" customHeight="1">
      <c r="A3" s="21"/>
      <c r="B3" s="21"/>
      <c r="C3" s="21"/>
      <c r="D3" s="5" t="s">
        <v>54</v>
      </c>
    </row>
    <row r="4" spans="1:6" s="48" customFormat="1" ht="34.5" customHeight="1">
      <c r="A4" s="66" t="s">
        <v>116</v>
      </c>
      <c r="B4" s="22"/>
      <c r="C4" s="22"/>
      <c r="D4" s="7" t="s">
        <v>1</v>
      </c>
      <c r="E4" s="47"/>
      <c r="F4" s="47"/>
    </row>
    <row r="5" spans="1:6" s="50" customFormat="1" ht="14.45" customHeight="1">
      <c r="A5" s="89" t="s">
        <v>13</v>
      </c>
      <c r="B5" s="89"/>
      <c r="C5" s="89" t="s">
        <v>14</v>
      </c>
      <c r="D5" s="89"/>
      <c r="E5" s="49"/>
      <c r="F5" s="49"/>
    </row>
    <row r="6" spans="1:6" s="50" customFormat="1" ht="14.45" customHeight="1">
      <c r="A6" s="23" t="s">
        <v>62</v>
      </c>
      <c r="B6" s="53" t="s">
        <v>61</v>
      </c>
      <c r="C6" s="23" t="s">
        <v>39</v>
      </c>
      <c r="D6" s="53" t="s">
        <v>61</v>
      </c>
      <c r="E6" s="49"/>
      <c r="F6" s="49"/>
    </row>
    <row r="7" spans="1:6" s="48" customFormat="1" ht="14.45" customHeight="1">
      <c r="A7" s="28" t="s">
        <v>55</v>
      </c>
      <c r="B7" s="35">
        <v>24747.040000000001</v>
      </c>
      <c r="C7" s="30" t="s">
        <v>15</v>
      </c>
      <c r="D7" s="29"/>
      <c r="E7" s="47"/>
      <c r="F7" s="47"/>
    </row>
    <row r="8" spans="1:6" s="48" customFormat="1" ht="14.45" customHeight="1">
      <c r="A8" s="32" t="s">
        <v>56</v>
      </c>
      <c r="B8" s="29"/>
      <c r="C8" s="30" t="s">
        <v>17</v>
      </c>
      <c r="D8" s="29"/>
      <c r="E8" s="47"/>
      <c r="F8" s="47"/>
    </row>
    <row r="9" spans="1:6" s="48" customFormat="1" ht="14.45" customHeight="1">
      <c r="A9" s="32" t="s">
        <v>57</v>
      </c>
      <c r="B9" s="29"/>
      <c r="C9" s="30" t="s">
        <v>18</v>
      </c>
      <c r="D9" s="29"/>
      <c r="E9" s="47"/>
      <c r="F9" s="47"/>
    </row>
    <row r="10" spans="1:6" s="48" customFormat="1" ht="14.45" customHeight="1">
      <c r="A10" s="32" t="s">
        <v>58</v>
      </c>
      <c r="B10" s="29"/>
      <c r="C10" s="30" t="s">
        <v>19</v>
      </c>
      <c r="D10" s="29"/>
      <c r="E10" s="47"/>
      <c r="F10" s="47"/>
    </row>
    <row r="11" spans="1:6" s="48" customFormat="1" ht="14.45" customHeight="1">
      <c r="A11" s="32" t="s">
        <v>59</v>
      </c>
      <c r="B11" s="29"/>
      <c r="C11" s="30" t="s">
        <v>20</v>
      </c>
      <c r="D11" s="29"/>
      <c r="E11" s="47"/>
      <c r="F11" s="47"/>
    </row>
    <row r="12" spans="1:6" s="48" customFormat="1" ht="14.45" customHeight="1">
      <c r="A12" s="32" t="s">
        <v>60</v>
      </c>
      <c r="B12" s="29"/>
      <c r="C12" s="30" t="s">
        <v>21</v>
      </c>
      <c r="D12" s="29"/>
      <c r="E12" s="47"/>
      <c r="F12" s="47"/>
    </row>
    <row r="13" spans="1:6" s="48" customFormat="1" ht="14.45" customHeight="1">
      <c r="A13" s="30"/>
      <c r="B13" s="29"/>
      <c r="C13" s="30" t="s">
        <v>22</v>
      </c>
      <c r="D13" s="29"/>
      <c r="E13" s="47"/>
      <c r="F13" s="47"/>
    </row>
    <row r="14" spans="1:6" s="48" customFormat="1" ht="14.45" customHeight="1">
      <c r="A14" s="30"/>
      <c r="B14" s="29"/>
      <c r="C14" s="30" t="s">
        <v>23</v>
      </c>
      <c r="D14" s="33">
        <v>19815.48</v>
      </c>
      <c r="E14" s="47"/>
      <c r="F14" s="47"/>
    </row>
    <row r="15" spans="1:6" s="48" customFormat="1" ht="14.45" customHeight="1">
      <c r="A15" s="30"/>
      <c r="B15" s="29"/>
      <c r="C15" s="30" t="s">
        <v>24</v>
      </c>
      <c r="D15" s="33">
        <v>3487.12</v>
      </c>
      <c r="E15" s="47"/>
      <c r="F15" s="47"/>
    </row>
    <row r="16" spans="1:6" s="48" customFormat="1" ht="14.45" customHeight="1">
      <c r="A16" s="30"/>
      <c r="B16" s="29"/>
      <c r="C16" s="28" t="s">
        <v>25</v>
      </c>
      <c r="D16" s="33"/>
      <c r="E16" s="47"/>
      <c r="F16" s="47"/>
    </row>
    <row r="17" spans="1:6" s="48" customFormat="1" ht="14.45" customHeight="1">
      <c r="A17" s="30"/>
      <c r="B17" s="34"/>
      <c r="C17" s="28" t="s">
        <v>26</v>
      </c>
      <c r="D17" s="29"/>
      <c r="E17" s="47"/>
      <c r="F17" s="47"/>
    </row>
    <row r="18" spans="1:6" s="48" customFormat="1" ht="14.45" customHeight="1">
      <c r="A18" s="30"/>
      <c r="B18" s="29"/>
      <c r="C18" s="28" t="s">
        <v>27</v>
      </c>
      <c r="D18" s="29"/>
      <c r="E18" s="47"/>
      <c r="F18" s="47"/>
    </row>
    <row r="19" spans="1:6" s="48" customFormat="1" ht="14.45" customHeight="1">
      <c r="A19" s="30"/>
      <c r="B19" s="29"/>
      <c r="C19" s="28" t="s">
        <v>28</v>
      </c>
      <c r="D19" s="29"/>
      <c r="E19" s="47"/>
      <c r="F19" s="47"/>
    </row>
    <row r="20" spans="1:6" s="48" customFormat="1" ht="14.45" customHeight="1">
      <c r="A20" s="28"/>
      <c r="B20" s="29"/>
      <c r="C20" s="28" t="s">
        <v>29</v>
      </c>
      <c r="D20" s="29"/>
      <c r="E20" s="47"/>
      <c r="F20" s="47"/>
    </row>
    <row r="21" spans="1:6" s="48" customFormat="1" ht="14.45" customHeight="1">
      <c r="A21" s="28"/>
      <c r="B21" s="29"/>
      <c r="C21" s="28" t="s">
        <v>30</v>
      </c>
      <c r="D21" s="29"/>
      <c r="E21" s="47"/>
      <c r="F21" s="47"/>
    </row>
    <row r="22" spans="1:6" s="48" customFormat="1" ht="14.45" customHeight="1">
      <c r="A22" s="28"/>
      <c r="B22" s="29"/>
      <c r="C22" s="28" t="s">
        <v>31</v>
      </c>
      <c r="D22" s="29"/>
      <c r="E22" s="47"/>
      <c r="F22" s="47"/>
    </row>
    <row r="23" spans="1:6" s="48" customFormat="1" ht="14.45" customHeight="1">
      <c r="A23" s="35"/>
      <c r="B23" s="35"/>
      <c r="C23" s="28" t="s">
        <v>32</v>
      </c>
      <c r="D23" s="33"/>
      <c r="E23" s="47"/>
      <c r="F23" s="47"/>
    </row>
    <row r="24" spans="1:6" s="48" customFormat="1" ht="14.45" customHeight="1">
      <c r="A24" s="35"/>
      <c r="B24" s="35"/>
      <c r="C24" s="28" t="s">
        <v>33</v>
      </c>
      <c r="D24" s="33"/>
      <c r="E24" s="47"/>
      <c r="F24" s="47"/>
    </row>
    <row r="25" spans="1:6" s="48" customFormat="1" ht="14.45" customHeight="1">
      <c r="A25" s="35"/>
      <c r="B25" s="35"/>
      <c r="C25" s="28" t="s">
        <v>34</v>
      </c>
      <c r="D25" s="33">
        <v>71.44</v>
      </c>
      <c r="E25" s="47"/>
      <c r="F25" s="47"/>
    </row>
    <row r="26" spans="1:6" s="48" customFormat="1" ht="14.45" customHeight="1">
      <c r="A26" s="35"/>
      <c r="B26" s="35"/>
      <c r="C26" s="28" t="s">
        <v>35</v>
      </c>
      <c r="D26" s="33"/>
      <c r="E26" s="47"/>
      <c r="F26" s="47"/>
    </row>
    <row r="27" spans="1:6" s="48" customFormat="1" ht="14.45" customHeight="1">
      <c r="A27" s="35"/>
      <c r="B27" s="35"/>
      <c r="C27" s="28" t="s">
        <v>36</v>
      </c>
      <c r="D27" s="33"/>
      <c r="E27" s="47"/>
      <c r="F27" s="47"/>
    </row>
    <row r="28" spans="1:6" s="48" customFormat="1" ht="14.45" customHeight="1">
      <c r="A28" s="35"/>
      <c r="B28" s="35"/>
      <c r="C28" s="28" t="s">
        <v>37</v>
      </c>
      <c r="D28" s="33">
        <v>1373</v>
      </c>
      <c r="E28" s="47"/>
      <c r="F28" s="47"/>
    </row>
    <row r="29" spans="1:6" s="48" customFormat="1" ht="14.45" customHeight="1">
      <c r="A29" s="61" t="s">
        <v>89</v>
      </c>
      <c r="B29" s="33">
        <f>SUM(B7:B28)</f>
        <v>24747.040000000001</v>
      </c>
      <c r="C29" s="61" t="s">
        <v>92</v>
      </c>
      <c r="D29" s="33">
        <f>SUM(D7:D28)</f>
        <v>24747.039999999997</v>
      </c>
      <c r="E29" s="47"/>
      <c r="F29" s="47"/>
    </row>
    <row r="30" spans="1:6" s="48" customFormat="1" ht="14.45" customHeight="1">
      <c r="A30" s="35" t="s">
        <v>90</v>
      </c>
      <c r="B30" s="35"/>
      <c r="C30" s="35" t="s">
        <v>93</v>
      </c>
      <c r="D30" s="33"/>
      <c r="E30" s="47"/>
      <c r="F30" s="47"/>
    </row>
    <row r="31" spans="1:6" s="48" customFormat="1" ht="14.45" customHeight="1">
      <c r="A31" s="35" t="s">
        <v>91</v>
      </c>
      <c r="B31" s="35"/>
      <c r="C31" s="35" t="s">
        <v>94</v>
      </c>
      <c r="D31" s="33"/>
      <c r="E31" s="47"/>
      <c r="F31" s="71"/>
    </row>
    <row r="32" spans="1:6" s="48" customFormat="1" ht="14.45" customHeight="1">
      <c r="A32" s="23" t="s">
        <v>38</v>
      </c>
      <c r="B32" s="29">
        <f>B29+B30+B31</f>
        <v>24747.040000000001</v>
      </c>
      <c r="C32" s="23" t="s">
        <v>38</v>
      </c>
      <c r="D32" s="70">
        <f>D29+D30+D31</f>
        <v>24747.039999999997</v>
      </c>
      <c r="E32" s="47"/>
      <c r="F32" s="47"/>
    </row>
    <row r="33" spans="1:4" ht="29.25" customHeight="1">
      <c r="A33" s="90"/>
      <c r="B33" s="91"/>
      <c r="C33" s="91"/>
      <c r="D33" s="91"/>
    </row>
  </sheetData>
  <mergeCells count="4">
    <mergeCell ref="A2:D2"/>
    <mergeCell ref="A5:B5"/>
    <mergeCell ref="C5:D5"/>
    <mergeCell ref="A33:D33"/>
  </mergeCells>
  <phoneticPr fontId="2" type="noConversion"/>
  <printOptions horizontalCentered="1"/>
  <pageMargins left="0.35433070866141736" right="0.35433070866141736" top="0.59055118110236227" bottom="0.78740157480314965" header="0.51181102362204722" footer="0.19685039370078741"/>
  <pageSetup paperSize="9" scale="9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"/>
  <sheetViews>
    <sheetView zoomScaleSheetLayoutView="160" workbookViewId="0">
      <selection activeCell="B11" sqref="B11"/>
    </sheetView>
  </sheetViews>
  <sheetFormatPr defaultRowHeight="15.75"/>
  <cols>
    <col min="1" max="1" width="13.75" style="38" customWidth="1"/>
    <col min="2" max="2" width="34.25" style="38" customWidth="1"/>
    <col min="3" max="9" width="13.625" style="38" customWidth="1"/>
    <col min="10" max="16384" width="9" style="38"/>
  </cols>
  <sheetData>
    <row r="1" spans="1:10" s="48" customFormat="1" ht="20.25" customHeight="1">
      <c r="A1" s="63" t="s">
        <v>99</v>
      </c>
      <c r="F1" s="47"/>
      <c r="G1" s="47"/>
    </row>
    <row r="2" spans="1:10" s="46" customFormat="1" ht="23.25">
      <c r="A2" s="94" t="s">
        <v>86</v>
      </c>
      <c r="B2" s="95"/>
      <c r="C2" s="95"/>
      <c r="D2" s="95"/>
      <c r="E2" s="95"/>
      <c r="F2" s="95"/>
      <c r="G2" s="95"/>
      <c r="H2" s="95"/>
      <c r="I2" s="95"/>
    </row>
    <row r="3" spans="1:10" hidden="1">
      <c r="A3" s="37"/>
      <c r="B3" s="37"/>
      <c r="C3" s="37"/>
      <c r="D3" s="37"/>
      <c r="E3" s="37"/>
      <c r="F3" s="37"/>
      <c r="G3" s="37"/>
      <c r="H3" s="37"/>
      <c r="I3" s="5" t="s">
        <v>53</v>
      </c>
    </row>
    <row r="4" spans="1:10" s="41" customFormat="1" ht="15">
      <c r="A4" s="66" t="s">
        <v>116</v>
      </c>
      <c r="B4" s="39"/>
      <c r="C4" s="39"/>
      <c r="D4" s="39"/>
      <c r="E4" s="40"/>
      <c r="F4" s="39"/>
      <c r="G4" s="39"/>
      <c r="H4" s="39"/>
      <c r="I4" s="7" t="s">
        <v>1</v>
      </c>
    </row>
    <row r="5" spans="1:10" s="43" customFormat="1" ht="22.5" customHeight="1">
      <c r="A5" s="97" t="s">
        <v>63</v>
      </c>
      <c r="B5" s="93"/>
      <c r="C5" s="93" t="s">
        <v>45</v>
      </c>
      <c r="D5" s="98" t="s">
        <v>49</v>
      </c>
      <c r="E5" s="93" t="s">
        <v>46</v>
      </c>
      <c r="F5" s="93" t="s">
        <v>47</v>
      </c>
      <c r="G5" s="93" t="s">
        <v>50</v>
      </c>
      <c r="H5" s="93" t="s">
        <v>51</v>
      </c>
      <c r="I5" s="93" t="s">
        <v>48</v>
      </c>
      <c r="J5" s="42"/>
    </row>
    <row r="6" spans="1:10" s="43" customFormat="1" ht="22.5" customHeight="1">
      <c r="A6" s="96" t="s">
        <v>52</v>
      </c>
      <c r="B6" s="93" t="s">
        <v>5</v>
      </c>
      <c r="C6" s="93"/>
      <c r="D6" s="98"/>
      <c r="E6" s="93"/>
      <c r="F6" s="93"/>
      <c r="G6" s="93"/>
      <c r="H6" s="93"/>
      <c r="I6" s="93"/>
      <c r="J6" s="42"/>
    </row>
    <row r="7" spans="1:10" s="43" customFormat="1" ht="22.5" customHeight="1">
      <c r="A7" s="93"/>
      <c r="B7" s="93"/>
      <c r="C7" s="93"/>
      <c r="D7" s="98"/>
      <c r="E7" s="93"/>
      <c r="F7" s="93"/>
      <c r="G7" s="93"/>
      <c r="H7" s="93"/>
      <c r="I7" s="93"/>
      <c r="J7" s="42"/>
    </row>
    <row r="8" spans="1:10" s="41" customFormat="1" ht="22.5" customHeight="1">
      <c r="A8" s="92" t="s">
        <v>44</v>
      </c>
      <c r="B8" s="92"/>
      <c r="C8" s="44">
        <f>C9+C54+C62+C65</f>
        <v>24747.040000000001</v>
      </c>
      <c r="D8" s="44">
        <f>D9+D54+D62+D65</f>
        <v>24747.040000000001</v>
      </c>
      <c r="E8" s="44"/>
      <c r="F8" s="44"/>
      <c r="G8" s="44"/>
      <c r="H8" s="44"/>
      <c r="I8" s="44"/>
      <c r="J8" s="45"/>
    </row>
    <row r="9" spans="1:10" s="77" customFormat="1" ht="22.5" customHeight="1">
      <c r="A9" s="65">
        <v>208</v>
      </c>
      <c r="B9" s="74" t="s">
        <v>123</v>
      </c>
      <c r="C9" s="44">
        <f t="shared" ref="C9:C69" si="0">D9+E9+F9+G9+H9</f>
        <v>19815.480000000003</v>
      </c>
      <c r="D9" s="44">
        <v>19815.480000000003</v>
      </c>
      <c r="E9" s="44"/>
      <c r="F9" s="44"/>
      <c r="G9" s="44"/>
      <c r="H9" s="44"/>
      <c r="I9" s="76"/>
    </row>
    <row r="10" spans="1:10" s="77" customFormat="1" ht="22.5" customHeight="1">
      <c r="A10" s="65">
        <v>20802</v>
      </c>
      <c r="B10" s="74" t="s">
        <v>124</v>
      </c>
      <c r="C10" s="44">
        <f t="shared" si="0"/>
        <v>1684.79</v>
      </c>
      <c r="D10" s="44">
        <v>1684.79</v>
      </c>
      <c r="E10" s="44"/>
      <c r="F10" s="44"/>
      <c r="G10" s="44"/>
      <c r="H10" s="44"/>
      <c r="I10" s="76"/>
    </row>
    <row r="11" spans="1:10" s="77" customFormat="1" ht="22.5" customHeight="1">
      <c r="A11" s="65">
        <v>2080201</v>
      </c>
      <c r="B11" s="74" t="s">
        <v>125</v>
      </c>
      <c r="C11" s="44">
        <f t="shared" si="0"/>
        <v>200.23000000000002</v>
      </c>
      <c r="D11" s="44">
        <v>200.23000000000002</v>
      </c>
      <c r="E11" s="44"/>
      <c r="F11" s="44"/>
      <c r="G11" s="44"/>
      <c r="H11" s="44"/>
      <c r="I11" s="76"/>
    </row>
    <row r="12" spans="1:10" s="77" customFormat="1" ht="22.5" customHeight="1">
      <c r="A12" s="65">
        <v>2080204</v>
      </c>
      <c r="B12" s="74" t="s">
        <v>126</v>
      </c>
      <c r="C12" s="44">
        <f t="shared" si="0"/>
        <v>360</v>
      </c>
      <c r="D12" s="44">
        <v>360</v>
      </c>
      <c r="E12" s="44"/>
      <c r="F12" s="44"/>
      <c r="G12" s="44"/>
      <c r="H12" s="44"/>
      <c r="I12" s="76"/>
    </row>
    <row r="13" spans="1:10" s="77" customFormat="1" ht="22.5" customHeight="1">
      <c r="A13" s="65">
        <v>2080205</v>
      </c>
      <c r="B13" s="65" t="s">
        <v>127</v>
      </c>
      <c r="C13" s="44">
        <f t="shared" si="0"/>
        <v>40</v>
      </c>
      <c r="D13" s="44">
        <v>40</v>
      </c>
      <c r="E13" s="44"/>
      <c r="F13" s="44"/>
      <c r="G13" s="44"/>
      <c r="H13" s="44"/>
      <c r="I13" s="76"/>
    </row>
    <row r="14" spans="1:10" s="77" customFormat="1" ht="22.5" customHeight="1">
      <c r="A14" s="65">
        <v>2080206</v>
      </c>
      <c r="B14" s="65" t="s">
        <v>128</v>
      </c>
      <c r="C14" s="44">
        <f t="shared" si="0"/>
        <v>0</v>
      </c>
      <c r="D14" s="44">
        <v>0</v>
      </c>
      <c r="E14" s="44"/>
      <c r="F14" s="44"/>
      <c r="G14" s="44"/>
      <c r="H14" s="44"/>
      <c r="I14" s="76"/>
    </row>
    <row r="15" spans="1:10" s="77" customFormat="1" ht="22.5" customHeight="1">
      <c r="A15" s="65">
        <v>2080207</v>
      </c>
      <c r="B15" s="65" t="s">
        <v>129</v>
      </c>
      <c r="C15" s="44">
        <f t="shared" si="0"/>
        <v>34.269999999999996</v>
      </c>
      <c r="D15" s="44">
        <v>34.269999999999996</v>
      </c>
      <c r="E15" s="44"/>
      <c r="F15" s="44"/>
      <c r="G15" s="44"/>
      <c r="H15" s="44"/>
      <c r="I15" s="76"/>
    </row>
    <row r="16" spans="1:10" s="77" customFormat="1" ht="22.5" customHeight="1">
      <c r="A16" s="65">
        <v>2080208</v>
      </c>
      <c r="B16" s="65" t="s">
        <v>130</v>
      </c>
      <c r="C16" s="44">
        <f t="shared" si="0"/>
        <v>3</v>
      </c>
      <c r="D16" s="44">
        <v>3</v>
      </c>
      <c r="E16" s="44"/>
      <c r="F16" s="44"/>
      <c r="G16" s="44"/>
      <c r="H16" s="44"/>
      <c r="I16" s="76"/>
    </row>
    <row r="17" spans="1:9" s="77" customFormat="1" ht="22.5" customHeight="1">
      <c r="A17" s="65">
        <v>2080299</v>
      </c>
      <c r="B17" s="65" t="s">
        <v>131</v>
      </c>
      <c r="C17" s="44">
        <f t="shared" si="0"/>
        <v>1047.29</v>
      </c>
      <c r="D17" s="44">
        <v>1047.29</v>
      </c>
      <c r="E17" s="44"/>
      <c r="F17" s="44"/>
      <c r="G17" s="44"/>
      <c r="H17" s="44"/>
      <c r="I17" s="76"/>
    </row>
    <row r="18" spans="1:9" s="77" customFormat="1" ht="22.5" customHeight="1">
      <c r="A18" s="65">
        <v>20805</v>
      </c>
      <c r="B18" s="65" t="s">
        <v>132</v>
      </c>
      <c r="C18" s="44">
        <f t="shared" si="0"/>
        <v>349.32</v>
      </c>
      <c r="D18" s="44">
        <v>349.32</v>
      </c>
      <c r="E18" s="44"/>
      <c r="F18" s="44"/>
      <c r="G18" s="44"/>
      <c r="H18" s="44"/>
      <c r="I18" s="76"/>
    </row>
    <row r="19" spans="1:9" s="77" customFormat="1" ht="22.5" customHeight="1">
      <c r="A19" s="65">
        <v>2080501</v>
      </c>
      <c r="B19" s="74" t="s">
        <v>133</v>
      </c>
      <c r="C19" s="44">
        <f t="shared" si="0"/>
        <v>92.76</v>
      </c>
      <c r="D19" s="44">
        <v>92.76</v>
      </c>
      <c r="E19" s="44"/>
      <c r="F19" s="44"/>
      <c r="G19" s="44"/>
      <c r="H19" s="44"/>
      <c r="I19" s="76"/>
    </row>
    <row r="20" spans="1:9" s="77" customFormat="1" ht="22.5" customHeight="1">
      <c r="A20" s="65">
        <v>2080505</v>
      </c>
      <c r="B20" s="74" t="s">
        <v>194</v>
      </c>
      <c r="C20" s="44">
        <f t="shared" si="0"/>
        <v>143.56</v>
      </c>
      <c r="D20" s="44">
        <v>143.56</v>
      </c>
      <c r="E20" s="44"/>
      <c r="F20" s="44"/>
      <c r="G20" s="44"/>
      <c r="H20" s="44"/>
      <c r="I20" s="76"/>
    </row>
    <row r="21" spans="1:9" s="77" customFormat="1" ht="22.5" customHeight="1">
      <c r="A21" s="65">
        <v>2080599</v>
      </c>
      <c r="B21" s="65" t="s">
        <v>134</v>
      </c>
      <c r="C21" s="44">
        <f t="shared" si="0"/>
        <v>113</v>
      </c>
      <c r="D21" s="44">
        <v>113</v>
      </c>
      <c r="E21" s="44"/>
      <c r="F21" s="44"/>
      <c r="G21" s="44"/>
      <c r="H21" s="44"/>
      <c r="I21" s="76"/>
    </row>
    <row r="22" spans="1:9" s="77" customFormat="1" ht="22.5" customHeight="1">
      <c r="A22" s="65">
        <v>20808</v>
      </c>
      <c r="B22" s="74" t="s">
        <v>135</v>
      </c>
      <c r="C22" s="44">
        <f t="shared" si="0"/>
        <v>7002.47</v>
      </c>
      <c r="D22" s="44">
        <v>7002.47</v>
      </c>
      <c r="E22" s="44"/>
      <c r="F22" s="44"/>
      <c r="G22" s="44"/>
      <c r="H22" s="44"/>
      <c r="I22" s="76"/>
    </row>
    <row r="23" spans="1:9" s="77" customFormat="1" ht="22.5" customHeight="1">
      <c r="A23" s="65">
        <v>2080801</v>
      </c>
      <c r="B23" s="65" t="s">
        <v>136</v>
      </c>
      <c r="C23" s="44">
        <f t="shared" si="0"/>
        <v>391</v>
      </c>
      <c r="D23" s="44">
        <v>391</v>
      </c>
      <c r="E23" s="44"/>
      <c r="F23" s="44"/>
      <c r="G23" s="44"/>
      <c r="H23" s="44"/>
      <c r="I23" s="76"/>
    </row>
    <row r="24" spans="1:9" s="77" customFormat="1" ht="22.5" customHeight="1">
      <c r="A24" s="65">
        <v>2080802</v>
      </c>
      <c r="B24" s="65" t="s">
        <v>137</v>
      </c>
      <c r="C24" s="44">
        <f t="shared" si="0"/>
        <v>832</v>
      </c>
      <c r="D24" s="44">
        <v>832</v>
      </c>
      <c r="E24" s="44"/>
      <c r="F24" s="44"/>
      <c r="G24" s="44"/>
      <c r="H24" s="44"/>
      <c r="I24" s="76"/>
    </row>
    <row r="25" spans="1:9" s="77" customFormat="1" ht="22.5" customHeight="1">
      <c r="A25" s="65">
        <v>2080803</v>
      </c>
      <c r="B25" s="65" t="s">
        <v>138</v>
      </c>
      <c r="C25" s="44">
        <f t="shared" si="0"/>
        <v>3763</v>
      </c>
      <c r="D25" s="44">
        <v>3763</v>
      </c>
      <c r="E25" s="44"/>
      <c r="F25" s="44"/>
      <c r="G25" s="44"/>
      <c r="H25" s="44"/>
      <c r="I25" s="76"/>
    </row>
    <row r="26" spans="1:9" s="77" customFormat="1" ht="22.5" customHeight="1">
      <c r="A26" s="65">
        <v>2080804</v>
      </c>
      <c r="B26" s="65" t="s">
        <v>139</v>
      </c>
      <c r="C26" s="44">
        <f t="shared" si="0"/>
        <v>680</v>
      </c>
      <c r="D26" s="44">
        <v>680</v>
      </c>
      <c r="E26" s="44"/>
      <c r="F26" s="44"/>
      <c r="G26" s="44"/>
      <c r="H26" s="44"/>
      <c r="I26" s="76"/>
    </row>
    <row r="27" spans="1:9" s="77" customFormat="1" ht="22.5" customHeight="1">
      <c r="A27" s="65">
        <v>2080805</v>
      </c>
      <c r="B27" s="65" t="s">
        <v>140</v>
      </c>
      <c r="C27" s="44">
        <f t="shared" si="0"/>
        <v>1261.47</v>
      </c>
      <c r="D27" s="44">
        <v>1261.47</v>
      </c>
      <c r="E27" s="44"/>
      <c r="F27" s="44"/>
      <c r="G27" s="44"/>
      <c r="H27" s="44"/>
      <c r="I27" s="76"/>
    </row>
    <row r="28" spans="1:9" s="77" customFormat="1" ht="22.5" customHeight="1">
      <c r="A28" s="65">
        <v>2080806</v>
      </c>
      <c r="B28" s="65" t="s">
        <v>141</v>
      </c>
      <c r="C28" s="44">
        <f t="shared" si="0"/>
        <v>75</v>
      </c>
      <c r="D28" s="44">
        <v>75</v>
      </c>
      <c r="E28" s="44"/>
      <c r="F28" s="44"/>
      <c r="G28" s="44"/>
      <c r="H28" s="44"/>
      <c r="I28" s="76"/>
    </row>
    <row r="29" spans="1:9" s="77" customFormat="1" ht="22.5" customHeight="1">
      <c r="A29" s="65">
        <v>20809</v>
      </c>
      <c r="B29" s="65" t="s">
        <v>142</v>
      </c>
      <c r="C29" s="44">
        <f t="shared" si="0"/>
        <v>2465.9</v>
      </c>
      <c r="D29" s="44">
        <v>2465.9</v>
      </c>
      <c r="E29" s="44"/>
      <c r="F29" s="44"/>
      <c r="G29" s="44"/>
      <c r="H29" s="44"/>
      <c r="I29" s="76"/>
    </row>
    <row r="30" spans="1:9" s="77" customFormat="1" ht="22.5" customHeight="1">
      <c r="A30" s="65">
        <v>2080901</v>
      </c>
      <c r="B30" s="65" t="s">
        <v>143</v>
      </c>
      <c r="C30" s="44">
        <f t="shared" si="0"/>
        <v>1873</v>
      </c>
      <c r="D30" s="44">
        <v>1873</v>
      </c>
      <c r="E30" s="44"/>
      <c r="F30" s="44"/>
      <c r="G30" s="44"/>
      <c r="H30" s="44"/>
      <c r="I30" s="76"/>
    </row>
    <row r="31" spans="1:9" s="77" customFormat="1" ht="22.5" customHeight="1">
      <c r="A31" s="65">
        <v>2080902</v>
      </c>
      <c r="B31" s="65" t="s">
        <v>144</v>
      </c>
      <c r="C31" s="44">
        <f t="shared" si="0"/>
        <v>369</v>
      </c>
      <c r="D31" s="44">
        <v>369</v>
      </c>
      <c r="E31" s="44"/>
      <c r="F31" s="44"/>
      <c r="G31" s="44"/>
      <c r="H31" s="44"/>
      <c r="I31" s="76"/>
    </row>
    <row r="32" spans="1:9" s="77" customFormat="1" ht="22.5" customHeight="1">
      <c r="A32" s="65">
        <v>2080903</v>
      </c>
      <c r="B32" s="65" t="s">
        <v>145</v>
      </c>
      <c r="C32" s="44">
        <f t="shared" si="0"/>
        <v>46</v>
      </c>
      <c r="D32" s="44">
        <v>46</v>
      </c>
      <c r="E32" s="44"/>
      <c r="F32" s="44"/>
      <c r="G32" s="44"/>
      <c r="H32" s="44"/>
      <c r="I32" s="76"/>
    </row>
    <row r="33" spans="1:9" s="77" customFormat="1" ht="22.5" customHeight="1">
      <c r="A33" s="65">
        <v>2080904</v>
      </c>
      <c r="B33" s="65" t="s">
        <v>146</v>
      </c>
      <c r="C33" s="44">
        <f t="shared" si="0"/>
        <v>0</v>
      </c>
      <c r="D33" s="44">
        <v>0</v>
      </c>
      <c r="E33" s="44"/>
      <c r="F33" s="44"/>
      <c r="G33" s="44"/>
      <c r="H33" s="44"/>
      <c r="I33" s="76"/>
    </row>
    <row r="34" spans="1:9" s="77" customFormat="1" ht="22.5" customHeight="1">
      <c r="A34" s="65">
        <v>2080999</v>
      </c>
      <c r="B34" s="65" t="s">
        <v>147</v>
      </c>
      <c r="C34" s="44">
        <f t="shared" si="0"/>
        <v>177.9</v>
      </c>
      <c r="D34" s="44">
        <v>177.9</v>
      </c>
      <c r="E34" s="44"/>
      <c r="F34" s="44"/>
      <c r="G34" s="44"/>
      <c r="H34" s="44"/>
      <c r="I34" s="76"/>
    </row>
    <row r="35" spans="1:9" s="77" customFormat="1" ht="22.5" customHeight="1">
      <c r="A35" s="65">
        <v>20810</v>
      </c>
      <c r="B35" s="74" t="s">
        <v>148</v>
      </c>
      <c r="C35" s="44">
        <f t="shared" si="0"/>
        <v>943</v>
      </c>
      <c r="D35" s="44">
        <v>943</v>
      </c>
      <c r="E35" s="44"/>
      <c r="F35" s="44"/>
      <c r="G35" s="44"/>
      <c r="H35" s="44"/>
      <c r="I35" s="76"/>
    </row>
    <row r="36" spans="1:9" s="77" customFormat="1" ht="22.5" customHeight="1">
      <c r="A36" s="65">
        <v>2081001</v>
      </c>
      <c r="B36" s="65" t="s">
        <v>149</v>
      </c>
      <c r="C36" s="44">
        <f t="shared" si="0"/>
        <v>501.5</v>
      </c>
      <c r="D36" s="44">
        <v>501.5</v>
      </c>
      <c r="E36" s="44"/>
      <c r="F36" s="44"/>
      <c r="G36" s="44"/>
      <c r="H36" s="44"/>
      <c r="I36" s="76"/>
    </row>
    <row r="37" spans="1:9" s="77" customFormat="1" ht="22.5" customHeight="1">
      <c r="A37" s="65">
        <v>2081002</v>
      </c>
      <c r="B37" s="65" t="s">
        <v>150</v>
      </c>
      <c r="C37" s="44">
        <f t="shared" si="0"/>
        <v>103.5</v>
      </c>
      <c r="D37" s="44">
        <v>103.5</v>
      </c>
      <c r="E37" s="44"/>
      <c r="F37" s="44"/>
      <c r="G37" s="44"/>
      <c r="H37" s="44"/>
      <c r="I37" s="76"/>
    </row>
    <row r="38" spans="1:9" s="77" customFormat="1" ht="22.5" customHeight="1">
      <c r="A38" s="65">
        <v>2081004</v>
      </c>
      <c r="B38" s="65" t="s">
        <v>151</v>
      </c>
      <c r="C38" s="44">
        <f t="shared" si="0"/>
        <v>240</v>
      </c>
      <c r="D38" s="44">
        <v>240</v>
      </c>
      <c r="E38" s="44"/>
      <c r="F38" s="44"/>
      <c r="G38" s="44"/>
      <c r="H38" s="44"/>
      <c r="I38" s="76"/>
    </row>
    <row r="39" spans="1:9" s="77" customFormat="1" ht="22.5" customHeight="1">
      <c r="A39" s="65">
        <v>2081005</v>
      </c>
      <c r="B39" s="65" t="s">
        <v>152</v>
      </c>
      <c r="C39" s="44">
        <f t="shared" si="0"/>
        <v>98</v>
      </c>
      <c r="D39" s="44">
        <v>98</v>
      </c>
      <c r="E39" s="44"/>
      <c r="F39" s="44"/>
      <c r="G39" s="44"/>
      <c r="H39" s="44"/>
      <c r="I39" s="76"/>
    </row>
    <row r="40" spans="1:9" s="77" customFormat="1" ht="22.5" customHeight="1">
      <c r="A40" s="65">
        <v>20811</v>
      </c>
      <c r="B40" s="65" t="s">
        <v>121</v>
      </c>
      <c r="C40" s="44">
        <f t="shared" si="0"/>
        <v>273</v>
      </c>
      <c r="D40" s="44">
        <v>273</v>
      </c>
      <c r="E40" s="44"/>
      <c r="F40" s="44"/>
      <c r="G40" s="44"/>
      <c r="H40" s="44"/>
      <c r="I40" s="76"/>
    </row>
    <row r="41" spans="1:9" s="77" customFormat="1" ht="22.5" customHeight="1">
      <c r="A41" s="65">
        <v>2081107</v>
      </c>
      <c r="B41" s="65" t="s">
        <v>199</v>
      </c>
      <c r="C41" s="44">
        <f t="shared" si="0"/>
        <v>273</v>
      </c>
      <c r="D41" s="44">
        <v>273</v>
      </c>
      <c r="E41" s="44"/>
      <c r="F41" s="44"/>
      <c r="G41" s="44"/>
      <c r="H41" s="44"/>
      <c r="I41" s="76"/>
    </row>
    <row r="42" spans="1:9" s="77" customFormat="1" ht="22.5" customHeight="1">
      <c r="A42" s="65">
        <v>20815</v>
      </c>
      <c r="B42" s="65" t="s">
        <v>122</v>
      </c>
      <c r="C42" s="44">
        <f t="shared" si="0"/>
        <v>5</v>
      </c>
      <c r="D42" s="44">
        <v>5</v>
      </c>
      <c r="E42" s="44"/>
      <c r="F42" s="44"/>
      <c r="G42" s="44"/>
      <c r="H42" s="44"/>
      <c r="I42" s="76"/>
    </row>
    <row r="43" spans="1:9" s="77" customFormat="1" ht="22.5" customHeight="1">
      <c r="A43" s="65">
        <v>2081599</v>
      </c>
      <c r="B43" s="65" t="s">
        <v>200</v>
      </c>
      <c r="C43" s="44">
        <f t="shared" si="0"/>
        <v>5</v>
      </c>
      <c r="D43" s="44">
        <v>5</v>
      </c>
      <c r="E43" s="44"/>
      <c r="F43" s="44"/>
      <c r="G43" s="44"/>
      <c r="H43" s="44"/>
      <c r="I43" s="76"/>
    </row>
    <row r="44" spans="1:9" s="77" customFormat="1" ht="22.5" customHeight="1">
      <c r="A44" s="65">
        <v>20819</v>
      </c>
      <c r="B44" s="65" t="s">
        <v>153</v>
      </c>
      <c r="C44" s="44">
        <f t="shared" si="0"/>
        <v>5610</v>
      </c>
      <c r="D44" s="44">
        <v>5610</v>
      </c>
      <c r="E44" s="44"/>
      <c r="F44" s="44"/>
      <c r="G44" s="44"/>
      <c r="H44" s="44"/>
      <c r="I44" s="76"/>
    </row>
    <row r="45" spans="1:9" s="77" customFormat="1" ht="22.5" customHeight="1">
      <c r="A45" s="65">
        <v>2081901</v>
      </c>
      <c r="B45" s="65" t="s">
        <v>154</v>
      </c>
      <c r="C45" s="44">
        <f t="shared" si="0"/>
        <v>2000</v>
      </c>
      <c r="D45" s="44">
        <v>2000</v>
      </c>
      <c r="E45" s="44"/>
      <c r="F45" s="44"/>
      <c r="G45" s="44"/>
      <c r="H45" s="44"/>
      <c r="I45" s="76"/>
    </row>
    <row r="46" spans="1:9" s="77" customFormat="1" ht="22.5" customHeight="1">
      <c r="A46" s="65">
        <v>2081902</v>
      </c>
      <c r="B46" s="65" t="s">
        <v>155</v>
      </c>
      <c r="C46" s="44">
        <f t="shared" si="0"/>
        <v>3610</v>
      </c>
      <c r="D46" s="44">
        <v>3610</v>
      </c>
      <c r="E46" s="44"/>
      <c r="F46" s="44"/>
      <c r="G46" s="44"/>
      <c r="H46" s="44"/>
      <c r="I46" s="76"/>
    </row>
    <row r="47" spans="1:9" s="77" customFormat="1" ht="22.5" customHeight="1">
      <c r="A47" s="65">
        <v>20820</v>
      </c>
      <c r="B47" s="65" t="s">
        <v>156</v>
      </c>
      <c r="C47" s="44">
        <f t="shared" si="0"/>
        <v>331</v>
      </c>
      <c r="D47" s="44">
        <v>331</v>
      </c>
      <c r="E47" s="44"/>
      <c r="F47" s="44"/>
      <c r="G47" s="44"/>
      <c r="H47" s="44"/>
      <c r="I47" s="76"/>
    </row>
    <row r="48" spans="1:9" s="77" customFormat="1" ht="22.5" customHeight="1">
      <c r="A48" s="65">
        <v>2082001</v>
      </c>
      <c r="B48" s="65" t="s">
        <v>189</v>
      </c>
      <c r="C48" s="44">
        <f t="shared" si="0"/>
        <v>249</v>
      </c>
      <c r="D48" s="44">
        <v>249</v>
      </c>
      <c r="E48" s="44"/>
      <c r="F48" s="44"/>
      <c r="G48" s="44"/>
      <c r="H48" s="44"/>
      <c r="I48" s="76"/>
    </row>
    <row r="49" spans="1:9" s="77" customFormat="1" ht="22.5" customHeight="1">
      <c r="A49" s="65">
        <v>2082002</v>
      </c>
      <c r="B49" s="65" t="s">
        <v>157</v>
      </c>
      <c r="C49" s="44">
        <f t="shared" si="0"/>
        <v>82</v>
      </c>
      <c r="D49" s="44">
        <v>82</v>
      </c>
      <c r="E49" s="44"/>
      <c r="F49" s="44"/>
      <c r="G49" s="44"/>
      <c r="H49" s="44"/>
      <c r="I49" s="76"/>
    </row>
    <row r="50" spans="1:9" s="77" customFormat="1" ht="22.5" customHeight="1">
      <c r="A50" s="65">
        <v>20821</v>
      </c>
      <c r="B50" s="65" t="s">
        <v>203</v>
      </c>
      <c r="C50" s="44">
        <f t="shared" si="0"/>
        <v>1151</v>
      </c>
      <c r="D50" s="44">
        <v>1151</v>
      </c>
      <c r="E50" s="44"/>
      <c r="F50" s="44"/>
      <c r="G50" s="44"/>
      <c r="H50" s="44"/>
      <c r="I50" s="76"/>
    </row>
    <row r="51" spans="1:9" s="77" customFormat="1" ht="22.5" customHeight="1">
      <c r="A51" s="65">
        <v>2082102</v>
      </c>
      <c r="B51" s="74" t="s">
        <v>204</v>
      </c>
      <c r="C51" s="44">
        <f t="shared" si="0"/>
        <v>1151</v>
      </c>
      <c r="D51" s="44">
        <v>1151</v>
      </c>
      <c r="E51" s="44"/>
      <c r="F51" s="44"/>
      <c r="G51" s="44"/>
      <c r="H51" s="44"/>
      <c r="I51" s="76"/>
    </row>
    <row r="52" spans="1:9" s="77" customFormat="1" ht="22.5" customHeight="1">
      <c r="A52" s="65">
        <v>20899</v>
      </c>
      <c r="B52" s="65" t="s">
        <v>201</v>
      </c>
      <c r="C52" s="44">
        <f t="shared" si="0"/>
        <v>0</v>
      </c>
      <c r="D52" s="44">
        <v>0</v>
      </c>
      <c r="E52" s="44"/>
      <c r="F52" s="44"/>
      <c r="G52" s="44"/>
      <c r="H52" s="44"/>
      <c r="I52" s="76"/>
    </row>
    <row r="53" spans="1:9" s="77" customFormat="1" ht="22.5" customHeight="1">
      <c r="A53" s="65">
        <v>2089901</v>
      </c>
      <c r="B53" s="65" t="s">
        <v>202</v>
      </c>
      <c r="C53" s="44">
        <f t="shared" si="0"/>
        <v>0</v>
      </c>
      <c r="D53" s="44">
        <v>0</v>
      </c>
      <c r="E53" s="44"/>
      <c r="F53" s="44"/>
      <c r="G53" s="44"/>
      <c r="H53" s="44"/>
      <c r="I53" s="76"/>
    </row>
    <row r="54" spans="1:9" s="77" customFormat="1" ht="22.5" customHeight="1">
      <c r="A54" s="65">
        <v>210</v>
      </c>
      <c r="B54" s="65" t="s">
        <v>158</v>
      </c>
      <c r="C54" s="44">
        <f t="shared" si="0"/>
        <v>3487.12</v>
      </c>
      <c r="D54" s="44">
        <v>3487.12</v>
      </c>
      <c r="E54" s="44"/>
      <c r="F54" s="44"/>
      <c r="G54" s="44"/>
      <c r="H54" s="44"/>
      <c r="I54" s="76"/>
    </row>
    <row r="55" spans="1:9" s="77" customFormat="1" ht="22.5" customHeight="1">
      <c r="A55" s="65">
        <v>21011</v>
      </c>
      <c r="B55" s="74" t="s">
        <v>195</v>
      </c>
      <c r="C55" s="44">
        <f t="shared" si="0"/>
        <v>53.59</v>
      </c>
      <c r="D55" s="44">
        <v>53.59</v>
      </c>
      <c r="E55" s="44"/>
      <c r="F55" s="44"/>
      <c r="G55" s="44"/>
      <c r="H55" s="44"/>
      <c r="I55" s="76"/>
    </row>
    <row r="56" spans="1:9" s="77" customFormat="1" ht="22.5" customHeight="1">
      <c r="A56" s="65">
        <v>2101101</v>
      </c>
      <c r="B56" s="65" t="s">
        <v>190</v>
      </c>
      <c r="C56" s="44">
        <f t="shared" si="0"/>
        <v>53.59</v>
      </c>
      <c r="D56" s="44">
        <v>53.59</v>
      </c>
      <c r="E56" s="44"/>
      <c r="F56" s="44"/>
      <c r="G56" s="44"/>
      <c r="H56" s="44"/>
      <c r="I56" s="76"/>
    </row>
    <row r="57" spans="1:9" s="77" customFormat="1" ht="22.5" customHeight="1">
      <c r="A57" s="65">
        <v>2101102</v>
      </c>
      <c r="B57" s="74" t="s">
        <v>198</v>
      </c>
      <c r="C57" s="44">
        <f t="shared" si="0"/>
        <v>0</v>
      </c>
      <c r="D57" s="44">
        <v>0</v>
      </c>
      <c r="E57" s="44"/>
      <c r="F57" s="44"/>
      <c r="G57" s="44"/>
      <c r="H57" s="44"/>
      <c r="I57" s="76"/>
    </row>
    <row r="58" spans="1:9" s="77" customFormat="1" ht="22.5" customHeight="1">
      <c r="A58" s="65">
        <v>21013</v>
      </c>
      <c r="B58" s="74" t="s">
        <v>196</v>
      </c>
      <c r="C58" s="44">
        <f t="shared" si="0"/>
        <v>2264</v>
      </c>
      <c r="D58" s="44">
        <v>2264</v>
      </c>
      <c r="E58" s="44"/>
      <c r="F58" s="44"/>
      <c r="G58" s="44"/>
      <c r="H58" s="44"/>
      <c r="I58" s="76"/>
    </row>
    <row r="59" spans="1:9" s="77" customFormat="1" ht="22.5" customHeight="1">
      <c r="A59" s="65">
        <v>2101301</v>
      </c>
      <c r="B59" s="65" t="s">
        <v>160</v>
      </c>
      <c r="C59" s="44">
        <f t="shared" si="0"/>
        <v>2264</v>
      </c>
      <c r="D59" s="44">
        <v>2264</v>
      </c>
      <c r="E59" s="44"/>
      <c r="F59" s="44"/>
      <c r="G59" s="44"/>
      <c r="H59" s="44"/>
      <c r="I59" s="76"/>
    </row>
    <row r="60" spans="1:9" s="77" customFormat="1" ht="22.5" customHeight="1">
      <c r="A60" s="65">
        <v>21014</v>
      </c>
      <c r="B60" s="65" t="s">
        <v>197</v>
      </c>
      <c r="C60" s="44">
        <f t="shared" si="0"/>
        <v>1169.53</v>
      </c>
      <c r="D60" s="44">
        <v>1169.53</v>
      </c>
      <c r="E60" s="44"/>
      <c r="F60" s="44"/>
      <c r="G60" s="44"/>
      <c r="H60" s="44"/>
      <c r="I60" s="76"/>
    </row>
    <row r="61" spans="1:9" s="77" customFormat="1" ht="22.5" customHeight="1">
      <c r="A61" s="65">
        <v>2101401</v>
      </c>
      <c r="B61" s="65" t="s">
        <v>159</v>
      </c>
      <c r="C61" s="44">
        <f t="shared" si="0"/>
        <v>1169.53</v>
      </c>
      <c r="D61" s="44">
        <v>1169.53</v>
      </c>
      <c r="E61" s="44"/>
      <c r="F61" s="44"/>
      <c r="G61" s="44"/>
      <c r="H61" s="44"/>
      <c r="I61" s="76"/>
    </row>
    <row r="62" spans="1:9" s="77" customFormat="1" ht="22.5" customHeight="1">
      <c r="A62" s="65">
        <v>221</v>
      </c>
      <c r="B62" s="65" t="s">
        <v>161</v>
      </c>
      <c r="C62" s="44">
        <f t="shared" si="0"/>
        <v>71.439999999999984</v>
      </c>
      <c r="D62" s="44">
        <v>71.439999999999984</v>
      </c>
      <c r="E62" s="44"/>
      <c r="F62" s="44"/>
      <c r="G62" s="44"/>
      <c r="H62" s="44"/>
      <c r="I62" s="76"/>
    </row>
    <row r="63" spans="1:9" s="77" customFormat="1" ht="22.5" customHeight="1">
      <c r="A63" s="65">
        <v>22102</v>
      </c>
      <c r="B63" s="65" t="s">
        <v>162</v>
      </c>
      <c r="C63" s="44">
        <f t="shared" si="0"/>
        <v>71.439999999999984</v>
      </c>
      <c r="D63" s="44">
        <v>71.439999999999984</v>
      </c>
      <c r="E63" s="44"/>
      <c r="F63" s="44"/>
      <c r="G63" s="44"/>
      <c r="H63" s="44"/>
      <c r="I63" s="76"/>
    </row>
    <row r="64" spans="1:9" s="77" customFormat="1" ht="22.5" customHeight="1">
      <c r="A64" s="65">
        <v>2210201</v>
      </c>
      <c r="B64" s="65" t="s">
        <v>163</v>
      </c>
      <c r="C64" s="44">
        <f t="shared" si="0"/>
        <v>71.439999999999984</v>
      </c>
      <c r="D64" s="44">
        <v>71.439999999999984</v>
      </c>
      <c r="E64" s="44"/>
      <c r="F64" s="44"/>
      <c r="G64" s="44"/>
      <c r="H64" s="44"/>
      <c r="I64" s="76"/>
    </row>
    <row r="65" spans="1:9" s="77" customFormat="1" ht="22.5" customHeight="1">
      <c r="A65" s="65">
        <v>229</v>
      </c>
      <c r="B65" s="74" t="s">
        <v>113</v>
      </c>
      <c r="C65" s="44">
        <f t="shared" si="0"/>
        <v>1373</v>
      </c>
      <c r="D65" s="44">
        <v>1373</v>
      </c>
      <c r="E65" s="44"/>
      <c r="F65" s="44"/>
      <c r="G65" s="44"/>
      <c r="H65" s="44"/>
      <c r="I65" s="76"/>
    </row>
    <row r="66" spans="1:9" s="77" customFormat="1" ht="22.5" customHeight="1">
      <c r="A66" s="65">
        <v>22908</v>
      </c>
      <c r="B66" s="74" t="s">
        <v>205</v>
      </c>
      <c r="C66" s="44">
        <f t="shared" si="0"/>
        <v>110</v>
      </c>
      <c r="D66" s="44">
        <v>110</v>
      </c>
      <c r="E66" s="44"/>
      <c r="F66" s="44"/>
      <c r="G66" s="44"/>
      <c r="H66" s="44"/>
      <c r="I66" s="76"/>
    </row>
    <row r="67" spans="1:9" s="77" customFormat="1" ht="22.5" customHeight="1">
      <c r="A67" s="65">
        <v>2290804</v>
      </c>
      <c r="B67" s="74" t="s">
        <v>206</v>
      </c>
      <c r="C67" s="44">
        <f t="shared" si="0"/>
        <v>110</v>
      </c>
      <c r="D67" s="44">
        <v>110</v>
      </c>
      <c r="E67" s="44"/>
      <c r="F67" s="44"/>
      <c r="G67" s="44"/>
      <c r="H67" s="44"/>
      <c r="I67" s="76"/>
    </row>
    <row r="68" spans="1:9" s="77" customFormat="1" ht="22.5" customHeight="1">
      <c r="A68" s="65">
        <v>22960</v>
      </c>
      <c r="B68" s="78" t="s">
        <v>114</v>
      </c>
      <c r="C68" s="44">
        <f t="shared" si="0"/>
        <v>1263</v>
      </c>
      <c r="D68" s="44">
        <v>1263</v>
      </c>
      <c r="E68" s="44"/>
      <c r="F68" s="44"/>
      <c r="G68" s="44"/>
      <c r="H68" s="44"/>
      <c r="I68" s="76"/>
    </row>
    <row r="69" spans="1:9" s="77" customFormat="1" ht="22.5" customHeight="1">
      <c r="A69" s="65">
        <v>2296002</v>
      </c>
      <c r="B69" s="64" t="s">
        <v>115</v>
      </c>
      <c r="C69" s="44">
        <f t="shared" si="0"/>
        <v>1263</v>
      </c>
      <c r="D69" s="44">
        <v>1263</v>
      </c>
      <c r="E69" s="44"/>
      <c r="F69" s="44"/>
      <c r="G69" s="44"/>
      <c r="H69" s="44"/>
      <c r="I69" s="76"/>
    </row>
    <row r="70" spans="1:9" s="79" customFormat="1"/>
    <row r="71" spans="1:9" s="79" customFormat="1"/>
    <row r="72" spans="1:9" s="79" customFormat="1"/>
    <row r="73" spans="1:9" s="79" customFormat="1"/>
    <row r="74" spans="1:9" s="79" customFormat="1"/>
    <row r="75" spans="1:9" s="79" customFormat="1"/>
  </sheetData>
  <mergeCells count="12">
    <mergeCell ref="A8:B8"/>
    <mergeCell ref="E5:E7"/>
    <mergeCell ref="C5:C7"/>
    <mergeCell ref="A2:I2"/>
    <mergeCell ref="I5:I7"/>
    <mergeCell ref="F5:F7"/>
    <mergeCell ref="G5:G7"/>
    <mergeCell ref="H5:H7"/>
    <mergeCell ref="A6:A7"/>
    <mergeCell ref="B6:B7"/>
    <mergeCell ref="A5:B5"/>
    <mergeCell ref="D5:D7"/>
  </mergeCells>
  <phoneticPr fontId="2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1"/>
  <sheetViews>
    <sheetView tabSelected="1" zoomScaleSheetLayoutView="160" workbookViewId="0">
      <selection activeCell="M8" sqref="M8"/>
    </sheetView>
  </sheetViews>
  <sheetFormatPr defaultRowHeight="15.75"/>
  <cols>
    <col min="1" max="1" width="13.75" style="38" customWidth="1"/>
    <col min="2" max="2" width="34.25" style="38" customWidth="1"/>
    <col min="3" max="4" width="13.625" style="38" customWidth="1"/>
    <col min="5" max="5" width="16.375" style="38" customWidth="1"/>
    <col min="6" max="8" width="13.625" style="38" customWidth="1"/>
    <col min="9" max="16384" width="9" style="38"/>
  </cols>
  <sheetData>
    <row r="1" spans="1:9" s="48" customFormat="1" ht="20.25" customHeight="1">
      <c r="A1" s="63" t="s">
        <v>104</v>
      </c>
      <c r="G1" s="47"/>
      <c r="H1" s="47"/>
    </row>
    <row r="2" spans="1:9" s="46" customFormat="1" ht="23.25">
      <c r="A2" s="94" t="s">
        <v>108</v>
      </c>
      <c r="B2" s="95"/>
      <c r="C2" s="95"/>
      <c r="D2" s="95"/>
      <c r="E2" s="95"/>
      <c r="F2" s="95"/>
      <c r="G2" s="95"/>
      <c r="H2" s="95"/>
    </row>
    <row r="3" spans="1:9" hidden="1">
      <c r="A3" s="37"/>
      <c r="B3" s="37"/>
      <c r="C3" s="37"/>
      <c r="D3" s="37"/>
      <c r="E3" s="37"/>
      <c r="F3" s="37"/>
      <c r="G3" s="37"/>
      <c r="H3" s="37"/>
    </row>
    <row r="4" spans="1:9" s="41" customFormat="1" ht="15">
      <c r="A4" s="66" t="s">
        <v>116</v>
      </c>
      <c r="B4" s="39"/>
      <c r="C4" s="39"/>
      <c r="D4" s="39"/>
      <c r="E4" s="39"/>
      <c r="F4" s="40"/>
      <c r="G4" s="39"/>
      <c r="H4" s="7" t="s">
        <v>1</v>
      </c>
    </row>
    <row r="5" spans="1:9" s="43" customFormat="1" ht="22.5" customHeight="1">
      <c r="A5" s="97" t="s">
        <v>63</v>
      </c>
      <c r="B5" s="93"/>
      <c r="C5" s="102" t="s">
        <v>193</v>
      </c>
      <c r="D5" s="99" t="s">
        <v>191</v>
      </c>
      <c r="E5" s="103" t="s">
        <v>192</v>
      </c>
      <c r="F5" s="93" t="s">
        <v>41</v>
      </c>
      <c r="G5" s="96" t="s">
        <v>42</v>
      </c>
      <c r="H5" s="93" t="s">
        <v>43</v>
      </c>
      <c r="I5" s="42"/>
    </row>
    <row r="6" spans="1:9" s="43" customFormat="1" ht="22.5" customHeight="1">
      <c r="A6" s="96" t="s">
        <v>11</v>
      </c>
      <c r="B6" s="93" t="s">
        <v>5</v>
      </c>
      <c r="C6" s="93"/>
      <c r="D6" s="100"/>
      <c r="E6" s="98"/>
      <c r="F6" s="93"/>
      <c r="G6" s="93"/>
      <c r="H6" s="93"/>
      <c r="I6" s="42"/>
    </row>
    <row r="7" spans="1:9" s="43" customFormat="1" ht="22.5" customHeight="1">
      <c r="A7" s="93"/>
      <c r="B7" s="93"/>
      <c r="C7" s="93"/>
      <c r="D7" s="101"/>
      <c r="E7" s="98"/>
      <c r="F7" s="93"/>
      <c r="G7" s="93"/>
      <c r="H7" s="93"/>
      <c r="I7" s="42"/>
    </row>
    <row r="8" spans="1:9" s="41" customFormat="1" ht="22.5" customHeight="1">
      <c r="A8" s="92" t="s">
        <v>44</v>
      </c>
      <c r="B8" s="92"/>
      <c r="C8" s="44">
        <f>D8+E8+F8+G8+H8</f>
        <v>24747.040000000001</v>
      </c>
      <c r="D8" s="44">
        <f>D9+D54+D62+D65</f>
        <v>1296.1399999999999</v>
      </c>
      <c r="E8" s="44">
        <f>E9+E54+E62+E65</f>
        <v>23450.9</v>
      </c>
      <c r="F8" s="44"/>
      <c r="G8" s="44"/>
      <c r="H8" s="44"/>
      <c r="I8" s="45"/>
    </row>
    <row r="9" spans="1:9" s="77" customFormat="1" ht="22.5" customHeight="1">
      <c r="A9" s="65">
        <v>208</v>
      </c>
      <c r="B9" s="74" t="s">
        <v>123</v>
      </c>
      <c r="C9" s="44">
        <f t="shared" ref="C9:C69" si="0">D9+E9+F9+G9+H9</f>
        <v>19815.480000000003</v>
      </c>
      <c r="D9" s="44">
        <f>D10+D18+D22+D29+D35+D40+D42+D44+D47+D50+D52</f>
        <v>1171.1099999999999</v>
      </c>
      <c r="E9" s="44">
        <f>E10+E18+E22+E29+E35+E40+E42+E44+E47+E50+E52</f>
        <v>18644.370000000003</v>
      </c>
      <c r="F9" s="44"/>
      <c r="G9" s="44"/>
      <c r="H9" s="44"/>
      <c r="I9" s="80"/>
    </row>
    <row r="10" spans="1:9" s="77" customFormat="1" ht="22.5" customHeight="1">
      <c r="A10" s="65">
        <v>20802</v>
      </c>
      <c r="B10" s="74" t="s">
        <v>124</v>
      </c>
      <c r="C10" s="44">
        <f t="shared" si="0"/>
        <v>1684.79</v>
      </c>
      <c r="D10" s="44">
        <f>SUM(D11:D17)</f>
        <v>934.79</v>
      </c>
      <c r="E10" s="44">
        <f>SUM(E11:E17)</f>
        <v>750</v>
      </c>
      <c r="F10" s="44"/>
      <c r="G10" s="44"/>
      <c r="H10" s="44"/>
      <c r="I10" s="80"/>
    </row>
    <row r="11" spans="1:9" s="77" customFormat="1" ht="22.5" customHeight="1">
      <c r="A11" s="65">
        <v>2080201</v>
      </c>
      <c r="B11" s="74" t="s">
        <v>125</v>
      </c>
      <c r="C11" s="44">
        <f t="shared" si="0"/>
        <v>200.23000000000002</v>
      </c>
      <c r="D11" s="44">
        <v>200.23000000000002</v>
      </c>
      <c r="E11" s="44"/>
      <c r="F11" s="44"/>
      <c r="G11" s="44"/>
      <c r="H11" s="44"/>
      <c r="I11" s="80"/>
    </row>
    <row r="12" spans="1:9" s="77" customFormat="1" ht="22.5" customHeight="1">
      <c r="A12" s="65">
        <v>2080204</v>
      </c>
      <c r="B12" s="74" t="s">
        <v>126</v>
      </c>
      <c r="C12" s="44">
        <f t="shared" si="0"/>
        <v>360</v>
      </c>
      <c r="D12" s="44"/>
      <c r="E12" s="44">
        <v>360</v>
      </c>
      <c r="F12" s="44"/>
      <c r="G12" s="44"/>
      <c r="H12" s="44"/>
      <c r="I12" s="80"/>
    </row>
    <row r="13" spans="1:9" s="77" customFormat="1" ht="22.5" customHeight="1">
      <c r="A13" s="65">
        <v>2080205</v>
      </c>
      <c r="B13" s="65" t="s">
        <v>127</v>
      </c>
      <c r="C13" s="44">
        <f t="shared" si="0"/>
        <v>40</v>
      </c>
      <c r="D13" s="44"/>
      <c r="E13" s="44">
        <v>40</v>
      </c>
      <c r="F13" s="44"/>
      <c r="G13" s="44"/>
      <c r="H13" s="44"/>
      <c r="I13" s="80"/>
    </row>
    <row r="14" spans="1:9" s="77" customFormat="1" ht="22.5" customHeight="1">
      <c r="A14" s="65">
        <v>2080206</v>
      </c>
      <c r="B14" s="65" t="s">
        <v>128</v>
      </c>
      <c r="C14" s="44">
        <f t="shared" si="0"/>
        <v>0</v>
      </c>
      <c r="D14" s="44"/>
      <c r="E14" s="44"/>
      <c r="F14" s="44"/>
      <c r="G14" s="44"/>
      <c r="H14" s="44"/>
      <c r="I14" s="80"/>
    </row>
    <row r="15" spans="1:9" s="77" customFormat="1" ht="22.5" customHeight="1">
      <c r="A15" s="65">
        <v>2080207</v>
      </c>
      <c r="B15" s="65" t="s">
        <v>129</v>
      </c>
      <c r="C15" s="44">
        <f t="shared" si="0"/>
        <v>34.269999999999996</v>
      </c>
      <c r="D15" s="44">
        <v>29.269999999999996</v>
      </c>
      <c r="E15" s="44">
        <v>5</v>
      </c>
      <c r="F15" s="44"/>
      <c r="G15" s="44"/>
      <c r="H15" s="44"/>
      <c r="I15" s="80"/>
    </row>
    <row r="16" spans="1:9" s="77" customFormat="1" ht="22.5" customHeight="1">
      <c r="A16" s="65">
        <v>2080208</v>
      </c>
      <c r="B16" s="65" t="s">
        <v>130</v>
      </c>
      <c r="C16" s="44">
        <f t="shared" si="0"/>
        <v>3</v>
      </c>
      <c r="D16" s="44"/>
      <c r="E16" s="44">
        <v>3</v>
      </c>
      <c r="F16" s="44"/>
      <c r="G16" s="44"/>
      <c r="H16" s="44"/>
      <c r="I16" s="80"/>
    </row>
    <row r="17" spans="1:9" s="77" customFormat="1" ht="22.5" customHeight="1">
      <c r="A17" s="65">
        <v>2080299</v>
      </c>
      <c r="B17" s="65" t="s">
        <v>131</v>
      </c>
      <c r="C17" s="44">
        <f t="shared" si="0"/>
        <v>1047.29</v>
      </c>
      <c r="D17" s="44">
        <v>705.29</v>
      </c>
      <c r="E17" s="44">
        <v>342</v>
      </c>
      <c r="F17" s="44"/>
      <c r="G17" s="44"/>
      <c r="H17" s="44"/>
      <c r="I17" s="80"/>
    </row>
    <row r="18" spans="1:9" s="77" customFormat="1" ht="22.5" customHeight="1">
      <c r="A18" s="65">
        <v>20805</v>
      </c>
      <c r="B18" s="65" t="s">
        <v>132</v>
      </c>
      <c r="C18" s="44">
        <f t="shared" si="0"/>
        <v>349.32</v>
      </c>
      <c r="D18" s="44">
        <f>SUM(D19:D21)</f>
        <v>236.32</v>
      </c>
      <c r="E18" s="44">
        <f>SUM(E19:E21)</f>
        <v>113</v>
      </c>
      <c r="F18" s="44"/>
      <c r="G18" s="44"/>
      <c r="H18" s="44"/>
      <c r="I18" s="80"/>
    </row>
    <row r="19" spans="1:9" s="77" customFormat="1" ht="22.5" customHeight="1">
      <c r="A19" s="65">
        <v>2080501</v>
      </c>
      <c r="B19" s="74" t="s">
        <v>133</v>
      </c>
      <c r="C19" s="44">
        <f t="shared" si="0"/>
        <v>92.76</v>
      </c>
      <c r="D19" s="44">
        <v>92.76</v>
      </c>
      <c r="E19" s="44"/>
      <c r="F19" s="44"/>
      <c r="G19" s="44"/>
      <c r="H19" s="44"/>
      <c r="I19" s="80"/>
    </row>
    <row r="20" spans="1:9" s="77" customFormat="1" ht="22.5" customHeight="1">
      <c r="A20" s="65">
        <v>2080505</v>
      </c>
      <c r="B20" s="74" t="s">
        <v>194</v>
      </c>
      <c r="C20" s="44">
        <f t="shared" si="0"/>
        <v>143.56</v>
      </c>
      <c r="D20" s="44">
        <v>143.56</v>
      </c>
      <c r="E20" s="44"/>
      <c r="F20" s="44"/>
      <c r="G20" s="44"/>
      <c r="H20" s="44"/>
      <c r="I20" s="80"/>
    </row>
    <row r="21" spans="1:9" s="77" customFormat="1" ht="22.5" customHeight="1">
      <c r="A21" s="65">
        <v>2080599</v>
      </c>
      <c r="B21" s="65" t="s">
        <v>134</v>
      </c>
      <c r="C21" s="44">
        <f t="shared" si="0"/>
        <v>113</v>
      </c>
      <c r="D21" s="44"/>
      <c r="E21" s="44">
        <v>113</v>
      </c>
      <c r="F21" s="44"/>
      <c r="G21" s="44"/>
      <c r="H21" s="44"/>
      <c r="I21" s="80"/>
    </row>
    <row r="22" spans="1:9" s="77" customFormat="1" ht="22.5" customHeight="1">
      <c r="A22" s="65">
        <v>20808</v>
      </c>
      <c r="B22" s="74" t="s">
        <v>135</v>
      </c>
      <c r="C22" s="44">
        <f t="shared" si="0"/>
        <v>7002.47</v>
      </c>
      <c r="D22" s="44">
        <f>SUM(D23:D28)</f>
        <v>0</v>
      </c>
      <c r="E22" s="44">
        <f>SUM(E23:E28)</f>
        <v>7002.47</v>
      </c>
      <c r="F22" s="44"/>
      <c r="G22" s="44"/>
      <c r="H22" s="44"/>
      <c r="I22" s="80"/>
    </row>
    <row r="23" spans="1:9" s="77" customFormat="1" ht="22.5" customHeight="1">
      <c r="A23" s="65">
        <v>2080801</v>
      </c>
      <c r="B23" s="65" t="s">
        <v>136</v>
      </c>
      <c r="C23" s="44">
        <f t="shared" si="0"/>
        <v>391</v>
      </c>
      <c r="D23" s="44"/>
      <c r="E23" s="44">
        <v>391</v>
      </c>
      <c r="F23" s="44"/>
      <c r="G23" s="44"/>
      <c r="H23" s="44"/>
      <c r="I23" s="80"/>
    </row>
    <row r="24" spans="1:9" s="77" customFormat="1" ht="22.5" customHeight="1">
      <c r="A24" s="65">
        <v>2080802</v>
      </c>
      <c r="B24" s="65" t="s">
        <v>137</v>
      </c>
      <c r="C24" s="44">
        <f t="shared" si="0"/>
        <v>832</v>
      </c>
      <c r="D24" s="44"/>
      <c r="E24" s="44">
        <v>832</v>
      </c>
      <c r="F24" s="44"/>
      <c r="G24" s="44"/>
      <c r="H24" s="44"/>
      <c r="I24" s="80"/>
    </row>
    <row r="25" spans="1:9" s="77" customFormat="1" ht="22.5" customHeight="1">
      <c r="A25" s="65">
        <v>2080803</v>
      </c>
      <c r="B25" s="65" t="s">
        <v>138</v>
      </c>
      <c r="C25" s="44">
        <f t="shared" si="0"/>
        <v>3763</v>
      </c>
      <c r="D25" s="44"/>
      <c r="E25" s="44">
        <v>3763</v>
      </c>
      <c r="F25" s="44"/>
      <c r="G25" s="44"/>
      <c r="H25" s="44"/>
      <c r="I25" s="80"/>
    </row>
    <row r="26" spans="1:9" s="77" customFormat="1" ht="22.5" customHeight="1">
      <c r="A26" s="65">
        <v>2080804</v>
      </c>
      <c r="B26" s="65" t="s">
        <v>139</v>
      </c>
      <c r="C26" s="44">
        <f t="shared" si="0"/>
        <v>680</v>
      </c>
      <c r="D26" s="44"/>
      <c r="E26" s="44">
        <v>680</v>
      </c>
      <c r="F26" s="44"/>
      <c r="G26" s="44"/>
      <c r="H26" s="44"/>
      <c r="I26" s="80"/>
    </row>
    <row r="27" spans="1:9" s="77" customFormat="1" ht="22.5" customHeight="1">
      <c r="A27" s="65">
        <v>2080805</v>
      </c>
      <c r="B27" s="65" t="s">
        <v>140</v>
      </c>
      <c r="C27" s="44">
        <f t="shared" si="0"/>
        <v>1261.47</v>
      </c>
      <c r="D27" s="44"/>
      <c r="E27" s="44">
        <v>1261.47</v>
      </c>
      <c r="F27" s="44"/>
      <c r="G27" s="44"/>
      <c r="H27" s="44"/>
      <c r="I27" s="80"/>
    </row>
    <row r="28" spans="1:9" s="77" customFormat="1" ht="22.5" customHeight="1">
      <c r="A28" s="65">
        <v>2080806</v>
      </c>
      <c r="B28" s="65" t="s">
        <v>141</v>
      </c>
      <c r="C28" s="44">
        <f t="shared" si="0"/>
        <v>75</v>
      </c>
      <c r="D28" s="44"/>
      <c r="E28" s="44">
        <v>75</v>
      </c>
      <c r="F28" s="44"/>
      <c r="G28" s="44"/>
      <c r="H28" s="44"/>
      <c r="I28" s="80"/>
    </row>
    <row r="29" spans="1:9" s="77" customFormat="1" ht="22.5" customHeight="1">
      <c r="A29" s="65">
        <v>20809</v>
      </c>
      <c r="B29" s="65" t="s">
        <v>142</v>
      </c>
      <c r="C29" s="44">
        <f t="shared" si="0"/>
        <v>2465.9</v>
      </c>
      <c r="D29" s="44">
        <f>SUM(D30:D34)</f>
        <v>0</v>
      </c>
      <c r="E29" s="44">
        <f>SUM(E30:E34)</f>
        <v>2465.9</v>
      </c>
      <c r="F29" s="44"/>
      <c r="G29" s="44"/>
      <c r="H29" s="44"/>
      <c r="I29" s="80"/>
    </row>
    <row r="30" spans="1:9" s="77" customFormat="1" ht="22.5" customHeight="1">
      <c r="A30" s="65">
        <v>2080901</v>
      </c>
      <c r="B30" s="65" t="s">
        <v>143</v>
      </c>
      <c r="C30" s="44">
        <f t="shared" si="0"/>
        <v>1873</v>
      </c>
      <c r="D30" s="44"/>
      <c r="E30" s="44">
        <v>1873</v>
      </c>
      <c r="F30" s="44"/>
      <c r="G30" s="44"/>
      <c r="H30" s="44"/>
      <c r="I30" s="80"/>
    </row>
    <row r="31" spans="1:9" s="77" customFormat="1" ht="22.5" customHeight="1">
      <c r="A31" s="65">
        <v>2080902</v>
      </c>
      <c r="B31" s="65" t="s">
        <v>144</v>
      </c>
      <c r="C31" s="44">
        <f t="shared" si="0"/>
        <v>369</v>
      </c>
      <c r="D31" s="44"/>
      <c r="E31" s="44">
        <v>369</v>
      </c>
      <c r="F31" s="44"/>
      <c r="G31" s="44"/>
      <c r="H31" s="44"/>
      <c r="I31" s="80"/>
    </row>
    <row r="32" spans="1:9" s="77" customFormat="1" ht="22.5" customHeight="1">
      <c r="A32" s="65">
        <v>2080903</v>
      </c>
      <c r="B32" s="65" t="s">
        <v>145</v>
      </c>
      <c r="C32" s="44">
        <f t="shared" si="0"/>
        <v>46</v>
      </c>
      <c r="D32" s="44"/>
      <c r="E32" s="44">
        <v>46</v>
      </c>
      <c r="F32" s="44"/>
      <c r="G32" s="44"/>
      <c r="H32" s="44"/>
      <c r="I32" s="80"/>
    </row>
    <row r="33" spans="1:9" s="77" customFormat="1" ht="22.5" customHeight="1">
      <c r="A33" s="65">
        <v>2080904</v>
      </c>
      <c r="B33" s="65" t="s">
        <v>146</v>
      </c>
      <c r="C33" s="44">
        <f t="shared" si="0"/>
        <v>0</v>
      </c>
      <c r="D33" s="44"/>
      <c r="E33" s="44"/>
      <c r="F33" s="44"/>
      <c r="G33" s="44"/>
      <c r="H33" s="44"/>
      <c r="I33" s="80"/>
    </row>
    <row r="34" spans="1:9" s="77" customFormat="1" ht="22.5" customHeight="1">
      <c r="A34" s="65">
        <v>2080999</v>
      </c>
      <c r="B34" s="65" t="s">
        <v>147</v>
      </c>
      <c r="C34" s="44">
        <f t="shared" si="0"/>
        <v>177.9</v>
      </c>
      <c r="D34" s="44"/>
      <c r="E34" s="44">
        <v>177.9</v>
      </c>
      <c r="F34" s="44"/>
      <c r="G34" s="44"/>
      <c r="H34" s="44"/>
      <c r="I34" s="80"/>
    </row>
    <row r="35" spans="1:9" s="77" customFormat="1" ht="22.5" customHeight="1">
      <c r="A35" s="65">
        <v>20810</v>
      </c>
      <c r="B35" s="74" t="s">
        <v>148</v>
      </c>
      <c r="C35" s="44">
        <f t="shared" si="0"/>
        <v>943</v>
      </c>
      <c r="D35" s="44">
        <f>SUM(D36:D39)</f>
        <v>0</v>
      </c>
      <c r="E35" s="44">
        <f>SUM(E36:E39)</f>
        <v>943</v>
      </c>
      <c r="F35" s="44"/>
      <c r="G35" s="44"/>
      <c r="H35" s="44"/>
      <c r="I35" s="80"/>
    </row>
    <row r="36" spans="1:9" s="77" customFormat="1" ht="22.5" customHeight="1">
      <c r="A36" s="65">
        <v>2081001</v>
      </c>
      <c r="B36" s="65" t="s">
        <v>149</v>
      </c>
      <c r="C36" s="44">
        <f t="shared" si="0"/>
        <v>501.5</v>
      </c>
      <c r="D36" s="44"/>
      <c r="E36" s="44">
        <v>501.5</v>
      </c>
      <c r="F36" s="44"/>
      <c r="G36" s="44"/>
      <c r="H36" s="44"/>
      <c r="I36" s="80"/>
    </row>
    <row r="37" spans="1:9" s="77" customFormat="1" ht="22.5" customHeight="1">
      <c r="A37" s="65">
        <v>2081002</v>
      </c>
      <c r="B37" s="65" t="s">
        <v>150</v>
      </c>
      <c r="C37" s="44">
        <f t="shared" si="0"/>
        <v>103.5</v>
      </c>
      <c r="D37" s="44"/>
      <c r="E37" s="44">
        <v>103.5</v>
      </c>
      <c r="F37" s="44"/>
      <c r="G37" s="44"/>
      <c r="H37" s="44"/>
      <c r="I37" s="80"/>
    </row>
    <row r="38" spans="1:9" s="77" customFormat="1" ht="22.5" customHeight="1">
      <c r="A38" s="65">
        <v>2081004</v>
      </c>
      <c r="B38" s="65" t="s">
        <v>151</v>
      </c>
      <c r="C38" s="44">
        <f t="shared" si="0"/>
        <v>240</v>
      </c>
      <c r="D38" s="44"/>
      <c r="E38" s="44">
        <v>240</v>
      </c>
      <c r="F38" s="44"/>
      <c r="G38" s="44"/>
      <c r="H38" s="44"/>
      <c r="I38" s="80"/>
    </row>
    <row r="39" spans="1:9" s="77" customFormat="1" ht="22.5" customHeight="1">
      <c r="A39" s="65">
        <v>2081005</v>
      </c>
      <c r="B39" s="65" t="s">
        <v>152</v>
      </c>
      <c r="C39" s="44">
        <f t="shared" si="0"/>
        <v>98</v>
      </c>
      <c r="D39" s="44"/>
      <c r="E39" s="44">
        <v>98</v>
      </c>
      <c r="F39" s="44"/>
      <c r="G39" s="44"/>
      <c r="H39" s="44"/>
      <c r="I39" s="80"/>
    </row>
    <row r="40" spans="1:9" s="77" customFormat="1" ht="22.5" customHeight="1">
      <c r="A40" s="65">
        <v>20811</v>
      </c>
      <c r="B40" s="65" t="s">
        <v>121</v>
      </c>
      <c r="C40" s="44">
        <f t="shared" si="0"/>
        <v>273</v>
      </c>
      <c r="D40" s="44">
        <f>D41</f>
        <v>0</v>
      </c>
      <c r="E40" s="44">
        <f>E41</f>
        <v>273</v>
      </c>
      <c r="F40" s="44"/>
      <c r="G40" s="44"/>
      <c r="H40" s="44"/>
      <c r="I40" s="80"/>
    </row>
    <row r="41" spans="1:9" s="77" customFormat="1" ht="22.5" customHeight="1">
      <c r="A41" s="65">
        <v>2081107</v>
      </c>
      <c r="B41" s="65" t="s">
        <v>199</v>
      </c>
      <c r="C41" s="44">
        <f t="shared" si="0"/>
        <v>273</v>
      </c>
      <c r="D41" s="44"/>
      <c r="E41" s="44">
        <v>273</v>
      </c>
      <c r="F41" s="44"/>
      <c r="G41" s="44"/>
      <c r="H41" s="44"/>
      <c r="I41" s="80"/>
    </row>
    <row r="42" spans="1:9" s="77" customFormat="1" ht="22.5" customHeight="1">
      <c r="A42" s="65">
        <v>20815</v>
      </c>
      <c r="B42" s="65" t="s">
        <v>122</v>
      </c>
      <c r="C42" s="44">
        <f t="shared" si="0"/>
        <v>5</v>
      </c>
      <c r="D42" s="44">
        <f>D43</f>
        <v>0</v>
      </c>
      <c r="E42" s="44">
        <f>E43</f>
        <v>5</v>
      </c>
      <c r="F42" s="44"/>
      <c r="G42" s="44"/>
      <c r="H42" s="44"/>
      <c r="I42" s="80"/>
    </row>
    <row r="43" spans="1:9" s="77" customFormat="1" ht="22.5" customHeight="1">
      <c r="A43" s="65">
        <v>2081599</v>
      </c>
      <c r="B43" s="65" t="s">
        <v>200</v>
      </c>
      <c r="C43" s="44">
        <f t="shared" si="0"/>
        <v>5</v>
      </c>
      <c r="D43" s="44"/>
      <c r="E43" s="44">
        <v>5</v>
      </c>
      <c r="F43" s="44"/>
      <c r="G43" s="44"/>
      <c r="H43" s="44"/>
      <c r="I43" s="80"/>
    </row>
    <row r="44" spans="1:9" s="77" customFormat="1" ht="22.5" customHeight="1">
      <c r="A44" s="65">
        <v>20819</v>
      </c>
      <c r="B44" s="65" t="s">
        <v>153</v>
      </c>
      <c r="C44" s="44">
        <f t="shared" si="0"/>
        <v>5610</v>
      </c>
      <c r="D44" s="44">
        <f>SUM(D45:D46)</f>
        <v>0</v>
      </c>
      <c r="E44" s="44">
        <f>SUM(E45:E46)</f>
        <v>5610</v>
      </c>
      <c r="F44" s="44"/>
      <c r="G44" s="44"/>
      <c r="H44" s="44"/>
      <c r="I44" s="80"/>
    </row>
    <row r="45" spans="1:9" s="77" customFormat="1" ht="22.5" customHeight="1">
      <c r="A45" s="65">
        <v>2081901</v>
      </c>
      <c r="B45" s="65" t="s">
        <v>154</v>
      </c>
      <c r="C45" s="44">
        <f t="shared" si="0"/>
        <v>2000</v>
      </c>
      <c r="D45" s="44"/>
      <c r="E45" s="44">
        <v>2000</v>
      </c>
      <c r="F45" s="44"/>
      <c r="G45" s="44"/>
      <c r="H45" s="44"/>
      <c r="I45" s="80"/>
    </row>
    <row r="46" spans="1:9" s="77" customFormat="1" ht="22.5" customHeight="1">
      <c r="A46" s="65">
        <v>2081902</v>
      </c>
      <c r="B46" s="65" t="s">
        <v>155</v>
      </c>
      <c r="C46" s="44">
        <f t="shared" si="0"/>
        <v>3610</v>
      </c>
      <c r="D46" s="44"/>
      <c r="E46" s="44">
        <v>3610</v>
      </c>
      <c r="F46" s="44"/>
      <c r="G46" s="44"/>
      <c r="H46" s="44"/>
      <c r="I46" s="80"/>
    </row>
    <row r="47" spans="1:9" s="77" customFormat="1" ht="22.5" customHeight="1">
      <c r="A47" s="65">
        <v>20820</v>
      </c>
      <c r="B47" s="65" t="s">
        <v>156</v>
      </c>
      <c r="C47" s="44">
        <f t="shared" si="0"/>
        <v>331</v>
      </c>
      <c r="D47" s="44">
        <f>SUM(D48:D49)</f>
        <v>0</v>
      </c>
      <c r="E47" s="44">
        <f>SUM(E48:E49)</f>
        <v>331</v>
      </c>
      <c r="F47" s="44"/>
      <c r="G47" s="44"/>
      <c r="H47" s="44"/>
      <c r="I47" s="80"/>
    </row>
    <row r="48" spans="1:9" s="77" customFormat="1" ht="22.5" customHeight="1">
      <c r="A48" s="65">
        <v>2082001</v>
      </c>
      <c r="B48" s="65" t="s">
        <v>189</v>
      </c>
      <c r="C48" s="44">
        <f t="shared" si="0"/>
        <v>249</v>
      </c>
      <c r="D48" s="44"/>
      <c r="E48" s="44">
        <v>249</v>
      </c>
      <c r="F48" s="44"/>
      <c r="G48" s="44"/>
      <c r="H48" s="44"/>
      <c r="I48" s="80"/>
    </row>
    <row r="49" spans="1:9" s="77" customFormat="1" ht="22.5" customHeight="1">
      <c r="A49" s="65">
        <v>2082002</v>
      </c>
      <c r="B49" s="65" t="s">
        <v>157</v>
      </c>
      <c r="C49" s="44">
        <f t="shared" si="0"/>
        <v>82</v>
      </c>
      <c r="D49" s="44"/>
      <c r="E49" s="44">
        <v>82</v>
      </c>
      <c r="F49" s="44"/>
      <c r="G49" s="44"/>
      <c r="H49" s="44"/>
      <c r="I49" s="80"/>
    </row>
    <row r="50" spans="1:9" s="77" customFormat="1" ht="22.5" customHeight="1">
      <c r="A50" s="65">
        <v>20821</v>
      </c>
      <c r="B50" s="65" t="s">
        <v>203</v>
      </c>
      <c r="C50" s="44">
        <f t="shared" si="0"/>
        <v>1151</v>
      </c>
      <c r="D50" s="44">
        <f>D51</f>
        <v>0</v>
      </c>
      <c r="E50" s="44">
        <f>E51</f>
        <v>1151</v>
      </c>
      <c r="F50" s="44"/>
      <c r="G50" s="44"/>
      <c r="H50" s="44"/>
      <c r="I50" s="80"/>
    </row>
    <row r="51" spans="1:9" s="77" customFormat="1" ht="22.5" customHeight="1">
      <c r="A51" s="65">
        <v>2082102</v>
      </c>
      <c r="B51" s="74" t="s">
        <v>204</v>
      </c>
      <c r="C51" s="44">
        <f t="shared" si="0"/>
        <v>1151</v>
      </c>
      <c r="D51" s="44"/>
      <c r="E51" s="44">
        <v>1151</v>
      </c>
      <c r="F51" s="44"/>
      <c r="G51" s="44"/>
      <c r="H51" s="44"/>
      <c r="I51" s="80"/>
    </row>
    <row r="52" spans="1:9" s="77" customFormat="1" ht="22.5" customHeight="1">
      <c r="A52" s="65">
        <v>20899</v>
      </c>
      <c r="B52" s="65" t="s">
        <v>201</v>
      </c>
      <c r="C52" s="44">
        <f t="shared" si="0"/>
        <v>0</v>
      </c>
      <c r="D52" s="44">
        <f>D53</f>
        <v>0</v>
      </c>
      <c r="E52" s="44">
        <f>E53</f>
        <v>0</v>
      </c>
      <c r="F52" s="44"/>
      <c r="G52" s="44"/>
      <c r="H52" s="44"/>
      <c r="I52" s="80"/>
    </row>
    <row r="53" spans="1:9" s="77" customFormat="1" ht="22.5" customHeight="1">
      <c r="A53" s="65">
        <v>2089901</v>
      </c>
      <c r="B53" s="65" t="s">
        <v>202</v>
      </c>
      <c r="C53" s="44">
        <f t="shared" si="0"/>
        <v>0</v>
      </c>
      <c r="D53" s="44"/>
      <c r="E53" s="44"/>
      <c r="F53" s="44"/>
      <c r="G53" s="44"/>
      <c r="H53" s="44"/>
      <c r="I53" s="80"/>
    </row>
    <row r="54" spans="1:9" s="77" customFormat="1" ht="22.5" customHeight="1">
      <c r="A54" s="65">
        <v>210</v>
      </c>
      <c r="B54" s="65" t="s">
        <v>158</v>
      </c>
      <c r="C54" s="44">
        <f t="shared" si="0"/>
        <v>3487.12</v>
      </c>
      <c r="D54" s="44">
        <f>D55+D58+D60</f>
        <v>53.59</v>
      </c>
      <c r="E54" s="44">
        <f>E55+E58+E60</f>
        <v>3433.5299999999997</v>
      </c>
      <c r="F54" s="44"/>
      <c r="G54" s="44"/>
      <c r="H54" s="44"/>
      <c r="I54" s="80"/>
    </row>
    <row r="55" spans="1:9" s="77" customFormat="1" ht="22.5" customHeight="1">
      <c r="A55" s="65">
        <v>21011</v>
      </c>
      <c r="B55" s="74" t="s">
        <v>195</v>
      </c>
      <c r="C55" s="44">
        <f t="shared" si="0"/>
        <v>53.59</v>
      </c>
      <c r="D55" s="44">
        <f>SUM(D56:D57)</f>
        <v>53.59</v>
      </c>
      <c r="E55" s="44">
        <f>SUM(E56:E57)</f>
        <v>0</v>
      </c>
      <c r="F55" s="44"/>
      <c r="G55" s="44"/>
      <c r="H55" s="44"/>
      <c r="I55" s="80"/>
    </row>
    <row r="56" spans="1:9" s="77" customFormat="1" ht="22.5" customHeight="1">
      <c r="A56" s="65">
        <v>2101101</v>
      </c>
      <c r="B56" s="65" t="s">
        <v>190</v>
      </c>
      <c r="C56" s="44">
        <f t="shared" si="0"/>
        <v>53.59</v>
      </c>
      <c r="D56" s="44">
        <v>53.59</v>
      </c>
      <c r="E56" s="44"/>
      <c r="F56" s="44"/>
      <c r="G56" s="44"/>
      <c r="H56" s="44"/>
      <c r="I56" s="80"/>
    </row>
    <row r="57" spans="1:9" s="77" customFormat="1" ht="22.5" customHeight="1">
      <c r="A57" s="65">
        <v>2101102</v>
      </c>
      <c r="B57" s="74" t="s">
        <v>198</v>
      </c>
      <c r="C57" s="44">
        <f t="shared" si="0"/>
        <v>0</v>
      </c>
      <c r="D57" s="44"/>
      <c r="E57" s="44"/>
      <c r="F57" s="44"/>
      <c r="G57" s="44"/>
      <c r="H57" s="44"/>
      <c r="I57" s="80"/>
    </row>
    <row r="58" spans="1:9" s="77" customFormat="1" ht="22.5" customHeight="1">
      <c r="A58" s="65">
        <v>21013</v>
      </c>
      <c r="B58" s="74" t="s">
        <v>196</v>
      </c>
      <c r="C58" s="44">
        <f t="shared" si="0"/>
        <v>2264</v>
      </c>
      <c r="D58" s="44">
        <f>D59</f>
        <v>0</v>
      </c>
      <c r="E58" s="44">
        <f>E59</f>
        <v>2264</v>
      </c>
      <c r="F58" s="44"/>
      <c r="G58" s="44"/>
      <c r="H58" s="44"/>
      <c r="I58" s="80"/>
    </row>
    <row r="59" spans="1:9" s="77" customFormat="1" ht="22.5" customHeight="1">
      <c r="A59" s="65">
        <v>2101301</v>
      </c>
      <c r="B59" s="65" t="s">
        <v>160</v>
      </c>
      <c r="C59" s="44">
        <f t="shared" si="0"/>
        <v>2264</v>
      </c>
      <c r="D59" s="44"/>
      <c r="E59" s="44">
        <v>2264</v>
      </c>
      <c r="F59" s="44"/>
      <c r="G59" s="44"/>
      <c r="H59" s="44"/>
      <c r="I59" s="80"/>
    </row>
    <row r="60" spans="1:9" s="77" customFormat="1" ht="22.5" customHeight="1">
      <c r="A60" s="65">
        <v>21014</v>
      </c>
      <c r="B60" s="65" t="s">
        <v>197</v>
      </c>
      <c r="C60" s="44">
        <f t="shared" si="0"/>
        <v>1169.53</v>
      </c>
      <c r="D60" s="44">
        <f>D61</f>
        <v>0</v>
      </c>
      <c r="E60" s="44">
        <f>E61</f>
        <v>1169.53</v>
      </c>
      <c r="F60" s="44"/>
      <c r="G60" s="44"/>
      <c r="H60" s="44"/>
      <c r="I60" s="80"/>
    </row>
    <row r="61" spans="1:9" s="77" customFormat="1" ht="22.5" customHeight="1">
      <c r="A61" s="65">
        <v>2101401</v>
      </c>
      <c r="B61" s="65" t="s">
        <v>159</v>
      </c>
      <c r="C61" s="44">
        <f t="shared" si="0"/>
        <v>1169.53</v>
      </c>
      <c r="D61" s="44"/>
      <c r="E61" s="44">
        <v>1169.53</v>
      </c>
      <c r="F61" s="44"/>
      <c r="G61" s="44"/>
      <c r="H61" s="44"/>
      <c r="I61" s="80"/>
    </row>
    <row r="62" spans="1:9" s="77" customFormat="1" ht="22.5" customHeight="1">
      <c r="A62" s="65">
        <v>221</v>
      </c>
      <c r="B62" s="65" t="s">
        <v>161</v>
      </c>
      <c r="C62" s="44">
        <f t="shared" si="0"/>
        <v>71.439999999999984</v>
      </c>
      <c r="D62" s="44">
        <f>D63</f>
        <v>71.439999999999984</v>
      </c>
      <c r="E62" s="44">
        <f>E63</f>
        <v>0</v>
      </c>
      <c r="F62" s="44"/>
      <c r="G62" s="44"/>
      <c r="H62" s="44"/>
      <c r="I62" s="80"/>
    </row>
    <row r="63" spans="1:9" s="77" customFormat="1" ht="22.5" customHeight="1">
      <c r="A63" s="65">
        <v>22102</v>
      </c>
      <c r="B63" s="65" t="s">
        <v>162</v>
      </c>
      <c r="C63" s="44">
        <f t="shared" si="0"/>
        <v>71.439999999999984</v>
      </c>
      <c r="D63" s="44">
        <f>D64</f>
        <v>71.439999999999984</v>
      </c>
      <c r="E63" s="44">
        <f>E64</f>
        <v>0</v>
      </c>
      <c r="F63" s="44"/>
      <c r="G63" s="44"/>
      <c r="H63" s="44"/>
      <c r="I63" s="80"/>
    </row>
    <row r="64" spans="1:9" s="77" customFormat="1" ht="22.5" customHeight="1">
      <c r="A64" s="65">
        <v>2210201</v>
      </c>
      <c r="B64" s="65" t="s">
        <v>163</v>
      </c>
      <c r="C64" s="44">
        <f t="shared" si="0"/>
        <v>71.439999999999984</v>
      </c>
      <c r="D64" s="44">
        <v>71.439999999999984</v>
      </c>
      <c r="E64" s="44"/>
      <c r="F64" s="44"/>
      <c r="G64" s="44"/>
      <c r="H64" s="44"/>
      <c r="I64" s="80"/>
    </row>
    <row r="65" spans="1:9" s="77" customFormat="1" ht="22.5" customHeight="1">
      <c r="A65" s="65">
        <v>229</v>
      </c>
      <c r="B65" s="74" t="s">
        <v>113</v>
      </c>
      <c r="C65" s="44">
        <f t="shared" si="0"/>
        <v>1373</v>
      </c>
      <c r="D65" s="44">
        <f>D66+D68</f>
        <v>0</v>
      </c>
      <c r="E65" s="44">
        <f>E66+E68</f>
        <v>1373</v>
      </c>
      <c r="F65" s="44"/>
      <c r="G65" s="44"/>
      <c r="H65" s="44"/>
      <c r="I65" s="80"/>
    </row>
    <row r="66" spans="1:9" s="77" customFormat="1" ht="22.5" customHeight="1">
      <c r="A66" s="65">
        <v>22908</v>
      </c>
      <c r="B66" s="74" t="s">
        <v>205</v>
      </c>
      <c r="C66" s="44">
        <f t="shared" si="0"/>
        <v>110</v>
      </c>
      <c r="D66" s="44">
        <f>D67</f>
        <v>0</v>
      </c>
      <c r="E66" s="44">
        <f>E67</f>
        <v>110</v>
      </c>
      <c r="F66" s="44"/>
      <c r="G66" s="44"/>
      <c r="H66" s="44"/>
      <c r="I66" s="80"/>
    </row>
    <row r="67" spans="1:9" s="77" customFormat="1" ht="22.5" customHeight="1">
      <c r="A67" s="65">
        <v>2290804</v>
      </c>
      <c r="B67" s="74" t="s">
        <v>206</v>
      </c>
      <c r="C67" s="44">
        <f t="shared" si="0"/>
        <v>110</v>
      </c>
      <c r="D67" s="44"/>
      <c r="E67" s="44">
        <v>110</v>
      </c>
      <c r="F67" s="44"/>
      <c r="G67" s="44"/>
      <c r="H67" s="44"/>
      <c r="I67" s="80"/>
    </row>
    <row r="68" spans="1:9" s="77" customFormat="1" ht="22.5" customHeight="1">
      <c r="A68" s="65">
        <v>22960</v>
      </c>
      <c r="B68" s="78" t="s">
        <v>114</v>
      </c>
      <c r="C68" s="44">
        <f t="shared" si="0"/>
        <v>1263</v>
      </c>
      <c r="D68" s="44">
        <f>D69</f>
        <v>0</v>
      </c>
      <c r="E68" s="44">
        <f>E69</f>
        <v>1263</v>
      </c>
      <c r="F68" s="44"/>
      <c r="G68" s="44"/>
      <c r="H68" s="44"/>
      <c r="I68" s="80"/>
    </row>
    <row r="69" spans="1:9" s="77" customFormat="1" ht="22.5" customHeight="1">
      <c r="A69" s="65">
        <v>2296002</v>
      </c>
      <c r="B69" s="64" t="s">
        <v>115</v>
      </c>
      <c r="C69" s="44">
        <f t="shared" si="0"/>
        <v>1263</v>
      </c>
      <c r="D69" s="44"/>
      <c r="E69" s="44">
        <v>1263</v>
      </c>
      <c r="F69" s="44"/>
      <c r="G69" s="44"/>
      <c r="H69" s="44"/>
      <c r="I69" s="80"/>
    </row>
    <row r="70" spans="1:9" s="79" customFormat="1">
      <c r="A70" s="81"/>
    </row>
    <row r="71" spans="1:9" s="79" customFormat="1"/>
  </sheetData>
  <mergeCells count="11">
    <mergeCell ref="B6:B7"/>
    <mergeCell ref="A8:B8"/>
    <mergeCell ref="D5:D7"/>
    <mergeCell ref="A2:H2"/>
    <mergeCell ref="A5:B5"/>
    <mergeCell ref="C5:C7"/>
    <mergeCell ref="E5:E7"/>
    <mergeCell ref="F5:F7"/>
    <mergeCell ref="G5:G7"/>
    <mergeCell ref="H5:H7"/>
    <mergeCell ref="A6:A7"/>
  </mergeCells>
  <phoneticPr fontId="44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zoomScaleSheetLayoutView="100" workbookViewId="0">
      <selection activeCell="F29" sqref="F29"/>
    </sheetView>
  </sheetViews>
  <sheetFormatPr defaultRowHeight="15.75"/>
  <cols>
    <col min="1" max="1" width="36.375" style="1" customWidth="1"/>
    <col min="2" max="2" width="15.625" style="1" customWidth="1"/>
    <col min="3" max="3" width="35.75" style="1" customWidth="1"/>
    <col min="4" max="4" width="15.625" style="1" customWidth="1"/>
    <col min="5" max="6" width="13.875" style="1" customWidth="1"/>
    <col min="7" max="7" width="15.625" style="1" customWidth="1"/>
    <col min="8" max="9" width="9" style="2"/>
    <col min="10" max="16384" width="9" style="1"/>
  </cols>
  <sheetData>
    <row r="1" spans="1:9" s="48" customFormat="1" ht="18" customHeight="1">
      <c r="A1" s="63" t="s">
        <v>100</v>
      </c>
      <c r="E1" s="47"/>
      <c r="F1" s="47"/>
      <c r="G1" s="47"/>
    </row>
    <row r="2" spans="1:9" s="20" customFormat="1" ht="18" customHeight="1">
      <c r="A2" s="87" t="s">
        <v>87</v>
      </c>
      <c r="B2" s="88"/>
      <c r="C2" s="88"/>
      <c r="D2" s="88"/>
      <c r="E2" s="88"/>
      <c r="F2" s="88"/>
      <c r="G2" s="88"/>
      <c r="H2" s="19"/>
      <c r="I2" s="19"/>
    </row>
    <row r="3" spans="1:9" ht="9.9499999999999993" hidden="1" customHeight="1">
      <c r="A3" s="21"/>
      <c r="B3" s="21"/>
      <c r="C3" s="21"/>
      <c r="D3" s="21"/>
      <c r="E3" s="21"/>
      <c r="F3" s="21"/>
      <c r="G3" s="5" t="s">
        <v>12</v>
      </c>
    </row>
    <row r="4" spans="1:9" ht="15" customHeight="1">
      <c r="A4" s="66" t="s">
        <v>116</v>
      </c>
      <c r="B4" s="22"/>
      <c r="C4" s="22"/>
      <c r="D4" s="22"/>
      <c r="E4" s="22"/>
      <c r="F4" s="22"/>
      <c r="G4" s="7" t="s">
        <v>1</v>
      </c>
    </row>
    <row r="5" spans="1:9" s="25" customFormat="1" ht="14.45" customHeight="1">
      <c r="A5" s="89" t="s">
        <v>13</v>
      </c>
      <c r="B5" s="89"/>
      <c r="C5" s="89" t="s">
        <v>14</v>
      </c>
      <c r="D5" s="89"/>
      <c r="E5" s="89"/>
      <c r="F5" s="89"/>
      <c r="G5" s="89"/>
      <c r="H5" s="24"/>
      <c r="I5" s="24"/>
    </row>
    <row r="6" spans="1:9" s="50" customFormat="1" ht="31.5" customHeight="1">
      <c r="A6" s="23" t="s">
        <v>66</v>
      </c>
      <c r="B6" s="26" t="s">
        <v>67</v>
      </c>
      <c r="C6" s="23" t="s">
        <v>66</v>
      </c>
      <c r="D6" s="26" t="s">
        <v>68</v>
      </c>
      <c r="E6" s="27" t="s">
        <v>69</v>
      </c>
      <c r="F6" s="27" t="s">
        <v>70</v>
      </c>
      <c r="G6" s="55" t="s">
        <v>65</v>
      </c>
      <c r="H6" s="49"/>
      <c r="I6" s="49"/>
    </row>
    <row r="7" spans="1:9" s="48" customFormat="1" ht="14.45" customHeight="1">
      <c r="A7" s="28" t="s">
        <v>40</v>
      </c>
      <c r="B7" s="29">
        <v>23374.04</v>
      </c>
      <c r="C7" s="30" t="s">
        <v>15</v>
      </c>
      <c r="D7" s="72"/>
      <c r="E7" s="31"/>
      <c r="F7" s="31"/>
      <c r="G7" s="29"/>
      <c r="H7" s="47"/>
      <c r="I7" s="47"/>
    </row>
    <row r="8" spans="1:9" s="48" customFormat="1" ht="14.45" customHeight="1">
      <c r="A8" s="32" t="s">
        <v>16</v>
      </c>
      <c r="B8" s="29">
        <v>1373</v>
      </c>
      <c r="C8" s="30" t="s">
        <v>17</v>
      </c>
      <c r="D8" s="72"/>
      <c r="E8" s="31"/>
      <c r="F8" s="31"/>
      <c r="G8" s="29"/>
      <c r="H8" s="47"/>
      <c r="I8" s="47"/>
    </row>
    <row r="9" spans="1:9" s="48" customFormat="1" ht="14.45" customHeight="1">
      <c r="A9" s="54" t="s">
        <v>64</v>
      </c>
      <c r="B9" s="29"/>
      <c r="C9" s="30" t="s">
        <v>18</v>
      </c>
      <c r="D9" s="72"/>
      <c r="E9" s="31"/>
      <c r="F9" s="31"/>
      <c r="G9" s="29"/>
      <c r="H9" s="47"/>
      <c r="I9" s="47"/>
    </row>
    <row r="10" spans="1:9" s="48" customFormat="1" ht="14.45" customHeight="1">
      <c r="A10" s="32"/>
      <c r="B10" s="29"/>
      <c r="C10" s="30" t="s">
        <v>19</v>
      </c>
      <c r="D10" s="72"/>
      <c r="E10" s="31"/>
      <c r="F10" s="31"/>
      <c r="G10" s="29"/>
      <c r="H10" s="47"/>
      <c r="I10" s="47"/>
    </row>
    <row r="11" spans="1:9" s="48" customFormat="1" ht="14.45" customHeight="1">
      <c r="A11" s="32"/>
      <c r="B11" s="29"/>
      <c r="C11" s="30" t="s">
        <v>20</v>
      </c>
      <c r="D11" s="72"/>
      <c r="E11" s="31"/>
      <c r="F11" s="31"/>
      <c r="G11" s="29"/>
      <c r="H11" s="47"/>
      <c r="I11" s="47"/>
    </row>
    <row r="12" spans="1:9" s="48" customFormat="1" ht="14.45" customHeight="1">
      <c r="A12" s="32"/>
      <c r="B12" s="29"/>
      <c r="C12" s="30" t="s">
        <v>21</v>
      </c>
      <c r="D12" s="72"/>
      <c r="E12" s="31"/>
      <c r="F12" s="31"/>
      <c r="G12" s="29"/>
      <c r="H12" s="47"/>
      <c r="I12" s="47"/>
    </row>
    <row r="13" spans="1:9" s="48" customFormat="1" ht="14.45" customHeight="1">
      <c r="A13" s="30"/>
      <c r="B13" s="29"/>
      <c r="C13" s="30" t="s">
        <v>22</v>
      </c>
      <c r="D13" s="72"/>
      <c r="E13" s="72"/>
      <c r="F13" s="72"/>
      <c r="G13" s="29"/>
      <c r="H13" s="47"/>
      <c r="I13" s="47"/>
    </row>
    <row r="14" spans="1:9" s="48" customFormat="1" ht="14.45" customHeight="1">
      <c r="A14" s="30"/>
      <c r="B14" s="29"/>
      <c r="C14" s="30" t="s">
        <v>23</v>
      </c>
      <c r="D14" s="29">
        <f>E14+F14+G14</f>
        <v>19815.48</v>
      </c>
      <c r="E14" s="29">
        <v>19815.48</v>
      </c>
      <c r="F14" s="72"/>
      <c r="G14" s="29"/>
      <c r="H14" s="47"/>
      <c r="I14" s="47"/>
    </row>
    <row r="15" spans="1:9" s="48" customFormat="1" ht="14.45" customHeight="1">
      <c r="A15" s="30"/>
      <c r="B15" s="29"/>
      <c r="C15" s="30" t="s">
        <v>24</v>
      </c>
      <c r="D15" s="29">
        <f t="shared" ref="D15:D28" si="0">E15+F15+G15</f>
        <v>3487.12</v>
      </c>
      <c r="E15" s="29">
        <v>3487.12</v>
      </c>
      <c r="F15" s="72"/>
      <c r="G15" s="33"/>
      <c r="H15" s="47"/>
      <c r="I15" s="47"/>
    </row>
    <row r="16" spans="1:9" s="48" customFormat="1" ht="14.45" customHeight="1">
      <c r="A16" s="30"/>
      <c r="B16" s="29"/>
      <c r="C16" s="28" t="s">
        <v>25</v>
      </c>
      <c r="D16" s="29"/>
      <c r="E16" s="29"/>
      <c r="F16" s="72"/>
      <c r="G16" s="29"/>
      <c r="H16" s="47"/>
      <c r="I16" s="47"/>
    </row>
    <row r="17" spans="1:9" s="48" customFormat="1" ht="14.45" customHeight="1">
      <c r="A17" s="30"/>
      <c r="B17" s="34"/>
      <c r="C17" s="28" t="s">
        <v>26</v>
      </c>
      <c r="D17" s="29"/>
      <c r="E17" s="29"/>
      <c r="F17" s="72"/>
      <c r="G17" s="29"/>
      <c r="H17" s="47"/>
      <c r="I17" s="47"/>
    </row>
    <row r="18" spans="1:9" s="48" customFormat="1" ht="14.45" customHeight="1">
      <c r="A18" s="30"/>
      <c r="B18" s="29"/>
      <c r="C18" s="28" t="s">
        <v>27</v>
      </c>
      <c r="D18" s="29"/>
      <c r="E18" s="29"/>
      <c r="F18" s="72"/>
      <c r="G18" s="29"/>
      <c r="H18" s="47"/>
      <c r="I18" s="47"/>
    </row>
    <row r="19" spans="1:9" s="48" customFormat="1" ht="14.45" customHeight="1">
      <c r="A19" s="30"/>
      <c r="B19" s="29"/>
      <c r="C19" s="28" t="s">
        <v>28</v>
      </c>
      <c r="D19" s="29"/>
      <c r="E19" s="29"/>
      <c r="F19" s="72"/>
      <c r="G19" s="29"/>
      <c r="H19" s="47"/>
      <c r="I19" s="47"/>
    </row>
    <row r="20" spans="1:9" s="48" customFormat="1" ht="14.45" customHeight="1">
      <c r="A20" s="28"/>
      <c r="B20" s="29"/>
      <c r="C20" s="28" t="s">
        <v>29</v>
      </c>
      <c r="D20" s="29"/>
      <c r="E20" s="29"/>
      <c r="F20" s="72"/>
      <c r="G20" s="29"/>
      <c r="H20" s="47"/>
      <c r="I20" s="47"/>
    </row>
    <row r="21" spans="1:9" s="48" customFormat="1" ht="14.45" customHeight="1">
      <c r="A21" s="28"/>
      <c r="B21" s="29"/>
      <c r="C21" s="28" t="s">
        <v>30</v>
      </c>
      <c r="D21" s="29"/>
      <c r="E21" s="29"/>
      <c r="F21" s="72"/>
      <c r="G21" s="29"/>
      <c r="H21" s="47"/>
      <c r="I21" s="47"/>
    </row>
    <row r="22" spans="1:9" s="48" customFormat="1" ht="14.45" customHeight="1">
      <c r="A22" s="28"/>
      <c r="B22" s="29"/>
      <c r="C22" s="28" t="s">
        <v>31</v>
      </c>
      <c r="D22" s="29"/>
      <c r="E22" s="29"/>
      <c r="F22" s="72"/>
      <c r="G22" s="29"/>
      <c r="H22" s="47"/>
      <c r="I22" s="47"/>
    </row>
    <row r="23" spans="1:9" s="48" customFormat="1" ht="14.45" customHeight="1">
      <c r="A23" s="35"/>
      <c r="B23" s="35"/>
      <c r="C23" s="28" t="s">
        <v>32</v>
      </c>
      <c r="D23" s="29"/>
      <c r="E23" s="29"/>
      <c r="F23" s="72"/>
      <c r="G23" s="33"/>
      <c r="H23" s="47"/>
      <c r="I23" s="47"/>
    </row>
    <row r="24" spans="1:9" s="48" customFormat="1" ht="14.45" customHeight="1">
      <c r="A24" s="35"/>
      <c r="B24" s="35"/>
      <c r="C24" s="28" t="s">
        <v>33</v>
      </c>
      <c r="D24" s="29"/>
      <c r="E24" s="29"/>
      <c r="F24" s="72"/>
      <c r="G24" s="33"/>
      <c r="H24" s="47"/>
      <c r="I24" s="47"/>
    </row>
    <row r="25" spans="1:9" s="48" customFormat="1" ht="14.45" customHeight="1">
      <c r="A25" s="35"/>
      <c r="B25" s="35"/>
      <c r="C25" s="28" t="s">
        <v>34</v>
      </c>
      <c r="D25" s="29">
        <f t="shared" si="0"/>
        <v>71.44</v>
      </c>
      <c r="E25" s="29">
        <v>71.44</v>
      </c>
      <c r="F25" s="72"/>
      <c r="G25" s="33"/>
      <c r="H25" s="47"/>
      <c r="I25" s="47"/>
    </row>
    <row r="26" spans="1:9" s="48" customFormat="1" ht="14.45" customHeight="1">
      <c r="A26" s="35"/>
      <c r="B26" s="29"/>
      <c r="C26" s="28" t="s">
        <v>35</v>
      </c>
      <c r="D26" s="29"/>
      <c r="E26" s="72"/>
      <c r="F26" s="72"/>
      <c r="G26" s="33"/>
      <c r="H26" s="47"/>
      <c r="I26" s="47"/>
    </row>
    <row r="27" spans="1:9" s="48" customFormat="1" ht="14.45" customHeight="1">
      <c r="A27" s="35"/>
      <c r="B27" s="29"/>
      <c r="C27" s="28" t="s">
        <v>36</v>
      </c>
      <c r="D27" s="29"/>
      <c r="E27" s="72"/>
      <c r="F27" s="72"/>
      <c r="G27" s="33"/>
      <c r="H27" s="47"/>
      <c r="I27" s="47"/>
    </row>
    <row r="28" spans="1:9" s="48" customFormat="1" ht="14.45" customHeight="1">
      <c r="A28" s="35"/>
      <c r="B28" s="29"/>
      <c r="C28" s="28" t="s">
        <v>37</v>
      </c>
      <c r="D28" s="29">
        <f t="shared" si="0"/>
        <v>1373</v>
      </c>
      <c r="E28" s="72"/>
      <c r="F28" s="73">
        <v>1373</v>
      </c>
      <c r="G28" s="33"/>
      <c r="H28" s="47"/>
      <c r="I28" s="47"/>
    </row>
    <row r="29" spans="1:9" s="48" customFormat="1" ht="14.45" customHeight="1">
      <c r="A29" s="61" t="s">
        <v>95</v>
      </c>
      <c r="B29" s="29">
        <f>SUM(B7:B28)</f>
        <v>24747.040000000001</v>
      </c>
      <c r="C29" s="61" t="s">
        <v>92</v>
      </c>
      <c r="D29" s="29">
        <f>SUM(D7:D28)</f>
        <v>24747.039999999997</v>
      </c>
      <c r="E29" s="29">
        <f>SUM(E7:E28)</f>
        <v>23374.039999999997</v>
      </c>
      <c r="F29" s="29">
        <f>SUM(F7:F28)</f>
        <v>1373</v>
      </c>
      <c r="G29" s="33"/>
      <c r="H29" s="47"/>
      <c r="I29" s="47"/>
    </row>
    <row r="30" spans="1:9" s="48" customFormat="1" ht="14.45" customHeight="1">
      <c r="A30" s="62" t="s">
        <v>96</v>
      </c>
      <c r="B30" s="35"/>
      <c r="C30" s="33" t="s">
        <v>97</v>
      </c>
      <c r="D30" s="72"/>
      <c r="E30" s="72"/>
      <c r="F30" s="72"/>
      <c r="G30" s="33"/>
      <c r="H30" s="47"/>
      <c r="I30" s="47"/>
    </row>
    <row r="31" spans="1:9" s="48" customFormat="1" ht="14.45" customHeight="1">
      <c r="A31" s="23" t="s">
        <v>38</v>
      </c>
      <c r="B31" s="29">
        <f>B29+B30</f>
        <v>24747.040000000001</v>
      </c>
      <c r="C31" s="23" t="s">
        <v>38</v>
      </c>
      <c r="D31" s="29">
        <f>D29+D30</f>
        <v>24747.039999999997</v>
      </c>
      <c r="E31" s="29">
        <f>E29+E30</f>
        <v>23374.039999999997</v>
      </c>
      <c r="F31" s="29">
        <f>F29+F30</f>
        <v>1373</v>
      </c>
      <c r="G31" s="36"/>
      <c r="H31" s="47"/>
      <c r="I31" s="47"/>
    </row>
  </sheetData>
  <mergeCells count="3">
    <mergeCell ref="A2:G2"/>
    <mergeCell ref="A5:B5"/>
    <mergeCell ref="C5:G5"/>
  </mergeCells>
  <phoneticPr fontId="2" type="noConversion"/>
  <printOptions horizontalCentered="1"/>
  <pageMargins left="0.35433070866141736" right="0.35433070866141736" top="0.59055118110236227" bottom="0.78740157480314965" header="0.51181102362204722" footer="0.19685039370078741"/>
  <pageSetup paperSize="9" scale="8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64"/>
  <sheetViews>
    <sheetView workbookViewId="0">
      <selection activeCell="A9" sqref="A9:XFD64"/>
    </sheetView>
  </sheetViews>
  <sheetFormatPr defaultRowHeight="15.75"/>
  <cols>
    <col min="1" max="1" width="15.375" style="11" customWidth="1"/>
    <col min="2" max="2" width="36.5" style="11" customWidth="1"/>
    <col min="3" max="3" width="16.875" style="11" customWidth="1"/>
    <col min="4" max="4" width="21.125" style="11" customWidth="1"/>
    <col min="5" max="5" width="21.875" style="11" customWidth="1"/>
    <col min="6" max="16384" width="9" style="11"/>
  </cols>
  <sheetData>
    <row r="1" spans="1:5" s="48" customFormat="1" ht="21" customHeight="1">
      <c r="A1" s="63" t="s">
        <v>101</v>
      </c>
    </row>
    <row r="2" spans="1:5" s="3" customFormat="1" ht="30" customHeight="1">
      <c r="A2" s="104" t="s">
        <v>109</v>
      </c>
      <c r="B2" s="105"/>
      <c r="C2" s="105"/>
      <c r="D2" s="105"/>
      <c r="E2" s="105"/>
    </row>
    <row r="3" spans="1:5" s="4" customFormat="1" ht="11.1" hidden="1" customHeight="1">
      <c r="A3" s="12"/>
      <c r="B3" s="12"/>
      <c r="C3" s="12"/>
    </row>
    <row r="4" spans="1:5" s="4" customFormat="1" ht="15" customHeight="1">
      <c r="A4" s="66" t="s">
        <v>116</v>
      </c>
      <c r="B4" s="13"/>
      <c r="C4" s="13"/>
      <c r="D4" s="6"/>
      <c r="E4" s="67" t="s">
        <v>118</v>
      </c>
    </row>
    <row r="5" spans="1:5" s="43" customFormat="1" ht="22.5" customHeight="1">
      <c r="A5" s="97" t="s">
        <v>63</v>
      </c>
      <c r="B5" s="93"/>
      <c r="C5" s="102" t="s">
        <v>193</v>
      </c>
      <c r="D5" s="99" t="s">
        <v>191</v>
      </c>
      <c r="E5" s="103" t="s">
        <v>192</v>
      </c>
    </row>
    <row r="6" spans="1:5" s="43" customFormat="1" ht="22.5" customHeight="1">
      <c r="A6" s="96" t="s">
        <v>11</v>
      </c>
      <c r="B6" s="93" t="s">
        <v>5</v>
      </c>
      <c r="C6" s="93"/>
      <c r="D6" s="100"/>
      <c r="E6" s="98"/>
    </row>
    <row r="7" spans="1:5" s="43" customFormat="1" ht="22.5" customHeight="1">
      <c r="A7" s="93"/>
      <c r="B7" s="93"/>
      <c r="C7" s="93"/>
      <c r="D7" s="101"/>
      <c r="E7" s="98"/>
    </row>
    <row r="8" spans="1:5" s="41" customFormat="1" ht="22.5" customHeight="1">
      <c r="A8" s="92" t="s">
        <v>44</v>
      </c>
      <c r="B8" s="92"/>
      <c r="C8" s="44">
        <v>23374.04</v>
      </c>
      <c r="D8" s="44">
        <v>1296.1399999999999</v>
      </c>
      <c r="E8" s="44">
        <v>22077.9</v>
      </c>
    </row>
    <row r="9" spans="1:5" s="77" customFormat="1" ht="22.5" customHeight="1">
      <c r="A9" s="65">
        <v>208</v>
      </c>
      <c r="B9" s="74" t="s">
        <v>123</v>
      </c>
      <c r="C9" s="44">
        <v>19815.480000000003</v>
      </c>
      <c r="D9" s="44">
        <v>1171.1099999999999</v>
      </c>
      <c r="E9" s="44">
        <v>18644.370000000003</v>
      </c>
    </row>
    <row r="10" spans="1:5" s="77" customFormat="1" ht="22.5" customHeight="1">
      <c r="A10" s="65">
        <v>20802</v>
      </c>
      <c r="B10" s="74" t="s">
        <v>124</v>
      </c>
      <c r="C10" s="44">
        <v>1684.79</v>
      </c>
      <c r="D10" s="44">
        <v>934.79</v>
      </c>
      <c r="E10" s="44">
        <v>750</v>
      </c>
    </row>
    <row r="11" spans="1:5" s="77" customFormat="1" ht="22.5" customHeight="1">
      <c r="A11" s="65">
        <v>2080201</v>
      </c>
      <c r="B11" s="74" t="s">
        <v>125</v>
      </c>
      <c r="C11" s="44">
        <v>200.23000000000002</v>
      </c>
      <c r="D11" s="44">
        <v>200.23000000000002</v>
      </c>
      <c r="E11" s="44"/>
    </row>
    <row r="12" spans="1:5" s="77" customFormat="1" ht="22.5" customHeight="1">
      <c r="A12" s="65">
        <v>2080204</v>
      </c>
      <c r="B12" s="74" t="s">
        <v>126</v>
      </c>
      <c r="C12" s="44">
        <v>360</v>
      </c>
      <c r="D12" s="44"/>
      <c r="E12" s="44">
        <v>360</v>
      </c>
    </row>
    <row r="13" spans="1:5" s="77" customFormat="1" ht="22.5" customHeight="1">
      <c r="A13" s="65">
        <v>2080205</v>
      </c>
      <c r="B13" s="65" t="s">
        <v>127</v>
      </c>
      <c r="C13" s="44">
        <v>40</v>
      </c>
      <c r="D13" s="44"/>
      <c r="E13" s="44">
        <v>40</v>
      </c>
    </row>
    <row r="14" spans="1:5" s="77" customFormat="1" ht="22.5" customHeight="1">
      <c r="A14" s="65">
        <v>2080206</v>
      </c>
      <c r="B14" s="65" t="s">
        <v>128</v>
      </c>
      <c r="C14" s="44">
        <v>0</v>
      </c>
      <c r="D14" s="44"/>
      <c r="E14" s="44"/>
    </row>
    <row r="15" spans="1:5" s="77" customFormat="1" ht="22.5" customHeight="1">
      <c r="A15" s="65">
        <v>2080207</v>
      </c>
      <c r="B15" s="65" t="s">
        <v>129</v>
      </c>
      <c r="C15" s="44">
        <v>34.269999999999996</v>
      </c>
      <c r="D15" s="44">
        <v>29.269999999999996</v>
      </c>
      <c r="E15" s="44">
        <v>5</v>
      </c>
    </row>
    <row r="16" spans="1:5" s="77" customFormat="1" ht="22.5" customHeight="1">
      <c r="A16" s="65">
        <v>2080208</v>
      </c>
      <c r="B16" s="65" t="s">
        <v>130</v>
      </c>
      <c r="C16" s="44">
        <v>3</v>
      </c>
      <c r="D16" s="44"/>
      <c r="E16" s="44">
        <v>3</v>
      </c>
    </row>
    <row r="17" spans="1:5" s="77" customFormat="1" ht="22.5" customHeight="1">
      <c r="A17" s="65">
        <v>2080299</v>
      </c>
      <c r="B17" s="65" t="s">
        <v>131</v>
      </c>
      <c r="C17" s="44">
        <v>1047.29</v>
      </c>
      <c r="D17" s="44">
        <v>705.29</v>
      </c>
      <c r="E17" s="44">
        <v>342</v>
      </c>
    </row>
    <row r="18" spans="1:5" s="77" customFormat="1" ht="22.5" customHeight="1">
      <c r="A18" s="65">
        <v>20805</v>
      </c>
      <c r="B18" s="65" t="s">
        <v>132</v>
      </c>
      <c r="C18" s="44">
        <v>349.32</v>
      </c>
      <c r="D18" s="44">
        <v>236.32</v>
      </c>
      <c r="E18" s="44">
        <v>113</v>
      </c>
    </row>
    <row r="19" spans="1:5" s="77" customFormat="1" ht="22.5" customHeight="1">
      <c r="A19" s="65">
        <v>2080501</v>
      </c>
      <c r="B19" s="74" t="s">
        <v>133</v>
      </c>
      <c r="C19" s="44">
        <v>92.76</v>
      </c>
      <c r="D19" s="44">
        <v>92.76</v>
      </c>
      <c r="E19" s="44"/>
    </row>
    <row r="20" spans="1:5" s="77" customFormat="1" ht="22.5" customHeight="1">
      <c r="A20" s="65">
        <v>2080505</v>
      </c>
      <c r="B20" s="74" t="s">
        <v>194</v>
      </c>
      <c r="C20" s="44">
        <v>143.56</v>
      </c>
      <c r="D20" s="44">
        <v>143.56</v>
      </c>
      <c r="E20" s="44"/>
    </row>
    <row r="21" spans="1:5" s="77" customFormat="1" ht="22.5" customHeight="1">
      <c r="A21" s="65">
        <v>2080599</v>
      </c>
      <c r="B21" s="65" t="s">
        <v>134</v>
      </c>
      <c r="C21" s="44">
        <v>113</v>
      </c>
      <c r="D21" s="44"/>
      <c r="E21" s="44">
        <v>113</v>
      </c>
    </row>
    <row r="22" spans="1:5" s="77" customFormat="1" ht="22.5" customHeight="1">
      <c r="A22" s="65">
        <v>20808</v>
      </c>
      <c r="B22" s="74" t="s">
        <v>135</v>
      </c>
      <c r="C22" s="44">
        <v>7002.47</v>
      </c>
      <c r="D22" s="44">
        <v>0</v>
      </c>
      <c r="E22" s="44">
        <v>7002.47</v>
      </c>
    </row>
    <row r="23" spans="1:5" s="77" customFormat="1" ht="22.5" customHeight="1">
      <c r="A23" s="65">
        <v>2080801</v>
      </c>
      <c r="B23" s="65" t="s">
        <v>136</v>
      </c>
      <c r="C23" s="44">
        <v>391</v>
      </c>
      <c r="D23" s="44"/>
      <c r="E23" s="44">
        <v>391</v>
      </c>
    </row>
    <row r="24" spans="1:5" s="77" customFormat="1" ht="22.5" customHeight="1">
      <c r="A24" s="65">
        <v>2080802</v>
      </c>
      <c r="B24" s="65" t="s">
        <v>137</v>
      </c>
      <c r="C24" s="44">
        <v>832</v>
      </c>
      <c r="D24" s="44"/>
      <c r="E24" s="44">
        <v>832</v>
      </c>
    </row>
    <row r="25" spans="1:5" s="77" customFormat="1" ht="22.5" customHeight="1">
      <c r="A25" s="65">
        <v>2080803</v>
      </c>
      <c r="B25" s="65" t="s">
        <v>138</v>
      </c>
      <c r="C25" s="44">
        <v>3763</v>
      </c>
      <c r="D25" s="44"/>
      <c r="E25" s="44">
        <v>3763</v>
      </c>
    </row>
    <row r="26" spans="1:5" s="77" customFormat="1" ht="22.5" customHeight="1">
      <c r="A26" s="65">
        <v>2080804</v>
      </c>
      <c r="B26" s="65" t="s">
        <v>139</v>
      </c>
      <c r="C26" s="44">
        <v>680</v>
      </c>
      <c r="D26" s="44"/>
      <c r="E26" s="44">
        <v>680</v>
      </c>
    </row>
    <row r="27" spans="1:5" s="77" customFormat="1" ht="22.5" customHeight="1">
      <c r="A27" s="65">
        <v>2080805</v>
      </c>
      <c r="B27" s="65" t="s">
        <v>140</v>
      </c>
      <c r="C27" s="44">
        <v>1261.47</v>
      </c>
      <c r="D27" s="44"/>
      <c r="E27" s="44">
        <v>1261.47</v>
      </c>
    </row>
    <row r="28" spans="1:5" s="77" customFormat="1" ht="22.5" customHeight="1">
      <c r="A28" s="65">
        <v>2080806</v>
      </c>
      <c r="B28" s="65" t="s">
        <v>141</v>
      </c>
      <c r="C28" s="44">
        <v>75</v>
      </c>
      <c r="D28" s="44"/>
      <c r="E28" s="44">
        <v>75</v>
      </c>
    </row>
    <row r="29" spans="1:5" s="77" customFormat="1" ht="22.5" customHeight="1">
      <c r="A29" s="65">
        <v>20809</v>
      </c>
      <c r="B29" s="65" t="s">
        <v>142</v>
      </c>
      <c r="C29" s="44">
        <v>2465.9</v>
      </c>
      <c r="D29" s="44">
        <v>0</v>
      </c>
      <c r="E29" s="44">
        <v>2465.9</v>
      </c>
    </row>
    <row r="30" spans="1:5" s="77" customFormat="1" ht="22.5" customHeight="1">
      <c r="A30" s="65">
        <v>2080901</v>
      </c>
      <c r="B30" s="65" t="s">
        <v>143</v>
      </c>
      <c r="C30" s="44">
        <v>1873</v>
      </c>
      <c r="D30" s="44"/>
      <c r="E30" s="44">
        <v>1873</v>
      </c>
    </row>
    <row r="31" spans="1:5" s="77" customFormat="1" ht="22.5" customHeight="1">
      <c r="A31" s="65">
        <v>2080902</v>
      </c>
      <c r="B31" s="65" t="s">
        <v>144</v>
      </c>
      <c r="C31" s="44">
        <v>369</v>
      </c>
      <c r="D31" s="44"/>
      <c r="E31" s="44">
        <v>369</v>
      </c>
    </row>
    <row r="32" spans="1:5" s="77" customFormat="1" ht="22.5" customHeight="1">
      <c r="A32" s="65">
        <v>2080903</v>
      </c>
      <c r="B32" s="65" t="s">
        <v>145</v>
      </c>
      <c r="C32" s="44">
        <v>46</v>
      </c>
      <c r="D32" s="44"/>
      <c r="E32" s="44">
        <v>46</v>
      </c>
    </row>
    <row r="33" spans="1:5" s="77" customFormat="1" ht="22.5" customHeight="1">
      <c r="A33" s="65">
        <v>2080904</v>
      </c>
      <c r="B33" s="65" t="s">
        <v>146</v>
      </c>
      <c r="C33" s="44">
        <v>0</v>
      </c>
      <c r="D33" s="44"/>
      <c r="E33" s="44"/>
    </row>
    <row r="34" spans="1:5" s="77" customFormat="1" ht="22.5" customHeight="1">
      <c r="A34" s="65">
        <v>2080999</v>
      </c>
      <c r="B34" s="65" t="s">
        <v>147</v>
      </c>
      <c r="C34" s="44">
        <v>177.9</v>
      </c>
      <c r="D34" s="44"/>
      <c r="E34" s="44">
        <v>177.9</v>
      </c>
    </row>
    <row r="35" spans="1:5" s="77" customFormat="1" ht="22.5" customHeight="1">
      <c r="A35" s="65">
        <v>20810</v>
      </c>
      <c r="B35" s="74" t="s">
        <v>148</v>
      </c>
      <c r="C35" s="44">
        <v>943</v>
      </c>
      <c r="D35" s="44">
        <v>0</v>
      </c>
      <c r="E35" s="44">
        <v>943</v>
      </c>
    </row>
    <row r="36" spans="1:5" s="77" customFormat="1" ht="22.5" customHeight="1">
      <c r="A36" s="65">
        <v>2081001</v>
      </c>
      <c r="B36" s="65" t="s">
        <v>149</v>
      </c>
      <c r="C36" s="44">
        <v>501.5</v>
      </c>
      <c r="D36" s="44"/>
      <c r="E36" s="44">
        <v>501.5</v>
      </c>
    </row>
    <row r="37" spans="1:5" s="77" customFormat="1" ht="22.5" customHeight="1">
      <c r="A37" s="65">
        <v>2081002</v>
      </c>
      <c r="B37" s="65" t="s">
        <v>150</v>
      </c>
      <c r="C37" s="44">
        <v>103.5</v>
      </c>
      <c r="D37" s="44"/>
      <c r="E37" s="44">
        <v>103.5</v>
      </c>
    </row>
    <row r="38" spans="1:5" s="77" customFormat="1" ht="22.5" customHeight="1">
      <c r="A38" s="65">
        <v>2081004</v>
      </c>
      <c r="B38" s="65" t="s">
        <v>151</v>
      </c>
      <c r="C38" s="44">
        <v>240</v>
      </c>
      <c r="D38" s="44"/>
      <c r="E38" s="44">
        <v>240</v>
      </c>
    </row>
    <row r="39" spans="1:5" s="77" customFormat="1" ht="22.5" customHeight="1">
      <c r="A39" s="65">
        <v>2081005</v>
      </c>
      <c r="B39" s="65" t="s">
        <v>152</v>
      </c>
      <c r="C39" s="44">
        <v>98</v>
      </c>
      <c r="D39" s="44"/>
      <c r="E39" s="44">
        <v>98</v>
      </c>
    </row>
    <row r="40" spans="1:5" s="77" customFormat="1" ht="22.5" customHeight="1">
      <c r="A40" s="65">
        <v>20811</v>
      </c>
      <c r="B40" s="65" t="s">
        <v>121</v>
      </c>
      <c r="C40" s="44">
        <v>273</v>
      </c>
      <c r="D40" s="44">
        <v>0</v>
      </c>
      <c r="E40" s="44">
        <v>273</v>
      </c>
    </row>
    <row r="41" spans="1:5" s="77" customFormat="1" ht="22.5" customHeight="1">
      <c r="A41" s="65">
        <v>2081107</v>
      </c>
      <c r="B41" s="65" t="s">
        <v>199</v>
      </c>
      <c r="C41" s="44">
        <v>273</v>
      </c>
      <c r="D41" s="44"/>
      <c r="E41" s="44">
        <v>273</v>
      </c>
    </row>
    <row r="42" spans="1:5" s="77" customFormat="1" ht="22.5" customHeight="1">
      <c r="A42" s="65">
        <v>20815</v>
      </c>
      <c r="B42" s="65" t="s">
        <v>122</v>
      </c>
      <c r="C42" s="44">
        <v>5</v>
      </c>
      <c r="D42" s="44">
        <v>0</v>
      </c>
      <c r="E42" s="44">
        <v>5</v>
      </c>
    </row>
    <row r="43" spans="1:5" s="77" customFormat="1" ht="22.5" customHeight="1">
      <c r="A43" s="65">
        <v>2081599</v>
      </c>
      <c r="B43" s="65" t="s">
        <v>200</v>
      </c>
      <c r="C43" s="44">
        <v>5</v>
      </c>
      <c r="D43" s="44"/>
      <c r="E43" s="44">
        <v>5</v>
      </c>
    </row>
    <row r="44" spans="1:5" s="77" customFormat="1" ht="22.5" customHeight="1">
      <c r="A44" s="65">
        <v>20819</v>
      </c>
      <c r="B44" s="65" t="s">
        <v>153</v>
      </c>
      <c r="C44" s="44">
        <v>5610</v>
      </c>
      <c r="D44" s="44">
        <v>0</v>
      </c>
      <c r="E44" s="44">
        <v>5610</v>
      </c>
    </row>
    <row r="45" spans="1:5" s="77" customFormat="1" ht="22.5" customHeight="1">
      <c r="A45" s="65">
        <v>2081901</v>
      </c>
      <c r="B45" s="65" t="s">
        <v>154</v>
      </c>
      <c r="C45" s="44">
        <v>2000</v>
      </c>
      <c r="D45" s="44"/>
      <c r="E45" s="44">
        <v>2000</v>
      </c>
    </row>
    <row r="46" spans="1:5" s="77" customFormat="1" ht="22.5" customHeight="1">
      <c r="A46" s="65">
        <v>2081902</v>
      </c>
      <c r="B46" s="65" t="s">
        <v>155</v>
      </c>
      <c r="C46" s="44">
        <v>3610</v>
      </c>
      <c r="D46" s="44"/>
      <c r="E46" s="44">
        <v>3610</v>
      </c>
    </row>
    <row r="47" spans="1:5" s="77" customFormat="1" ht="22.5" customHeight="1">
      <c r="A47" s="65">
        <v>20820</v>
      </c>
      <c r="B47" s="65" t="s">
        <v>156</v>
      </c>
      <c r="C47" s="44">
        <v>331</v>
      </c>
      <c r="D47" s="44">
        <v>0</v>
      </c>
      <c r="E47" s="44">
        <v>331</v>
      </c>
    </row>
    <row r="48" spans="1:5" s="77" customFormat="1" ht="22.5" customHeight="1">
      <c r="A48" s="65">
        <v>2082001</v>
      </c>
      <c r="B48" s="65" t="s">
        <v>189</v>
      </c>
      <c r="C48" s="44">
        <v>249</v>
      </c>
      <c r="D48" s="44"/>
      <c r="E48" s="44">
        <v>249</v>
      </c>
    </row>
    <row r="49" spans="1:5" s="77" customFormat="1" ht="22.5" customHeight="1">
      <c r="A49" s="65">
        <v>2082002</v>
      </c>
      <c r="B49" s="65" t="s">
        <v>157</v>
      </c>
      <c r="C49" s="44">
        <v>82</v>
      </c>
      <c r="D49" s="44"/>
      <c r="E49" s="44">
        <v>82</v>
      </c>
    </row>
    <row r="50" spans="1:5" s="77" customFormat="1" ht="22.5" customHeight="1">
      <c r="A50" s="65">
        <v>20821</v>
      </c>
      <c r="B50" s="65" t="s">
        <v>203</v>
      </c>
      <c r="C50" s="44">
        <v>1151</v>
      </c>
      <c r="D50" s="44">
        <v>0</v>
      </c>
      <c r="E50" s="44">
        <v>1151</v>
      </c>
    </row>
    <row r="51" spans="1:5" s="77" customFormat="1" ht="22.5" customHeight="1">
      <c r="A51" s="65">
        <v>2082102</v>
      </c>
      <c r="B51" s="74" t="s">
        <v>204</v>
      </c>
      <c r="C51" s="44">
        <v>1151</v>
      </c>
      <c r="D51" s="44"/>
      <c r="E51" s="44">
        <v>1151</v>
      </c>
    </row>
    <row r="52" spans="1:5" s="77" customFormat="1" ht="22.5" customHeight="1">
      <c r="A52" s="65">
        <v>20899</v>
      </c>
      <c r="B52" s="65" t="s">
        <v>201</v>
      </c>
      <c r="C52" s="44">
        <v>0</v>
      </c>
      <c r="D52" s="44">
        <v>0</v>
      </c>
      <c r="E52" s="44">
        <v>0</v>
      </c>
    </row>
    <row r="53" spans="1:5" s="77" customFormat="1" ht="22.5" customHeight="1">
      <c r="A53" s="65">
        <v>2089901</v>
      </c>
      <c r="B53" s="65" t="s">
        <v>202</v>
      </c>
      <c r="C53" s="44">
        <v>0</v>
      </c>
      <c r="D53" s="44"/>
      <c r="E53" s="44"/>
    </row>
    <row r="54" spans="1:5" s="77" customFormat="1" ht="22.5" customHeight="1">
      <c r="A54" s="65">
        <v>210</v>
      </c>
      <c r="B54" s="65" t="s">
        <v>158</v>
      </c>
      <c r="C54" s="44">
        <v>3487.12</v>
      </c>
      <c r="D54" s="44">
        <v>53.59</v>
      </c>
      <c r="E54" s="44">
        <v>3433.5299999999997</v>
      </c>
    </row>
    <row r="55" spans="1:5" s="77" customFormat="1" ht="22.5" customHeight="1">
      <c r="A55" s="65">
        <v>21011</v>
      </c>
      <c r="B55" s="74" t="s">
        <v>195</v>
      </c>
      <c r="C55" s="44">
        <v>53.59</v>
      </c>
      <c r="D55" s="44">
        <v>53.59</v>
      </c>
      <c r="E55" s="44">
        <v>0</v>
      </c>
    </row>
    <row r="56" spans="1:5" s="77" customFormat="1" ht="22.5" customHeight="1">
      <c r="A56" s="65">
        <v>2101101</v>
      </c>
      <c r="B56" s="65" t="s">
        <v>190</v>
      </c>
      <c r="C56" s="44">
        <v>53.59</v>
      </c>
      <c r="D56" s="44">
        <v>53.59</v>
      </c>
      <c r="E56" s="44"/>
    </row>
    <row r="57" spans="1:5" s="77" customFormat="1" ht="22.5" customHeight="1">
      <c r="A57" s="65">
        <v>2101102</v>
      </c>
      <c r="B57" s="74" t="s">
        <v>198</v>
      </c>
      <c r="C57" s="44">
        <v>0</v>
      </c>
      <c r="D57" s="44"/>
      <c r="E57" s="44"/>
    </row>
    <row r="58" spans="1:5" s="77" customFormat="1" ht="22.5" customHeight="1">
      <c r="A58" s="65">
        <v>21013</v>
      </c>
      <c r="B58" s="74" t="s">
        <v>196</v>
      </c>
      <c r="C58" s="44">
        <v>2264</v>
      </c>
      <c r="D58" s="44">
        <v>0</v>
      </c>
      <c r="E58" s="44">
        <v>2264</v>
      </c>
    </row>
    <row r="59" spans="1:5" s="82" customFormat="1">
      <c r="A59" s="65">
        <v>2101301</v>
      </c>
      <c r="B59" s="65" t="s">
        <v>160</v>
      </c>
      <c r="C59" s="44">
        <v>2264</v>
      </c>
      <c r="D59" s="44"/>
      <c r="E59" s="44">
        <v>2264</v>
      </c>
    </row>
    <row r="60" spans="1:5" s="82" customFormat="1">
      <c r="A60" s="65">
        <v>21014</v>
      </c>
      <c r="B60" s="65" t="s">
        <v>197</v>
      </c>
      <c r="C60" s="44">
        <v>1169.53</v>
      </c>
      <c r="D60" s="44">
        <v>0</v>
      </c>
      <c r="E60" s="44">
        <v>1169.53</v>
      </c>
    </row>
    <row r="61" spans="1:5" s="82" customFormat="1">
      <c r="A61" s="65">
        <v>2101401</v>
      </c>
      <c r="B61" s="65" t="s">
        <v>159</v>
      </c>
      <c r="C61" s="44">
        <v>1169.53</v>
      </c>
      <c r="D61" s="44"/>
      <c r="E61" s="44">
        <v>1169.53</v>
      </c>
    </row>
    <row r="62" spans="1:5" s="82" customFormat="1">
      <c r="A62" s="65">
        <v>221</v>
      </c>
      <c r="B62" s="65" t="s">
        <v>161</v>
      </c>
      <c r="C62" s="44">
        <v>71.439999999999984</v>
      </c>
      <c r="D62" s="44">
        <v>71.439999999999984</v>
      </c>
      <c r="E62" s="44">
        <v>0</v>
      </c>
    </row>
    <row r="63" spans="1:5" s="82" customFormat="1">
      <c r="A63" s="65">
        <v>22102</v>
      </c>
      <c r="B63" s="65" t="s">
        <v>162</v>
      </c>
      <c r="C63" s="44">
        <v>71.439999999999984</v>
      </c>
      <c r="D63" s="44">
        <v>71.439999999999984</v>
      </c>
      <c r="E63" s="44">
        <v>0</v>
      </c>
    </row>
    <row r="64" spans="1:5" s="82" customFormat="1">
      <c r="A64" s="65">
        <v>2210201</v>
      </c>
      <c r="B64" s="65" t="s">
        <v>163</v>
      </c>
      <c r="C64" s="44">
        <v>71.439999999999984</v>
      </c>
      <c r="D64" s="44">
        <v>71.439999999999984</v>
      </c>
      <c r="E64" s="44"/>
    </row>
  </sheetData>
  <mergeCells count="8">
    <mergeCell ref="A8:B8"/>
    <mergeCell ref="E5:E7"/>
    <mergeCell ref="A6:A7"/>
    <mergeCell ref="B6:B7"/>
    <mergeCell ref="A2:E2"/>
    <mergeCell ref="A5:B5"/>
    <mergeCell ref="C5:C7"/>
    <mergeCell ref="D5:D7"/>
  </mergeCells>
  <phoneticPr fontId="2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7"/>
  <sheetViews>
    <sheetView workbookViewId="0">
      <selection activeCell="A8" sqref="A8:XFD37"/>
    </sheetView>
  </sheetViews>
  <sheetFormatPr defaultRowHeight="15.75"/>
  <cols>
    <col min="1" max="1" width="14" style="11" customWidth="1"/>
    <col min="2" max="2" width="24.375" style="11" customWidth="1"/>
    <col min="3" max="3" width="20.125" style="11" customWidth="1"/>
    <col min="4" max="4" width="16.875" style="11" customWidth="1"/>
    <col min="5" max="5" width="17.25" style="11" customWidth="1"/>
    <col min="6" max="16384" width="9" style="11"/>
  </cols>
  <sheetData>
    <row r="1" spans="1:7" s="48" customFormat="1" ht="21.75" customHeight="1">
      <c r="A1" s="63" t="s">
        <v>102</v>
      </c>
      <c r="F1" s="47"/>
      <c r="G1" s="47"/>
    </row>
    <row r="2" spans="1:7" s="3" customFormat="1" ht="30" customHeight="1">
      <c r="A2" s="104" t="s">
        <v>110</v>
      </c>
      <c r="B2" s="105"/>
      <c r="C2" s="105"/>
      <c r="D2" s="105"/>
      <c r="E2" s="105"/>
    </row>
    <row r="3" spans="1:7" s="4" customFormat="1" ht="15" customHeight="1">
      <c r="A3" s="12"/>
      <c r="B3" s="12"/>
      <c r="C3" s="12"/>
      <c r="D3" s="12"/>
      <c r="E3" s="5" t="s">
        <v>2</v>
      </c>
    </row>
    <row r="4" spans="1:7" s="4" customFormat="1" ht="15" customHeight="1">
      <c r="A4" s="66" t="s">
        <v>117</v>
      </c>
      <c r="B4" s="13"/>
      <c r="C4" s="13"/>
      <c r="D4" s="13"/>
      <c r="E4" s="7" t="s">
        <v>3</v>
      </c>
    </row>
    <row r="5" spans="1:7" s="8" customFormat="1" ht="23.25" customHeight="1">
      <c r="A5" s="106" t="s">
        <v>63</v>
      </c>
      <c r="B5" s="107"/>
      <c r="C5" s="108" t="s">
        <v>71</v>
      </c>
      <c r="D5" s="109"/>
      <c r="E5" s="110"/>
    </row>
    <row r="6" spans="1:7" s="8" customFormat="1" ht="37.5" customHeight="1">
      <c r="A6" s="51" t="s">
        <v>4</v>
      </c>
      <c r="B6" s="51" t="s">
        <v>5</v>
      </c>
      <c r="C6" s="56" t="s">
        <v>72</v>
      </c>
      <c r="D6" s="56" t="s">
        <v>73</v>
      </c>
      <c r="E6" s="57" t="s">
        <v>74</v>
      </c>
    </row>
    <row r="7" spans="1:7" s="10" customFormat="1" ht="22.5" customHeight="1">
      <c r="A7" s="111" t="s">
        <v>10</v>
      </c>
      <c r="B7" s="111"/>
      <c r="C7" s="68">
        <f>SUM(D7:E7)</f>
        <v>1296.1400000000001</v>
      </c>
      <c r="D7" s="68">
        <f>D8+D27</f>
        <v>1232.94</v>
      </c>
      <c r="E7" s="68">
        <f>E15</f>
        <v>63.2</v>
      </c>
    </row>
    <row r="8" spans="1:7" s="82" customFormat="1" ht="22.5" customHeight="1">
      <c r="A8" s="65">
        <v>301</v>
      </c>
      <c r="B8" s="74" t="s">
        <v>164</v>
      </c>
      <c r="C8" s="83">
        <f t="shared" ref="C8:C34" si="0">SUM(D8:E8)</f>
        <v>930.9</v>
      </c>
      <c r="D8" s="83">
        <f>SUM(D9:D14)</f>
        <v>930.9</v>
      </c>
      <c r="E8" s="83"/>
    </row>
    <row r="9" spans="1:7" s="82" customFormat="1" ht="22.5" customHeight="1">
      <c r="A9" s="65">
        <v>30101</v>
      </c>
      <c r="B9" s="65" t="s">
        <v>165</v>
      </c>
      <c r="C9" s="83">
        <f t="shared" si="0"/>
        <v>454.24</v>
      </c>
      <c r="D9" s="83">
        <v>454.24</v>
      </c>
      <c r="E9" s="83"/>
    </row>
    <row r="10" spans="1:7" s="82" customFormat="1" ht="22.5" customHeight="1">
      <c r="A10" s="65">
        <v>30102</v>
      </c>
      <c r="B10" s="65" t="s">
        <v>166</v>
      </c>
      <c r="C10" s="83">
        <f t="shared" si="0"/>
        <v>50.34</v>
      </c>
      <c r="D10" s="83">
        <v>50.34</v>
      </c>
      <c r="E10" s="83"/>
    </row>
    <row r="11" spans="1:7" s="82" customFormat="1" ht="22.5" customHeight="1">
      <c r="A11" s="65">
        <v>30103</v>
      </c>
      <c r="B11" s="65" t="s">
        <v>167</v>
      </c>
      <c r="C11" s="83">
        <f t="shared" si="0"/>
        <v>6.53</v>
      </c>
      <c r="D11" s="83">
        <v>6.53</v>
      </c>
      <c r="E11" s="83"/>
    </row>
    <row r="12" spans="1:7" s="82" customFormat="1" ht="22.5" customHeight="1">
      <c r="A12" s="65">
        <v>30104</v>
      </c>
      <c r="B12" s="65" t="s">
        <v>168</v>
      </c>
      <c r="C12" s="83">
        <f t="shared" si="0"/>
        <v>203.18</v>
      </c>
      <c r="D12" s="83">
        <v>203.18</v>
      </c>
      <c r="E12" s="83"/>
    </row>
    <row r="13" spans="1:7" s="82" customFormat="1" ht="22.5" customHeight="1">
      <c r="A13" s="65">
        <v>30107</v>
      </c>
      <c r="B13" s="65" t="s">
        <v>169</v>
      </c>
      <c r="C13" s="83">
        <f t="shared" si="0"/>
        <v>216.61</v>
      </c>
      <c r="D13" s="83">
        <v>216.61</v>
      </c>
      <c r="E13" s="83"/>
    </row>
    <row r="14" spans="1:7" s="82" customFormat="1">
      <c r="A14" s="65">
        <v>30199</v>
      </c>
      <c r="B14" s="65" t="s">
        <v>170</v>
      </c>
      <c r="C14" s="83">
        <f t="shared" si="0"/>
        <v>0</v>
      </c>
      <c r="D14" s="83"/>
      <c r="E14" s="83"/>
    </row>
    <row r="15" spans="1:7" s="82" customFormat="1">
      <c r="A15" s="65">
        <v>302</v>
      </c>
      <c r="B15" s="74" t="s">
        <v>171</v>
      </c>
      <c r="C15" s="83">
        <f t="shared" si="0"/>
        <v>63.2</v>
      </c>
      <c r="D15" s="83"/>
      <c r="E15" s="83">
        <f>SUM(E16:E26)</f>
        <v>63.2</v>
      </c>
    </row>
    <row r="16" spans="1:7" s="82" customFormat="1">
      <c r="A16" s="65">
        <v>30201</v>
      </c>
      <c r="B16" s="65" t="s">
        <v>172</v>
      </c>
      <c r="C16" s="83">
        <f t="shared" si="0"/>
        <v>3.51</v>
      </c>
      <c r="D16" s="83"/>
      <c r="E16" s="83">
        <v>3.51</v>
      </c>
    </row>
    <row r="17" spans="1:5" s="82" customFormat="1">
      <c r="A17" s="65">
        <v>30205</v>
      </c>
      <c r="B17" s="65" t="s">
        <v>173</v>
      </c>
      <c r="C17" s="83">
        <f t="shared" si="0"/>
        <v>0</v>
      </c>
      <c r="D17" s="83"/>
      <c r="E17" s="83"/>
    </row>
    <row r="18" spans="1:5" s="82" customFormat="1">
      <c r="A18" s="65">
        <v>30206</v>
      </c>
      <c r="B18" s="65" t="s">
        <v>174</v>
      </c>
      <c r="C18" s="83">
        <f t="shared" si="0"/>
        <v>2.57</v>
      </c>
      <c r="D18" s="83"/>
      <c r="E18" s="83">
        <v>2.57</v>
      </c>
    </row>
    <row r="19" spans="1:5" s="82" customFormat="1">
      <c r="A19" s="65">
        <v>30207</v>
      </c>
      <c r="B19" s="65" t="s">
        <v>175</v>
      </c>
      <c r="C19" s="83">
        <f t="shared" si="0"/>
        <v>6.37</v>
      </c>
      <c r="D19" s="83"/>
      <c r="E19" s="83">
        <v>6.37</v>
      </c>
    </row>
    <row r="20" spans="1:5" s="82" customFormat="1">
      <c r="A20" s="65">
        <v>30208</v>
      </c>
      <c r="B20" s="65" t="s">
        <v>176</v>
      </c>
      <c r="C20" s="83">
        <f t="shared" si="0"/>
        <v>4.3</v>
      </c>
      <c r="D20" s="83"/>
      <c r="E20" s="83">
        <v>4.3</v>
      </c>
    </row>
    <row r="21" spans="1:5" s="82" customFormat="1">
      <c r="A21" s="65">
        <v>30211</v>
      </c>
      <c r="B21" s="65" t="s">
        <v>177</v>
      </c>
      <c r="C21" s="83">
        <f t="shared" si="0"/>
        <v>4.05</v>
      </c>
      <c r="D21" s="83"/>
      <c r="E21" s="83">
        <v>4.05</v>
      </c>
    </row>
    <row r="22" spans="1:5" s="82" customFormat="1">
      <c r="A22" s="65">
        <v>30215</v>
      </c>
      <c r="B22" s="74" t="s">
        <v>208</v>
      </c>
      <c r="C22" s="83">
        <f t="shared" si="0"/>
        <v>0.02</v>
      </c>
      <c r="D22" s="83"/>
      <c r="E22" s="83">
        <v>0.02</v>
      </c>
    </row>
    <row r="23" spans="1:5" s="82" customFormat="1">
      <c r="A23" s="65">
        <v>30228</v>
      </c>
      <c r="B23" s="65" t="s">
        <v>178</v>
      </c>
      <c r="C23" s="83">
        <f t="shared" si="0"/>
        <v>7.87</v>
      </c>
      <c r="D23" s="83"/>
      <c r="E23" s="83">
        <v>7.87</v>
      </c>
    </row>
    <row r="24" spans="1:5" s="82" customFormat="1">
      <c r="A24" s="65">
        <v>30229</v>
      </c>
      <c r="B24" s="65" t="s">
        <v>179</v>
      </c>
      <c r="C24" s="83">
        <f t="shared" si="0"/>
        <v>10.31</v>
      </c>
      <c r="D24" s="83"/>
      <c r="E24" s="83">
        <v>10.31</v>
      </c>
    </row>
    <row r="25" spans="1:5" s="82" customFormat="1">
      <c r="A25" s="65">
        <v>30231</v>
      </c>
      <c r="B25" s="65" t="s">
        <v>180</v>
      </c>
      <c r="C25" s="83">
        <f t="shared" si="0"/>
        <v>12.6</v>
      </c>
      <c r="D25" s="83"/>
      <c r="E25" s="83">
        <v>12.6</v>
      </c>
    </row>
    <row r="26" spans="1:5" s="82" customFormat="1">
      <c r="A26" s="65">
        <v>30239</v>
      </c>
      <c r="B26" s="74" t="s">
        <v>207</v>
      </c>
      <c r="C26" s="83">
        <f t="shared" si="0"/>
        <v>11.6</v>
      </c>
      <c r="D26" s="83"/>
      <c r="E26" s="83">
        <v>11.6</v>
      </c>
    </row>
    <row r="27" spans="1:5" s="82" customFormat="1">
      <c r="A27" s="65">
        <v>303</v>
      </c>
      <c r="B27" s="74" t="s">
        <v>181</v>
      </c>
      <c r="C27" s="83">
        <f t="shared" si="0"/>
        <v>302.04000000000002</v>
      </c>
      <c r="D27" s="83">
        <f>SUM(D28:D34)</f>
        <v>302.04000000000002</v>
      </c>
      <c r="E27" s="83"/>
    </row>
    <row r="28" spans="1:5" s="82" customFormat="1">
      <c r="A28" s="65">
        <v>30301</v>
      </c>
      <c r="B28" s="65" t="s">
        <v>182</v>
      </c>
      <c r="C28" s="83">
        <f t="shared" si="0"/>
        <v>5.58</v>
      </c>
      <c r="D28" s="83">
        <v>5.58</v>
      </c>
      <c r="E28" s="83"/>
    </row>
    <row r="29" spans="1:5" s="82" customFormat="1">
      <c r="A29" s="65">
        <v>30302</v>
      </c>
      <c r="B29" s="65" t="s">
        <v>183</v>
      </c>
      <c r="C29" s="83">
        <f t="shared" si="0"/>
        <v>87.18</v>
      </c>
      <c r="D29" s="83">
        <v>87.18</v>
      </c>
      <c r="E29" s="83"/>
    </row>
    <row r="30" spans="1:5" s="82" customFormat="1">
      <c r="A30" s="65">
        <v>30305</v>
      </c>
      <c r="B30" s="65" t="s">
        <v>184</v>
      </c>
      <c r="C30" s="83">
        <f t="shared" si="0"/>
        <v>0</v>
      </c>
      <c r="D30" s="83"/>
      <c r="E30" s="83"/>
    </row>
    <row r="31" spans="1:5" s="82" customFormat="1">
      <c r="A31" s="65">
        <v>30309</v>
      </c>
      <c r="B31" s="65" t="s">
        <v>185</v>
      </c>
      <c r="C31" s="83">
        <f t="shared" si="0"/>
        <v>0.76</v>
      </c>
      <c r="D31" s="83">
        <v>0.76</v>
      </c>
      <c r="E31" s="83"/>
    </row>
    <row r="32" spans="1:5" s="82" customFormat="1">
      <c r="A32" s="65">
        <v>30311</v>
      </c>
      <c r="B32" s="65" t="s">
        <v>186</v>
      </c>
      <c r="C32" s="83">
        <f t="shared" si="0"/>
        <v>71.44</v>
      </c>
      <c r="D32" s="83">
        <v>71.44</v>
      </c>
      <c r="E32" s="83"/>
    </row>
    <row r="33" spans="1:5" s="82" customFormat="1">
      <c r="A33" s="65">
        <v>30399</v>
      </c>
      <c r="B33" s="65" t="s">
        <v>187</v>
      </c>
      <c r="C33" s="83">
        <f t="shared" si="0"/>
        <v>65.400000000000006</v>
      </c>
      <c r="D33" s="83">
        <v>65.400000000000006</v>
      </c>
      <c r="E33" s="83"/>
    </row>
    <row r="34" spans="1:5" s="82" customFormat="1">
      <c r="A34" s="84">
        <v>30399</v>
      </c>
      <c r="B34" s="85" t="s">
        <v>188</v>
      </c>
      <c r="C34" s="83">
        <f t="shared" si="0"/>
        <v>71.679999999999993</v>
      </c>
      <c r="D34" s="16">
        <f>70.8+0.88</f>
        <v>71.679999999999993</v>
      </c>
      <c r="E34" s="86"/>
    </row>
    <row r="35" spans="1:5" s="82" customFormat="1"/>
    <row r="36" spans="1:5" s="82" customFormat="1"/>
    <row r="37" spans="1:5" s="82" customFormat="1"/>
  </sheetData>
  <mergeCells count="4">
    <mergeCell ref="A2:E2"/>
    <mergeCell ref="A5:B5"/>
    <mergeCell ref="C5:E5"/>
    <mergeCell ref="A7:B7"/>
  </mergeCells>
  <phoneticPr fontId="2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1"/>
  <sheetViews>
    <sheetView workbookViewId="0">
      <selection activeCell="A10" sqref="A10:XFD14"/>
    </sheetView>
  </sheetViews>
  <sheetFormatPr defaultRowHeight="15.75"/>
  <cols>
    <col min="1" max="1" width="16.75" style="11" customWidth="1"/>
    <col min="2" max="2" width="34.5" style="11" customWidth="1"/>
    <col min="3" max="5" width="19.875" style="11" customWidth="1"/>
    <col min="6" max="16384" width="9" style="11"/>
  </cols>
  <sheetData>
    <row r="1" spans="1:5" s="48" customFormat="1" ht="21" customHeight="1">
      <c r="A1" s="63" t="s">
        <v>103</v>
      </c>
      <c r="D1" s="47"/>
      <c r="E1" s="47"/>
    </row>
    <row r="2" spans="1:5" s="3" customFormat="1" ht="30" customHeight="1">
      <c r="A2" s="104" t="s">
        <v>111</v>
      </c>
      <c r="B2" s="105"/>
      <c r="C2" s="105"/>
      <c r="D2" s="105"/>
      <c r="E2" s="105"/>
    </row>
    <row r="3" spans="1:5" s="4" customFormat="1" ht="11.1" hidden="1" customHeight="1">
      <c r="A3" s="12"/>
      <c r="B3" s="12"/>
    </row>
    <row r="4" spans="1:5" s="4" customFormat="1" ht="15" customHeight="1">
      <c r="A4" s="69" t="s">
        <v>119</v>
      </c>
      <c r="B4" s="13"/>
      <c r="C4" s="6"/>
      <c r="D4" s="6"/>
      <c r="E4" s="7" t="s">
        <v>1</v>
      </c>
    </row>
    <row r="5" spans="1:5" s="8" customFormat="1" ht="20.25" customHeight="1">
      <c r="A5" s="106" t="s">
        <v>63</v>
      </c>
      <c r="B5" s="107"/>
      <c r="C5" s="112" t="s">
        <v>75</v>
      </c>
      <c r="D5" s="113" t="s">
        <v>8</v>
      </c>
      <c r="E5" s="112" t="s">
        <v>209</v>
      </c>
    </row>
    <row r="6" spans="1:5" s="8" customFormat="1" ht="27" customHeight="1">
      <c r="A6" s="107" t="s">
        <v>7</v>
      </c>
      <c r="B6" s="107" t="s">
        <v>5</v>
      </c>
      <c r="C6" s="112"/>
      <c r="D6" s="113"/>
      <c r="E6" s="113"/>
    </row>
    <row r="7" spans="1:5" s="8" customFormat="1" ht="18" customHeight="1">
      <c r="A7" s="107"/>
      <c r="B7" s="107"/>
      <c r="C7" s="112"/>
      <c r="D7" s="113"/>
      <c r="E7" s="113"/>
    </row>
    <row r="8" spans="1:5" s="8" customFormat="1" ht="22.5" customHeight="1">
      <c r="A8" s="107"/>
      <c r="B8" s="107"/>
      <c r="C8" s="112"/>
      <c r="D8" s="113"/>
      <c r="E8" s="113"/>
    </row>
    <row r="9" spans="1:5" s="10" customFormat="1" ht="22.5" customHeight="1">
      <c r="A9" s="111" t="s">
        <v>6</v>
      </c>
      <c r="B9" s="111"/>
      <c r="C9" s="75">
        <v>1373</v>
      </c>
      <c r="D9" s="14"/>
      <c r="E9" s="75">
        <v>1373</v>
      </c>
    </row>
    <row r="10" spans="1:5" s="82" customFormat="1" ht="22.5" customHeight="1">
      <c r="A10" s="65">
        <v>229</v>
      </c>
      <c r="B10" s="74" t="s">
        <v>113</v>
      </c>
      <c r="C10" s="44">
        <v>1373</v>
      </c>
      <c r="D10" s="44">
        <v>0</v>
      </c>
      <c r="E10" s="44">
        <v>1373</v>
      </c>
    </row>
    <row r="11" spans="1:5" s="82" customFormat="1" ht="22.5" customHeight="1">
      <c r="A11" s="65">
        <v>22908</v>
      </c>
      <c r="B11" s="74" t="s">
        <v>205</v>
      </c>
      <c r="C11" s="44">
        <v>110</v>
      </c>
      <c r="D11" s="44">
        <v>0</v>
      </c>
      <c r="E11" s="44">
        <v>110</v>
      </c>
    </row>
    <row r="12" spans="1:5" s="82" customFormat="1" ht="22.5" customHeight="1">
      <c r="A12" s="65">
        <v>2290804</v>
      </c>
      <c r="B12" s="74" t="s">
        <v>206</v>
      </c>
      <c r="C12" s="44">
        <v>110</v>
      </c>
      <c r="D12" s="44"/>
      <c r="E12" s="44">
        <v>110</v>
      </c>
    </row>
    <row r="13" spans="1:5" s="82" customFormat="1" ht="22.5" customHeight="1">
      <c r="A13" s="65">
        <v>22960</v>
      </c>
      <c r="B13" s="78" t="s">
        <v>114</v>
      </c>
      <c r="C13" s="44">
        <v>1263</v>
      </c>
      <c r="D13" s="44">
        <v>0</v>
      </c>
      <c r="E13" s="44">
        <v>1263</v>
      </c>
    </row>
    <row r="14" spans="1:5" s="82" customFormat="1" ht="22.5" customHeight="1">
      <c r="A14" s="65">
        <v>2296002</v>
      </c>
      <c r="B14" s="64" t="s">
        <v>115</v>
      </c>
      <c r="C14" s="44">
        <v>1263</v>
      </c>
      <c r="D14" s="44"/>
      <c r="E14" s="44">
        <v>1263</v>
      </c>
    </row>
    <row r="15" spans="1:5" ht="22.5" customHeight="1">
      <c r="A15" s="9"/>
      <c r="B15" s="15"/>
      <c r="C15" s="16"/>
      <c r="D15" s="16"/>
      <c r="E15" s="16"/>
    </row>
    <row r="16" spans="1:5" ht="22.5" customHeight="1">
      <c r="A16" s="9"/>
      <c r="B16" s="15"/>
      <c r="C16" s="16"/>
      <c r="D16" s="16"/>
      <c r="E16" s="16"/>
    </row>
    <row r="17" spans="1:5" ht="22.5" customHeight="1">
      <c r="A17" s="9"/>
      <c r="B17" s="15"/>
      <c r="C17" s="16"/>
      <c r="D17" s="16"/>
      <c r="E17" s="16"/>
    </row>
    <row r="18" spans="1:5">
      <c r="A18" s="18"/>
    </row>
    <row r="19" spans="1:5">
      <c r="A19" s="18"/>
    </row>
    <row r="20" spans="1:5">
      <c r="A20" s="18"/>
    </row>
    <row r="21" spans="1:5">
      <c r="A21" s="18"/>
    </row>
  </sheetData>
  <mergeCells count="8">
    <mergeCell ref="A9:B9"/>
    <mergeCell ref="C5:C8"/>
    <mergeCell ref="D5:D8"/>
    <mergeCell ref="E5:E8"/>
    <mergeCell ref="A2:E2"/>
    <mergeCell ref="A5:B5"/>
    <mergeCell ref="A6:A8"/>
    <mergeCell ref="B6:B8"/>
  </mergeCells>
  <phoneticPr fontId="5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E15" sqref="E15"/>
    </sheetView>
  </sheetViews>
  <sheetFormatPr defaultRowHeight="15.75"/>
  <cols>
    <col min="1" max="2" width="5.375" style="11" customWidth="1"/>
    <col min="3" max="6" width="19.875" style="11" customWidth="1"/>
    <col min="7" max="16384" width="9" style="11"/>
  </cols>
  <sheetData>
    <row r="1" spans="1:6" s="48" customFormat="1" ht="21" customHeight="1">
      <c r="A1" s="63" t="s">
        <v>105</v>
      </c>
      <c r="E1" s="47"/>
      <c r="F1" s="47"/>
    </row>
    <row r="2" spans="1:6" s="3" customFormat="1" ht="30" customHeight="1">
      <c r="A2" s="104" t="s">
        <v>107</v>
      </c>
      <c r="B2" s="105"/>
      <c r="C2" s="105"/>
      <c r="D2" s="105"/>
      <c r="E2" s="105"/>
      <c r="F2" s="105"/>
    </row>
    <row r="3" spans="1:6" s="4" customFormat="1" ht="9.75" customHeight="1">
      <c r="A3" s="12"/>
      <c r="B3" s="12"/>
      <c r="C3" s="12"/>
    </row>
    <row r="4" spans="1:6" s="4" customFormat="1" ht="15" customHeight="1">
      <c r="A4" s="114" t="s">
        <v>116</v>
      </c>
      <c r="B4" s="115"/>
      <c r="C4" s="115"/>
      <c r="D4" s="6"/>
      <c r="E4" s="6"/>
      <c r="F4" s="7" t="s">
        <v>1</v>
      </c>
    </row>
    <row r="5" spans="1:6" s="8" customFormat="1" ht="20.25" customHeight="1">
      <c r="A5" s="106" t="s">
        <v>63</v>
      </c>
      <c r="B5" s="107"/>
      <c r="C5" s="107"/>
      <c r="D5" s="112" t="s">
        <v>75</v>
      </c>
      <c r="E5" s="113" t="s">
        <v>8</v>
      </c>
      <c r="F5" s="113" t="s">
        <v>9</v>
      </c>
    </row>
    <row r="6" spans="1:6" s="8" customFormat="1" ht="27" customHeight="1">
      <c r="A6" s="107" t="s">
        <v>7</v>
      </c>
      <c r="B6" s="107"/>
      <c r="C6" s="107" t="s">
        <v>5</v>
      </c>
      <c r="D6" s="112"/>
      <c r="E6" s="113"/>
      <c r="F6" s="113"/>
    </row>
    <row r="7" spans="1:6" s="8" customFormat="1" ht="18" customHeight="1">
      <c r="A7" s="107"/>
      <c r="B7" s="107"/>
      <c r="C7" s="107"/>
      <c r="D7" s="112"/>
      <c r="E7" s="113"/>
      <c r="F7" s="113"/>
    </row>
    <row r="8" spans="1:6" s="8" customFormat="1" ht="22.5" customHeight="1">
      <c r="A8" s="107"/>
      <c r="B8" s="107"/>
      <c r="C8" s="107"/>
      <c r="D8" s="112"/>
      <c r="E8" s="113"/>
      <c r="F8" s="113"/>
    </row>
    <row r="9" spans="1:6" s="10" customFormat="1" ht="22.5" customHeight="1">
      <c r="A9" s="111" t="s">
        <v>6</v>
      </c>
      <c r="B9" s="111"/>
      <c r="C9" s="111"/>
      <c r="D9" s="14"/>
      <c r="E9" s="14"/>
      <c r="F9" s="14"/>
    </row>
    <row r="10" spans="1:6" ht="22.5" customHeight="1">
      <c r="A10" s="111"/>
      <c r="B10" s="111"/>
      <c r="C10" s="15"/>
      <c r="D10" s="16"/>
      <c r="E10" s="17"/>
      <c r="F10" s="17"/>
    </row>
    <row r="11" spans="1:6" ht="22.5" customHeight="1">
      <c r="A11" s="111"/>
      <c r="B11" s="111"/>
      <c r="C11" s="15"/>
      <c r="D11" s="16"/>
      <c r="E11" s="16"/>
      <c r="F11" s="16"/>
    </row>
    <row r="12" spans="1:6" ht="22.5" customHeight="1">
      <c r="A12" s="111"/>
      <c r="B12" s="111"/>
      <c r="C12" s="15"/>
      <c r="D12" s="16"/>
      <c r="E12" s="16"/>
      <c r="F12" s="16"/>
    </row>
    <row r="13" spans="1:6" ht="22.5" customHeight="1">
      <c r="A13" s="111"/>
      <c r="B13" s="111"/>
      <c r="C13" s="15"/>
      <c r="D13" s="16"/>
      <c r="E13" s="16"/>
      <c r="F13" s="16"/>
    </row>
    <row r="14" spans="1:6" ht="22.5" customHeight="1">
      <c r="A14" s="111"/>
      <c r="B14" s="111"/>
      <c r="C14" s="15"/>
      <c r="D14" s="16"/>
      <c r="E14" s="16"/>
      <c r="F14" s="16"/>
    </row>
    <row r="15" spans="1:6" ht="22.5" customHeight="1">
      <c r="A15" s="111"/>
      <c r="B15" s="111"/>
      <c r="C15" s="15"/>
      <c r="D15" s="16"/>
      <c r="E15" s="16"/>
      <c r="F15" s="16"/>
    </row>
    <row r="16" spans="1:6">
      <c r="A16" s="18"/>
    </row>
    <row r="17" spans="1:1">
      <c r="A17" s="18"/>
    </row>
    <row r="18" spans="1:1">
      <c r="A18" s="18"/>
    </row>
    <row r="19" spans="1:1">
      <c r="A19" s="18"/>
    </row>
  </sheetData>
  <mergeCells count="15">
    <mergeCell ref="A15:B15"/>
    <mergeCell ref="A9:C9"/>
    <mergeCell ref="A10:B10"/>
    <mergeCell ref="A11:B11"/>
    <mergeCell ref="A12:B12"/>
    <mergeCell ref="A13:B13"/>
    <mergeCell ref="A14:B14"/>
    <mergeCell ref="A2:F2"/>
    <mergeCell ref="A5:C5"/>
    <mergeCell ref="D5:D8"/>
    <mergeCell ref="E5:E8"/>
    <mergeCell ref="F5:F8"/>
    <mergeCell ref="A6:B8"/>
    <mergeCell ref="C6:C8"/>
    <mergeCell ref="A4:C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2"/>
  <sheetViews>
    <sheetView workbookViewId="0">
      <selection activeCell="D12" sqref="D12"/>
    </sheetView>
  </sheetViews>
  <sheetFormatPr defaultRowHeight="15.75"/>
  <cols>
    <col min="1" max="1" width="26.5" style="11" customWidth="1"/>
    <col min="2" max="5" width="23.375" style="11" customWidth="1"/>
    <col min="6" max="16384" width="9" style="11"/>
  </cols>
  <sheetData>
    <row r="1" spans="1:5" s="48" customFormat="1" ht="15">
      <c r="A1" s="63" t="s">
        <v>106</v>
      </c>
      <c r="B1" s="47"/>
    </row>
    <row r="2" spans="1:5" s="3" customFormat="1" ht="30" customHeight="1">
      <c r="A2" s="104" t="s">
        <v>88</v>
      </c>
      <c r="B2" s="105"/>
      <c r="C2" s="105"/>
      <c r="D2" s="105"/>
      <c r="E2" s="105"/>
    </row>
    <row r="3" spans="1:5" s="4" customFormat="1" ht="15" hidden="1" customHeight="1">
      <c r="E3" s="5" t="s">
        <v>0</v>
      </c>
    </row>
    <row r="4" spans="1:5" s="4" customFormat="1" ht="15" customHeight="1">
      <c r="A4" s="69" t="s">
        <v>120</v>
      </c>
      <c r="B4" s="6"/>
      <c r="C4" s="6"/>
      <c r="D4" s="6"/>
      <c r="E4" s="7" t="s">
        <v>1</v>
      </c>
    </row>
    <row r="5" spans="1:5" s="8" customFormat="1" ht="30" customHeight="1">
      <c r="A5" s="119" t="s">
        <v>76</v>
      </c>
      <c r="B5" s="116" t="s">
        <v>84</v>
      </c>
      <c r="C5" s="117"/>
      <c r="D5" s="117"/>
      <c r="E5" s="118"/>
    </row>
    <row r="6" spans="1:5" s="8" customFormat="1" ht="30" customHeight="1">
      <c r="A6" s="120"/>
      <c r="B6" s="57" t="s">
        <v>72</v>
      </c>
      <c r="C6" s="52" t="s">
        <v>81</v>
      </c>
      <c r="D6" s="57" t="s">
        <v>82</v>
      </c>
      <c r="E6" s="57" t="s">
        <v>83</v>
      </c>
    </row>
    <row r="7" spans="1:5" s="8" customFormat="1" ht="30" customHeight="1">
      <c r="A7" s="59" t="s">
        <v>72</v>
      </c>
      <c r="B7" s="58">
        <v>12.6</v>
      </c>
      <c r="C7" s="58">
        <v>12.6</v>
      </c>
      <c r="D7" s="58"/>
      <c r="E7" s="58"/>
    </row>
    <row r="8" spans="1:5" s="8" customFormat="1" ht="30" customHeight="1">
      <c r="A8" s="60" t="s">
        <v>77</v>
      </c>
      <c r="B8" s="58">
        <v>0</v>
      </c>
      <c r="C8" s="58">
        <v>0</v>
      </c>
      <c r="D8" s="58"/>
      <c r="E8" s="58"/>
    </row>
    <row r="9" spans="1:5" s="8" customFormat="1" ht="30" customHeight="1">
      <c r="A9" s="60" t="s">
        <v>78</v>
      </c>
      <c r="B9" s="58">
        <v>12.6</v>
      </c>
      <c r="C9" s="58">
        <v>12.6</v>
      </c>
      <c r="D9" s="58"/>
      <c r="E9" s="58"/>
    </row>
    <row r="10" spans="1:5" s="8" customFormat="1" ht="30" customHeight="1">
      <c r="A10" s="60" t="s">
        <v>80</v>
      </c>
      <c r="B10" s="58">
        <v>0</v>
      </c>
      <c r="C10" s="58">
        <v>0</v>
      </c>
      <c r="D10" s="58"/>
      <c r="E10" s="58"/>
    </row>
    <row r="11" spans="1:5" s="8" customFormat="1" ht="30" customHeight="1">
      <c r="A11" s="60" t="s">
        <v>112</v>
      </c>
      <c r="B11" s="58">
        <v>12.6</v>
      </c>
      <c r="C11" s="58">
        <v>12.6</v>
      </c>
      <c r="D11" s="58"/>
      <c r="E11" s="58"/>
    </row>
    <row r="12" spans="1:5" s="8" customFormat="1" ht="30" customHeight="1">
      <c r="A12" s="60" t="s">
        <v>79</v>
      </c>
      <c r="B12" s="58">
        <v>0</v>
      </c>
      <c r="C12" s="58">
        <v>0</v>
      </c>
      <c r="D12" s="58"/>
      <c r="E12" s="58"/>
    </row>
  </sheetData>
  <mergeCells count="3">
    <mergeCell ref="B5:E5"/>
    <mergeCell ref="A2:E2"/>
    <mergeCell ref="A5:A6"/>
  </mergeCells>
  <phoneticPr fontId="2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6</vt:i4>
      </vt:variant>
    </vt:vector>
  </HeadingPairs>
  <TitlesOfParts>
    <vt:vector size="15" baseType="lpstr">
      <vt:lpstr>附表3-1</vt:lpstr>
      <vt:lpstr>附表3-2</vt:lpstr>
      <vt:lpstr>附表3-3</vt:lpstr>
      <vt:lpstr>附表3-4</vt:lpstr>
      <vt:lpstr>附表3-5</vt:lpstr>
      <vt:lpstr>附表3-6</vt:lpstr>
      <vt:lpstr>附表3-7</vt:lpstr>
      <vt:lpstr>附表3-8</vt:lpstr>
      <vt:lpstr>附表3-9</vt:lpstr>
      <vt:lpstr>'附表3-1'!Print_Area</vt:lpstr>
      <vt:lpstr>'附表3-4'!Print_Area</vt:lpstr>
      <vt:lpstr>'附表3-5'!Print_Area</vt:lpstr>
      <vt:lpstr>'附表3-6'!Print_Area</vt:lpstr>
      <vt:lpstr>'附表3-7'!Print_Area</vt:lpstr>
      <vt:lpstr>'附表3-9'!Print_Area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cibm</dc:creator>
  <cp:lastModifiedBy>Microsoft</cp:lastModifiedBy>
  <cp:lastPrinted>2017-03-15T00:05:06Z</cp:lastPrinted>
  <dcterms:created xsi:type="dcterms:W3CDTF">2011-12-26T04:36:18Z</dcterms:created>
  <dcterms:modified xsi:type="dcterms:W3CDTF">2017-03-15T01:00:06Z</dcterms:modified>
</cp:coreProperties>
</file>