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办公\【预决算公开】\2017\1.2017年预算公开\"/>
    </mc:Choice>
  </mc:AlternateContent>
  <bookViews>
    <workbookView xWindow="0" yWindow="465" windowWidth="24120" windowHeight="13620" firstSheet="3" activeTab="8"/>
  </bookViews>
  <sheets>
    <sheet name="附表3-1" sheetId="3" r:id="rId1"/>
    <sheet name="附表3-2" sheetId="4" r:id="rId2"/>
    <sheet name="附表3-3" sheetId="5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'附表3-1'!$A$1:$D$33</definedName>
    <definedName name="_xlnm.Print_Area" localSheetId="3">'附表3-4'!$A$1:$G$31</definedName>
    <definedName name="_xlnm.Print_Area" localSheetId="4">'附表3-5'!$A$1:$F$15</definedName>
    <definedName name="_xlnm.Print_Area" localSheetId="5">'附表3-6'!$A$1:$F$10</definedName>
    <definedName name="_xlnm.Print_Area" localSheetId="6">'附表3-7'!$A$1:$F$15</definedName>
    <definedName name="_xlnm.Print_Area" localSheetId="8">'附表3-9'!$A$1:$E$12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5" l="1"/>
  <c r="D22" i="15" s="1"/>
  <c r="D32" i="15"/>
  <c r="D9" i="15"/>
  <c r="D10" i="15"/>
  <c r="D11" i="15"/>
  <c r="D12" i="15"/>
  <c r="D13" i="15"/>
  <c r="D14" i="15"/>
  <c r="D16" i="15"/>
  <c r="D17" i="15"/>
  <c r="D18" i="15"/>
  <c r="D19" i="15"/>
  <c r="D20" i="15"/>
  <c r="D21" i="15"/>
  <c r="D23" i="15"/>
  <c r="D24" i="15"/>
  <c r="D25" i="15"/>
  <c r="D26" i="15"/>
  <c r="D27" i="15"/>
  <c r="D28" i="15"/>
  <c r="D29" i="15"/>
  <c r="D30" i="15"/>
  <c r="D31" i="15"/>
  <c r="E8" i="15"/>
  <c r="E15" i="15"/>
  <c r="D15" i="15" s="1"/>
  <c r="E29" i="13"/>
  <c r="D23" i="5"/>
  <c r="D12" i="5"/>
  <c r="D12" i="4"/>
  <c r="F8" i="5" l="1"/>
  <c r="F9" i="5"/>
  <c r="F10" i="5"/>
  <c r="E21" i="5"/>
  <c r="E8" i="4"/>
  <c r="E10" i="4"/>
  <c r="E21" i="4"/>
  <c r="D13" i="13" l="1"/>
  <c r="D14" i="13"/>
  <c r="D15" i="13"/>
  <c r="D18" i="13"/>
  <c r="D19" i="13"/>
  <c r="D25" i="13"/>
  <c r="D7" i="13"/>
  <c r="E31" i="13"/>
  <c r="B29" i="3"/>
  <c r="B32" i="3" s="1"/>
  <c r="D29" i="3"/>
  <c r="D32" i="3" s="1"/>
  <c r="D8" i="15"/>
  <c r="F7" i="15"/>
  <c r="E7" i="15"/>
  <c r="D10" i="5"/>
  <c r="F33" i="5"/>
  <c r="F30" i="5" s="1"/>
  <c r="E10" i="5"/>
  <c r="D11" i="5"/>
  <c r="E13" i="5"/>
  <c r="D13" i="5" s="1"/>
  <c r="D14" i="5"/>
  <c r="D16" i="5"/>
  <c r="E18" i="5"/>
  <c r="E17" i="5" s="1"/>
  <c r="D17" i="5" s="1"/>
  <c r="D19" i="5"/>
  <c r="D21" i="5"/>
  <c r="E20" i="5"/>
  <c r="D20" i="5"/>
  <c r="D22" i="5"/>
  <c r="E25" i="5"/>
  <c r="E27" i="5"/>
  <c r="D27" i="5" s="1"/>
  <c r="E24" i="5"/>
  <c r="D24" i="5" s="1"/>
  <c r="D25" i="5"/>
  <c r="D26" i="5"/>
  <c r="D28" i="5"/>
  <c r="D29" i="5"/>
  <c r="E31" i="5"/>
  <c r="D31" i="5" s="1"/>
  <c r="D32" i="5"/>
  <c r="D34" i="5"/>
  <c r="E36" i="5"/>
  <c r="D36" i="5" s="1"/>
  <c r="D37" i="5"/>
  <c r="E33" i="5"/>
  <c r="E15" i="5"/>
  <c r="D15" i="5" s="1"/>
  <c r="D11" i="4"/>
  <c r="D14" i="4"/>
  <c r="D16" i="4"/>
  <c r="D19" i="4"/>
  <c r="D22" i="4"/>
  <c r="D26" i="4"/>
  <c r="D28" i="4"/>
  <c r="D29" i="4"/>
  <c r="D32" i="4"/>
  <c r="D34" i="4"/>
  <c r="D37" i="4"/>
  <c r="E31" i="4"/>
  <c r="D31" i="4" s="1"/>
  <c r="E33" i="4"/>
  <c r="D33" i="4" s="1"/>
  <c r="E36" i="4"/>
  <c r="D36" i="4" s="1"/>
  <c r="E27" i="4"/>
  <c r="D27" i="4" s="1"/>
  <c r="D21" i="4"/>
  <c r="E25" i="4"/>
  <c r="D25" i="4" s="1"/>
  <c r="E18" i="4"/>
  <c r="E17" i="4" s="1"/>
  <c r="D17" i="4" s="1"/>
  <c r="E15" i="4"/>
  <c r="D15" i="4" s="1"/>
  <c r="E13" i="4"/>
  <c r="D13" i="4" s="1"/>
  <c r="D10" i="4"/>
  <c r="D7" i="15" l="1"/>
  <c r="D29" i="13"/>
  <c r="D31" i="13" s="1"/>
  <c r="E30" i="5"/>
  <c r="E8" i="5" s="1"/>
  <c r="D30" i="5"/>
  <c r="D33" i="5"/>
  <c r="E35" i="5"/>
  <c r="D35" i="5" s="1"/>
  <c r="E9" i="5"/>
  <c r="D18" i="5"/>
  <c r="E9" i="4"/>
  <c r="E35" i="4"/>
  <c r="D35" i="4" s="1"/>
  <c r="E30" i="4"/>
  <c r="D30" i="4" s="1"/>
  <c r="D18" i="4"/>
  <c r="E20" i="4"/>
  <c r="D20" i="4" s="1"/>
  <c r="E24" i="4"/>
  <c r="D24" i="4" s="1"/>
  <c r="D9" i="4"/>
  <c r="D9" i="5" l="1"/>
  <c r="D8" i="5"/>
  <c r="D8" i="4"/>
</calcChain>
</file>

<file path=xl/sharedStrings.xml><?xml version="1.0" encoding="utf-8"?>
<sst xmlns="http://schemas.openxmlformats.org/spreadsheetml/2006/main" count="299" uniqueCount="168">
  <si>
    <t>部门预算收支总表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</si>
  <si>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</si>
  <si>
    <r>
      <rPr>
        <sz val="11"/>
        <color indexed="8"/>
        <rFont val="方正仿宋_GBK"/>
        <charset val="134"/>
      </rPr>
      <t>单位：万元</t>
    </r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</si>
  <si>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</si>
  <si>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</si>
  <si>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</si>
  <si>
    <t>预算数</t>
  </si>
  <si>
    <r>
      <rPr>
        <sz val="11"/>
        <rFont val="方正仿宋_GBK"/>
        <charset val="134"/>
      </rPr>
      <t>一、财政拨款收入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</si>
  <si>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</si>
  <si>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二、上级补助收入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</si>
  <si>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</si>
  <si>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三、事业收入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</si>
  <si>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</si>
  <si>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四、经营收入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</si>
  <si>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</si>
  <si>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五、附属单位上缴收入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</si>
  <si>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</si>
  <si>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六、其他收入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</si>
  <si>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</si>
  <si>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</si>
  <si>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</si>
  <si>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</si>
  <si>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</si>
  <si>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</si>
  <si>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</si>
  <si>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</si>
  <si>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</si>
  <si>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</si>
  <si>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</si>
  <si>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</si>
  <si>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</si>
  <si>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</si>
  <si>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</si>
  <si>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</si>
  <si>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</si>
  <si>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本年收入合计</t>
    </r>
  </si>
  <si>
    <r>
      <rPr>
        <b/>
        <sz val="11"/>
        <rFont val="方正仿宋_GBK"/>
        <charset val="134"/>
      </rPr>
      <t>本年支出合计</t>
    </r>
  </si>
  <si>
    <r>
      <t xml:space="preserve">         </t>
    </r>
    <r>
      <rPr>
        <sz val="11"/>
        <rFont val="方正仿宋_GBK"/>
        <charset val="134"/>
      </rPr>
      <t>用事业基金弥补收支差额</t>
    </r>
  </si>
  <si>
    <r>
      <t xml:space="preserve">                </t>
    </r>
    <r>
      <rPr>
        <sz val="11"/>
        <rFont val="方正仿宋_GBK"/>
        <charset val="134"/>
      </rPr>
      <t>结余分配</t>
    </r>
  </si>
  <si>
    <r>
      <t xml:space="preserve">         </t>
    </r>
    <r>
      <rPr>
        <sz val="11"/>
        <rFont val="方正仿宋_GBK"/>
        <charset val="134"/>
      </rPr>
      <t>年初结转和结余</t>
    </r>
  </si>
  <si>
    <r>
      <t xml:space="preserve">                </t>
    </r>
    <r>
      <rPr>
        <sz val="11"/>
        <rFont val="方正仿宋_GBK"/>
        <charset val="134"/>
      </rPr>
      <t>年末结转和结余</t>
    </r>
  </si>
  <si>
    <r>
      <rPr>
        <b/>
        <sz val="11"/>
        <rFont val="方正仿宋_GBK"/>
        <charset val="134"/>
      </rPr>
      <t>合计</t>
    </r>
  </si>
  <si>
    <t>部门预算收入总表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</si>
  <si>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</si>
  <si>
    <t>科目</t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</si>
  <si>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</si>
  <si>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财政拨款收入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</si>
  <si>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</si>
  <si>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</si>
  <si>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经营收入</t>
    </r>
  </si>
  <si>
    <r>
      <rPr>
        <b/>
        <sz val="11"/>
        <rFont val="方正书宋_GBK"/>
        <charset val="134"/>
      </rPr>
      <t>附属单位上缴收入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</si>
  <si>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</si>
  <si>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功能分类科目编码</t>
    </r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</si>
  <si>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</si>
  <si>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</si>
  <si>
    <t>一般公共服务支出</t>
  </si>
  <si>
    <t>政府办公厅（室）及相关机构事务</t>
  </si>
  <si>
    <t xml:space="preserve">   行政运行</t>
  </si>
  <si>
    <t>财政事务</t>
  </si>
  <si>
    <t>党委办公厅（室）及相关机构事务</t>
  </si>
  <si>
    <t>文化体育与传媒支出</t>
  </si>
  <si>
    <t>文化</t>
  </si>
  <si>
    <t xml:space="preserve">  行政运行</t>
  </si>
  <si>
    <t>医疗卫生与计划生育支出</t>
  </si>
  <si>
    <t>医疗卫生与计划生育管理事务</t>
  </si>
  <si>
    <t>农林水支出</t>
  </si>
  <si>
    <t>农业</t>
  </si>
  <si>
    <t>部门预算支出总表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</si>
  <si>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03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</si>
  <si>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本年支出合计</t>
    </r>
  </si>
  <si>
    <r>
      <rPr>
        <b/>
        <sz val="11"/>
        <rFont val="方正书宋_GBK"/>
        <charset val="134"/>
      </rPr>
      <t>基本支出</t>
    </r>
  </si>
  <si>
    <r>
      <rPr>
        <b/>
        <sz val="11"/>
        <rFont val="方正书宋_GBK"/>
        <charset val="134"/>
      </rPr>
      <t>项目支出</t>
    </r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</si>
  <si>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</si>
  <si>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</si>
  <si>
    <r>
      <rPr>
        <b/>
        <sz val="11"/>
        <rFont val="方正书宋_GBK"/>
        <charset val="134"/>
      </rPr>
      <t>对附属单位补助支出</t>
    </r>
  </si>
  <si>
    <t>部门预算财政拨款收支总表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</si>
  <si>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</si>
  <si>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金额</t>
    </r>
  </si>
  <si>
    <r>
      <rPr>
        <b/>
        <sz val="11"/>
        <rFont val="方正书宋_GBK"/>
        <charset val="134"/>
      </rPr>
      <t>合计</t>
    </r>
  </si>
  <si>
    <r>
      <rPr>
        <b/>
        <sz val="11"/>
        <rFont val="方正书宋_GBK"/>
        <charset val="134"/>
      </rPr>
      <t>一般公共预算财政拨款</t>
    </r>
  </si>
  <si>
    <r>
      <rPr>
        <b/>
        <sz val="11"/>
        <rFont val="方正书宋_GBK"/>
        <charset val="134"/>
      </rPr>
      <t>政府性基金预算财政拨款</t>
    </r>
  </si>
  <si>
    <t>国有资本经营预算财政拨款</t>
  </si>
  <si>
    <r>
      <rPr>
        <sz val="11"/>
        <rFont val="方正仿宋_GBK"/>
        <charset val="134"/>
      </rPr>
      <t>一、一般公共预算财政拨款</t>
    </r>
  </si>
  <si>
    <r>
      <rPr>
        <sz val="11"/>
        <rFont val="方正仿宋_GBK"/>
        <charset val="134"/>
      </rPr>
      <t>二、政府性基金预算财政拨款</t>
    </r>
  </si>
  <si>
    <t>三、国有资本经营预算财政拨款</t>
  </si>
  <si>
    <t>年初财政拨款结转和结余</t>
  </si>
  <si>
    <r>
      <rPr>
        <sz val="11"/>
        <rFont val="方正仿宋_GBK"/>
        <charset val="134"/>
      </rPr>
      <t>年末结转和结余</t>
    </r>
  </si>
  <si>
    <t>部门预算一般公共预算财政拨款支出表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</si>
  <si>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05</t>
    </r>
    <r>
      <rPr>
        <sz val="10"/>
        <color indexed="8"/>
        <rFont val="宋体"/>
        <family val="3"/>
        <charset val="134"/>
      </rPr>
      <t>表</t>
    </r>
  </si>
  <si>
    <t>合计</t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</si>
  <si>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</si>
  <si>
    <t>功能分类科目编码</t>
  </si>
  <si>
    <t>部门预算一般公共预算财政拨款基本支出表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</si>
  <si>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</si>
  <si>
    <t>基本支出</t>
  </si>
  <si>
    <r>
      <rPr>
        <b/>
        <sz val="11"/>
        <rFont val="方正书宋_GBK"/>
        <charset val="134"/>
      </rPr>
      <t>经济分类科目编码</t>
    </r>
  </si>
  <si>
    <t>人员经费</t>
  </si>
  <si>
    <t>公用经费</t>
  </si>
  <si>
    <t>301</t>
  </si>
  <si>
    <t>工资福利支出</t>
  </si>
  <si>
    <r>
      <t xml:space="preserve">   </t>
    </r>
    <r>
      <rPr>
        <sz val="11"/>
        <rFont val="宋体"/>
        <family val="3"/>
        <charset val="134"/>
      </rPr>
      <t>基本工资</t>
    </r>
  </si>
  <si>
    <t>30102</t>
  </si>
  <si>
    <t>30103</t>
  </si>
  <si>
    <t>30104</t>
  </si>
  <si>
    <t>对个人和家庭的补助</t>
  </si>
  <si>
    <r>
      <t xml:space="preserve">   </t>
    </r>
    <r>
      <rPr>
        <sz val="12"/>
        <rFont val="宋体"/>
        <family val="3"/>
        <charset val="134"/>
      </rPr>
      <t>退休费</t>
    </r>
  </si>
  <si>
    <r>
      <t xml:space="preserve">   </t>
    </r>
    <r>
      <rPr>
        <sz val="12"/>
        <rFont val="宋体"/>
        <family val="3"/>
        <charset val="134"/>
      </rPr>
      <t>住房公积金</t>
    </r>
  </si>
  <si>
    <t>302</t>
  </si>
  <si>
    <t>商品和服务支出</t>
  </si>
  <si>
    <t xml:space="preserve">  电费</t>
  </si>
  <si>
    <t xml:space="preserve">  邮电费</t>
  </si>
  <si>
    <t xml:space="preserve">  差旅费</t>
  </si>
  <si>
    <t xml:space="preserve">  取暖费</t>
  </si>
  <si>
    <t>部门预算政府性基金预算财政拨款支出表</t>
  </si>
  <si>
    <t>部门预算国有资本经营预算财政拨款支出表</t>
  </si>
  <si>
    <t>部门预算财政拨款“三公”经费支出表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</si>
  <si>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</si>
  <si>
    <t>项目</t>
  </si>
  <si>
    <t>资金来源</t>
  </si>
  <si>
    <t>一般公共预算财政拨款</t>
  </si>
  <si>
    <t>政府性基金财政拨款</t>
  </si>
  <si>
    <t>一、因公出国（境）费</t>
  </si>
  <si>
    <t>二、公务用车购置及运行费</t>
  </si>
  <si>
    <t>其中：公务用车购置费</t>
  </si>
  <si>
    <t xml:space="preserve">       公务用车运行费</t>
  </si>
  <si>
    <t>三、公务接待费</t>
  </si>
  <si>
    <t>社会保障和就业支出</t>
    <phoneticPr fontId="45" type="noConversion"/>
  </si>
  <si>
    <t xml:space="preserve">  行政事业单位离退休</t>
    <phoneticPr fontId="45" type="noConversion"/>
  </si>
  <si>
    <t xml:space="preserve">  归口管理的行政单位离退休</t>
    <phoneticPr fontId="45" type="noConversion"/>
  </si>
  <si>
    <r>
      <t xml:space="preserve">   </t>
    </r>
    <r>
      <rPr>
        <sz val="11"/>
        <rFont val="宋体"/>
        <family val="3"/>
        <charset val="134"/>
      </rPr>
      <t>行政单位医疗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</si>
  <si>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事业单位医疗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</si>
  <si>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行政运行</t>
    </r>
    <phoneticPr fontId="45" type="noConversion"/>
  </si>
  <si>
    <t>农村综合改革</t>
    <phoneticPr fontId="45" type="noConversion"/>
  </si>
  <si>
    <t>住房保障支出</t>
    <phoneticPr fontId="45" type="noConversion"/>
  </si>
  <si>
    <t>住房改革支出</t>
    <phoneticPr fontId="45" type="noConversion"/>
  </si>
  <si>
    <r>
      <t xml:space="preserve">   </t>
    </r>
    <r>
      <rPr>
        <sz val="11"/>
        <rFont val="宋体"/>
        <family val="3"/>
        <charset val="134"/>
      </rPr>
      <t>住房公积金</t>
    </r>
    <phoneticPr fontId="45" type="noConversion"/>
  </si>
  <si>
    <t xml:space="preserve">  </t>
    <phoneticPr fontId="45" type="noConversion"/>
  </si>
  <si>
    <t xml:space="preserve">  福利费</t>
    <phoneticPr fontId="45" type="noConversion"/>
  </si>
  <si>
    <t xml:space="preserve">  工会经费</t>
    <phoneticPr fontId="45" type="noConversion"/>
  </si>
  <si>
    <r>
      <t xml:space="preserve">   </t>
    </r>
    <r>
      <rPr>
        <sz val="11"/>
        <rFont val="宋体"/>
        <family val="3"/>
        <charset val="134"/>
      </rPr>
      <t>津贴补贴</t>
    </r>
    <phoneticPr fontId="45" type="noConversion"/>
  </si>
  <si>
    <t xml:space="preserve"> 奖金</t>
    <phoneticPr fontId="45" type="noConversion"/>
  </si>
  <si>
    <r>
      <t xml:space="preserve">  </t>
    </r>
    <r>
      <rPr>
        <sz val="12"/>
        <rFont val="宋体"/>
        <family val="3"/>
        <charset val="134"/>
      </rPr>
      <t>绩效工资</t>
    </r>
    <phoneticPr fontId="45" type="noConversion"/>
  </si>
  <si>
    <t xml:space="preserve">  奖励金</t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</si>
  <si>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办公费</t>
    </r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</si>
  <si>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公务用车运行维护费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</si>
  <si>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3-2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</si>
  <si>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3-1</t>
    </r>
    <phoneticPr fontId="45" type="noConversion"/>
  </si>
  <si>
    <r>
      <rPr>
        <sz val="12"/>
        <rFont val="宋体"/>
        <family val="3"/>
        <charset val="134"/>
      </rPr>
      <t>表</t>
    </r>
    <r>
      <rPr>
        <sz val="12"/>
        <rFont val="Times New Roman"/>
        <family val="1"/>
      </rPr>
      <t>3-1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</si>
  <si>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3-3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</si>
  <si>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3-4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</si>
  <si>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3-5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</si>
  <si>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3-6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</si>
  <si>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3-7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</si>
  <si>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3-8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</si>
  <si>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3-9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</si>
  <si>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行政运行</t>
    </r>
    <phoneticPr fontId="45" type="noConversion"/>
  </si>
  <si>
    <t xml:space="preserve">  其他政府办公厅（室）及相关机构事务支出</t>
    <phoneticPr fontId="45" type="noConversion"/>
  </si>
  <si>
    <t xml:space="preserve">  机关事业单位基本养老保险支出</t>
    <phoneticPr fontId="45" type="noConversion"/>
  </si>
  <si>
    <t>行政事业单位医疗</t>
    <phoneticPr fontId="45" type="noConversion"/>
  </si>
  <si>
    <r>
      <t xml:space="preserve">   </t>
    </r>
    <r>
      <rPr>
        <sz val="11"/>
        <rFont val="宋体"/>
        <family val="3"/>
        <charset val="134"/>
      </rPr>
      <t>对村民委员会和党支部的补助</t>
    </r>
    <phoneticPr fontId="45" type="noConversion"/>
  </si>
  <si>
    <r>
      <t xml:space="preserve">  </t>
    </r>
    <r>
      <rPr>
        <sz val="12"/>
        <rFont val="宋体"/>
        <family val="3"/>
        <charset val="134"/>
      </rPr>
      <t>其他社会保障缴费</t>
    </r>
    <phoneticPr fontId="45" type="noConversion"/>
  </si>
  <si>
    <r>
      <t xml:space="preserve">  </t>
    </r>
    <r>
      <rPr>
        <sz val="12"/>
        <rFont val="宋体"/>
        <family val="3"/>
        <charset val="134"/>
      </rPr>
      <t>机关事业单位基本养老保险缴费</t>
    </r>
    <phoneticPr fontId="45" type="noConversion"/>
  </si>
  <si>
    <t xml:space="preserve">  年终一次性生活补助</t>
    <phoneticPr fontId="45" type="noConversion"/>
  </si>
  <si>
    <t xml:space="preserve">  生活补助</t>
    <phoneticPr fontId="45" type="noConversion"/>
  </si>
  <si>
    <r>
      <t xml:space="preserve">   </t>
    </r>
    <r>
      <rPr>
        <sz val="12"/>
        <rFont val="宋体"/>
        <family val="3"/>
        <charset val="134"/>
      </rPr>
      <t>采暖补贴</t>
    </r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</si>
  <si>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其他商品和服务支出</t>
    </r>
    <phoneticPr fontId="45" type="noConversion"/>
  </si>
  <si>
    <t xml:space="preserve">  其他交通费用</t>
    <phoneticPr fontId="45" type="noConversion"/>
  </si>
  <si>
    <t>注：我单位无此项预算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</si>
</sst>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9">
    <font>
      <sz val="12"/>
      <name val="宋体"/>
      <charset val="134"/>
    </font>
    <font>
      <sz val="11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方正小标宋_GBK"/>
      <charset val="134"/>
    </font>
    <font>
      <sz val="1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方正书宋_GBK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方正仿宋_GBK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sz val="18"/>
      <color indexed="8"/>
      <name val="方正小标宋_GBK"/>
      <charset val="134"/>
    </font>
    <font>
      <sz val="18"/>
      <color indexed="8"/>
      <name val="Times New Roman"/>
      <family val="1"/>
    </font>
    <font>
      <sz val="11"/>
      <color indexed="9"/>
      <name val="DengXian"/>
      <charset val="134"/>
    </font>
    <font>
      <sz val="11"/>
      <color indexed="17"/>
      <name val="DengXian"/>
      <charset val="134"/>
    </font>
    <font>
      <sz val="11"/>
      <color indexed="8"/>
      <name val="DengXian"/>
      <charset val="134"/>
    </font>
    <font>
      <sz val="11"/>
      <color indexed="62"/>
      <name val="DengXian"/>
      <charset val="134"/>
    </font>
    <font>
      <b/>
      <sz val="11"/>
      <color indexed="52"/>
      <name val="DengXian"/>
      <charset val="134"/>
    </font>
    <font>
      <b/>
      <sz val="18"/>
      <color indexed="56"/>
      <name val="DengXian Light"/>
    </font>
    <font>
      <sz val="11"/>
      <color indexed="17"/>
      <name val="宋体"/>
      <family val="3"/>
      <charset val="134"/>
    </font>
    <font>
      <b/>
      <sz val="15"/>
      <color indexed="56"/>
      <name val="DengXian"/>
      <charset val="134"/>
    </font>
    <font>
      <sz val="10"/>
      <name val="Arial"/>
      <family val="2"/>
    </font>
    <font>
      <b/>
      <sz val="11"/>
      <color indexed="9"/>
      <name val="DengXian"/>
      <charset val="134"/>
    </font>
    <font>
      <b/>
      <sz val="11"/>
      <color indexed="56"/>
      <name val="DengXian"/>
      <charset val="134"/>
    </font>
    <font>
      <sz val="11"/>
      <color indexed="20"/>
      <name val="宋体"/>
      <family val="3"/>
      <charset val="134"/>
    </font>
    <font>
      <sz val="11"/>
      <color indexed="14"/>
      <name val="DengXian"/>
      <charset val="134"/>
    </font>
    <font>
      <b/>
      <sz val="11"/>
      <color indexed="63"/>
      <name val="DengXian"/>
      <charset val="134"/>
    </font>
    <font>
      <i/>
      <sz val="11"/>
      <color indexed="23"/>
      <name val="DengXian"/>
      <charset val="134"/>
    </font>
    <font>
      <b/>
      <sz val="11"/>
      <color indexed="8"/>
      <name val="DengXian"/>
      <charset val="134"/>
    </font>
    <font>
      <sz val="11"/>
      <color indexed="60"/>
      <name val="DengXian"/>
      <charset val="134"/>
    </font>
    <font>
      <b/>
      <sz val="13"/>
      <color indexed="56"/>
      <name val="DengXian"/>
      <charset val="134"/>
    </font>
    <font>
      <sz val="11"/>
      <color indexed="52"/>
      <name val="DengXian"/>
      <charset val="134"/>
    </font>
    <font>
      <sz val="11"/>
      <color indexed="10"/>
      <name val="DengXian"/>
      <charset val="134"/>
    </font>
    <font>
      <sz val="10"/>
      <color indexed="8"/>
      <name val="宋体"/>
      <family val="3"/>
      <charset val="134"/>
    </font>
    <font>
      <sz val="11"/>
      <color indexed="8"/>
      <name val="方正仿宋_GBK"/>
      <charset val="134"/>
    </font>
    <font>
      <b/>
      <sz val="11"/>
      <name val="方正仿宋_GBK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3"/>
      <charset val="134"/>
    </font>
    <font>
      <sz val="12"/>
      <name val="Times New Roman"/>
      <family val="3"/>
      <charset val="134"/>
    </font>
    <font>
      <b/>
      <sz val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</borders>
  <cellStyleXfs count="61">
    <xf numFmtId="0" fontId="0" fillId="0" borderId="0"/>
    <xf numFmtId="0" fontId="22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4" fillId="0" borderId="0"/>
    <xf numFmtId="0" fontId="25" fillId="5" borderId="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4" fillId="5" borderId="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4" fillId="0" borderId="0"/>
    <xf numFmtId="0" fontId="28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18" borderId="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0" fillId="20" borderId="8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24" fillId="3" borderId="1" applyNumberFormat="0" applyAlignment="0" applyProtection="0">
      <alignment vertical="center"/>
    </xf>
    <xf numFmtId="0" fontId="29" fillId="0" borderId="0"/>
  </cellStyleXfs>
  <cellXfs count="193">
    <xf numFmtId="0" fontId="0" fillId="0" borderId="0" xfId="0"/>
    <xf numFmtId="0" fontId="1" fillId="0" borderId="0" xfId="50" applyFont="1" applyAlignment="1">
      <alignment horizontal="right" vertical="center"/>
    </xf>
    <xf numFmtId="0" fontId="2" fillId="6" borderId="0" xfId="51" applyFont="1" applyFill="1" applyAlignment="1">
      <alignment vertical="center" wrapText="1"/>
    </xf>
    <xf numFmtId="0" fontId="3" fillId="6" borderId="0" xfId="51" applyFont="1" applyFill="1" applyAlignment="1">
      <alignment vertical="center" wrapText="1"/>
    </xf>
    <xf numFmtId="0" fontId="4" fillId="0" borderId="0" xfId="51" applyFont="1" applyAlignment="1">
      <alignment horizontal="center" vertical="center" wrapText="1"/>
    </xf>
    <xf numFmtId="0" fontId="5" fillId="0" borderId="0" xfId="51" applyFont="1" applyAlignment="1">
      <alignment vertical="center" wrapText="1"/>
    </xf>
    <xf numFmtId="0" fontId="1" fillId="0" borderId="0" xfId="50" applyFont="1" applyBorder="1" applyAlignment="1">
      <alignment horizontal="right" vertical="center"/>
    </xf>
    <xf numFmtId="0" fontId="8" fillId="6" borderId="0" xfId="50" applyFont="1" applyFill="1" applyAlignment="1">
      <alignment horizontal="right" vertical="center"/>
    </xf>
    <xf numFmtId="0" fontId="9" fillId="6" borderId="0" xfId="50" applyFont="1" applyFill="1" applyAlignment="1">
      <alignment horizontal="left" vertical="center"/>
    </xf>
    <xf numFmtId="0" fontId="1" fillId="6" borderId="0" xfId="51" applyFont="1" applyFill="1" applyBorder="1" applyAlignment="1">
      <alignment vertical="center" wrapText="1"/>
    </xf>
    <xf numFmtId="0" fontId="9" fillId="6" borderId="0" xfId="50" applyFont="1" applyFill="1" applyAlignment="1">
      <alignment horizontal="right" vertical="center"/>
    </xf>
    <xf numFmtId="0" fontId="11" fillId="0" borderId="15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center" vertical="center" wrapText="1"/>
    </xf>
    <xf numFmtId="0" fontId="13" fillId="0" borderId="15" xfId="51" applyFont="1" applyFill="1" applyBorder="1" applyAlignment="1">
      <alignment horizontal="center" vertical="center" wrapText="1"/>
    </xf>
    <xf numFmtId="0" fontId="1" fillId="0" borderId="15" xfId="51" applyFont="1" applyFill="1" applyBorder="1" applyAlignment="1">
      <alignment horizontal="center" vertical="center" wrapText="1"/>
    </xf>
    <xf numFmtId="0" fontId="13" fillId="0" borderId="15" xfId="51" applyFont="1" applyFill="1" applyBorder="1" applyAlignment="1">
      <alignment horizontal="left" vertical="center" wrapText="1"/>
    </xf>
    <xf numFmtId="0" fontId="5" fillId="0" borderId="0" xfId="51" applyFont="1" applyAlignment="1">
      <alignment horizontal="center" vertical="center" wrapText="1"/>
    </xf>
    <xf numFmtId="0" fontId="3" fillId="6" borderId="0" xfId="51" applyFont="1" applyFill="1" applyAlignment="1">
      <alignment horizontal="center" vertical="center" wrapText="1"/>
    </xf>
    <xf numFmtId="0" fontId="1" fillId="6" borderId="0" xfId="51" applyFont="1" applyFill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4" fontId="1" fillId="0" borderId="15" xfId="51" applyNumberFormat="1" applyFont="1" applyFill="1" applyBorder="1" applyAlignment="1">
      <alignment horizontal="center" vertical="center" wrapText="1"/>
    </xf>
    <xf numFmtId="0" fontId="1" fillId="0" borderId="15" xfId="51" applyFont="1" applyBorder="1" applyAlignment="1">
      <alignment vertical="center" wrapText="1"/>
    </xf>
    <xf numFmtId="0" fontId="1" fillId="0" borderId="15" xfId="51" applyFont="1" applyFill="1" applyBorder="1" applyAlignment="1">
      <alignment vertical="center" wrapText="1"/>
    </xf>
    <xf numFmtId="4" fontId="1" fillId="0" borderId="15" xfId="51" applyNumberFormat="1" applyFont="1" applyFill="1" applyBorder="1" applyAlignment="1">
      <alignment vertical="center" wrapText="1"/>
    </xf>
    <xf numFmtId="0" fontId="5" fillId="0" borderId="0" xfId="51" applyFont="1" applyAlignment="1">
      <alignment horizontal="left" vertical="center"/>
    </xf>
    <xf numFmtId="0" fontId="5" fillId="0" borderId="0" xfId="51" applyFont="1" applyAlignment="1">
      <alignment horizontal="left" vertical="center" wrapText="1"/>
    </xf>
    <xf numFmtId="0" fontId="3" fillId="6" borderId="0" xfId="51" applyFont="1" applyFill="1" applyAlignment="1">
      <alignment horizontal="left" vertical="center" wrapText="1"/>
    </xf>
    <xf numFmtId="0" fontId="11" fillId="0" borderId="15" xfId="51" applyFont="1" applyBorder="1" applyAlignment="1">
      <alignment horizontal="center" vertical="center" wrapText="1"/>
    </xf>
    <xf numFmtId="4" fontId="1" fillId="0" borderId="15" xfId="51" applyNumberFormat="1" applyFont="1" applyBorder="1" applyAlignment="1">
      <alignment horizontal="center" vertical="center" wrapText="1"/>
    </xf>
    <xf numFmtId="0" fontId="5" fillId="0" borderId="15" xfId="51" applyFont="1" applyBorder="1" applyAlignment="1">
      <alignment vertical="center" wrapText="1"/>
    </xf>
    <xf numFmtId="0" fontId="0" fillId="0" borderId="15" xfId="51" applyFont="1" applyBorder="1" applyAlignment="1">
      <alignment vertical="center" wrapText="1"/>
    </xf>
    <xf numFmtId="176" fontId="12" fillId="6" borderId="15" xfId="0" applyNumberFormat="1" applyFont="1" applyFill="1" applyBorder="1" applyAlignment="1">
      <alignment horizontal="left" vertical="center"/>
    </xf>
    <xf numFmtId="176" fontId="12" fillId="0" borderId="15" xfId="0" applyNumberFormat="1" applyFont="1" applyFill="1" applyBorder="1" applyAlignment="1">
      <alignment horizontal="right" vertical="center"/>
    </xf>
    <xf numFmtId="176" fontId="1" fillId="0" borderId="15" xfId="0" applyNumberFormat="1" applyFont="1" applyFill="1" applyBorder="1" applyAlignment="1">
      <alignment horizontal="right" vertical="center"/>
    </xf>
    <xf numFmtId="176" fontId="1" fillId="6" borderId="15" xfId="0" applyNumberFormat="1" applyFont="1" applyFill="1" applyBorder="1" applyAlignment="1">
      <alignment horizontal="left" vertical="center"/>
    </xf>
    <xf numFmtId="176" fontId="1" fillId="6" borderId="15" xfId="0" applyNumberFormat="1" applyFont="1" applyFill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14" fillId="0" borderId="20" xfId="0" applyFont="1" applyBorder="1" applyAlignment="1">
      <alignment horizontal="left" vertical="center" shrinkToFit="1"/>
    </xf>
    <xf numFmtId="176" fontId="12" fillId="6" borderId="15" xfId="0" applyNumberFormat="1" applyFont="1" applyFill="1" applyBorder="1" applyAlignment="1">
      <alignment horizontal="right" vertical="center"/>
    </xf>
    <xf numFmtId="0" fontId="2" fillId="0" borderId="0" xfId="50" applyFont="1" applyAlignment="1">
      <alignment horizontal="right" vertical="center"/>
    </xf>
    <xf numFmtId="0" fontId="18" fillId="0" borderId="0" xfId="50" applyFont="1" applyAlignment="1">
      <alignment horizontal="right" vertical="center"/>
    </xf>
    <xf numFmtId="0" fontId="12" fillId="0" borderId="0" xfId="50" applyFont="1" applyAlignment="1">
      <alignment horizontal="right" vertical="center"/>
    </xf>
    <xf numFmtId="0" fontId="5" fillId="0" borderId="0" xfId="50" applyFont="1" applyAlignment="1">
      <alignment horizontal="right" vertical="center"/>
    </xf>
    <xf numFmtId="0" fontId="5" fillId="0" borderId="0" xfId="50" applyFont="1" applyBorder="1" applyAlignment="1">
      <alignment horizontal="right" vertical="center"/>
    </xf>
    <xf numFmtId="0" fontId="2" fillId="0" borderId="0" xfId="50" applyFont="1" applyBorder="1" applyAlignment="1">
      <alignment horizontal="right" vertical="center"/>
    </xf>
    <xf numFmtId="0" fontId="5" fillId="6" borderId="0" xfId="50" applyFont="1" applyFill="1" applyAlignment="1">
      <alignment horizontal="right" vertical="center"/>
    </xf>
    <xf numFmtId="0" fontId="1" fillId="6" borderId="0" xfId="50" applyFont="1" applyFill="1" applyAlignment="1">
      <alignment horizontal="right" vertical="center"/>
    </xf>
    <xf numFmtId="176" fontId="12" fillId="6" borderId="15" xfId="50" applyNumberFormat="1" applyFont="1" applyFill="1" applyBorder="1" applyAlignment="1">
      <alignment horizontal="center" vertical="center"/>
    </xf>
    <xf numFmtId="0" fontId="18" fillId="0" borderId="0" xfId="50" applyFont="1" applyBorder="1" applyAlignment="1">
      <alignment horizontal="right" vertical="center"/>
    </xf>
    <xf numFmtId="49" fontId="12" fillId="6" borderId="15" xfId="50" applyNumberFormat="1" applyFont="1" applyFill="1" applyBorder="1" applyAlignment="1">
      <alignment horizontal="center" vertical="center" wrapText="1"/>
    </xf>
    <xf numFmtId="49" fontId="10" fillId="6" borderId="15" xfId="50" applyNumberFormat="1" applyFont="1" applyFill="1" applyBorder="1" applyAlignment="1">
      <alignment horizontal="center" vertical="center" wrapText="1"/>
    </xf>
    <xf numFmtId="0" fontId="12" fillId="0" borderId="0" xfId="50" applyFont="1" applyBorder="1" applyAlignment="1">
      <alignment horizontal="right" vertical="center"/>
    </xf>
    <xf numFmtId="176" fontId="1" fillId="0" borderId="15" xfId="50" applyNumberFormat="1" applyFont="1" applyFill="1" applyBorder="1" applyAlignment="1">
      <alignment horizontal="left" vertical="center"/>
    </xf>
    <xf numFmtId="176" fontId="1" fillId="0" borderId="15" xfId="50" applyNumberFormat="1" applyFont="1" applyFill="1" applyBorder="1" applyAlignment="1">
      <alignment vertical="center"/>
    </xf>
    <xf numFmtId="176" fontId="1" fillId="6" borderId="15" xfId="50" applyNumberFormat="1" applyFont="1" applyFill="1" applyBorder="1" applyAlignment="1">
      <alignment horizontal="left" vertical="center"/>
    </xf>
    <xf numFmtId="0" fontId="1" fillId="6" borderId="15" xfId="50" applyNumberFormat="1" applyFont="1" applyFill="1" applyBorder="1" applyAlignment="1">
      <alignment horizontal="center" vertical="center"/>
    </xf>
    <xf numFmtId="176" fontId="1" fillId="0" borderId="15" xfId="50" applyNumberFormat="1" applyFont="1" applyFill="1" applyBorder="1" applyAlignment="1">
      <alignment horizontal="right" vertical="center"/>
    </xf>
    <xf numFmtId="176" fontId="13" fillId="6" borderId="15" xfId="50" applyNumberFormat="1" applyFont="1" applyFill="1" applyBorder="1" applyAlignment="1">
      <alignment horizontal="left" vertical="center"/>
    </xf>
    <xf numFmtId="176" fontId="1" fillId="0" borderId="15" xfId="50" applyNumberFormat="1" applyFont="1" applyFill="1" applyBorder="1" applyAlignment="1">
      <alignment horizontal="center" vertical="center"/>
    </xf>
    <xf numFmtId="0" fontId="1" fillId="0" borderId="15" xfId="50" applyFont="1" applyFill="1" applyBorder="1" applyAlignment="1">
      <alignment vertical="center"/>
    </xf>
    <xf numFmtId="176" fontId="13" fillId="0" borderId="15" xfId="50" applyNumberFormat="1" applyFont="1" applyFill="1" applyBorder="1" applyAlignment="1">
      <alignment horizontal="center" vertical="center"/>
    </xf>
    <xf numFmtId="176" fontId="12" fillId="0" borderId="15" xfId="5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1" fillId="0" borderId="0" xfId="50" applyNumberFormat="1" applyFont="1" applyAlignment="1">
      <alignment horizontal="right" vertical="center"/>
    </xf>
    <xf numFmtId="0" fontId="5" fillId="6" borderId="0" xfId="0" applyNumberFormat="1" applyFont="1" applyFill="1" applyAlignment="1">
      <alignment horizontal="right" vertical="center"/>
    </xf>
    <xf numFmtId="0" fontId="9" fillId="6" borderId="0" xfId="50" applyNumberFormat="1" applyFont="1" applyFill="1" applyAlignment="1">
      <alignment horizontal="left" vertical="center"/>
    </xf>
    <xf numFmtId="0" fontId="1" fillId="6" borderId="0" xfId="0" applyNumberFormat="1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176" fontId="10" fillId="6" borderId="15" xfId="50" applyNumberFormat="1" applyFont="1" applyFill="1" applyBorder="1" applyAlignment="1">
      <alignment horizontal="center" vertical="center"/>
    </xf>
    <xf numFmtId="176" fontId="12" fillId="0" borderId="15" xfId="50" applyNumberFormat="1" applyFont="1" applyFill="1" applyBorder="1" applyAlignment="1">
      <alignment horizontal="right" vertical="center"/>
    </xf>
    <xf numFmtId="176" fontId="12" fillId="6" borderId="15" xfId="50" quotePrefix="1" applyNumberFormat="1" applyFont="1" applyFill="1" applyBorder="1" applyAlignment="1">
      <alignment horizontal="center" vertical="center"/>
    </xf>
    <xf numFmtId="176" fontId="1" fillId="0" borderId="15" xfId="50" quotePrefix="1" applyNumberFormat="1" applyFont="1" applyFill="1" applyBorder="1" applyAlignment="1">
      <alignment horizontal="left" vertical="center"/>
    </xf>
    <xf numFmtId="176" fontId="1" fillId="6" borderId="15" xfId="50" quotePrefix="1" applyNumberFormat="1" applyFont="1" applyFill="1" applyBorder="1" applyAlignment="1">
      <alignment horizontal="left" vertical="center"/>
    </xf>
    <xf numFmtId="176" fontId="12" fillId="0" borderId="15" xfId="50" quotePrefix="1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 shrinkToFit="1"/>
    </xf>
    <xf numFmtId="0" fontId="14" fillId="0" borderId="15" xfId="0" applyFont="1" applyBorder="1" applyAlignment="1">
      <alignment horizontal="left" vertical="center" shrinkToFit="1"/>
    </xf>
    <xf numFmtId="0" fontId="17" fillId="0" borderId="15" xfId="0" applyFont="1" applyBorder="1" applyAlignment="1">
      <alignment horizontal="left" vertical="center" shrinkToFit="1"/>
    </xf>
    <xf numFmtId="176" fontId="15" fillId="6" borderId="15" xfId="0" applyNumberFormat="1" applyFont="1" applyFill="1" applyBorder="1" applyAlignment="1">
      <alignment horizontal="left" vertical="center"/>
    </xf>
    <xf numFmtId="176" fontId="11" fillId="6" borderId="15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7" fontId="1" fillId="0" borderId="0" xfId="50" applyNumberFormat="1" applyFont="1" applyAlignment="1">
      <alignment horizontal="right" vertical="center"/>
    </xf>
    <xf numFmtId="177" fontId="5" fillId="6" borderId="0" xfId="0" applyNumberFormat="1" applyFont="1" applyFill="1" applyAlignment="1">
      <alignment horizontal="right" vertical="center"/>
    </xf>
    <xf numFmtId="177" fontId="9" fillId="6" borderId="0" xfId="0" applyNumberFormat="1" applyFont="1" applyFill="1" applyAlignment="1">
      <alignment horizontal="center" vertical="center"/>
    </xf>
    <xf numFmtId="177" fontId="1" fillId="0" borderId="15" xfId="0" applyNumberFormat="1" applyFont="1" applyFill="1" applyBorder="1" applyAlignment="1">
      <alignment horizontal="right" vertical="center"/>
    </xf>
    <xf numFmtId="177" fontId="12" fillId="0" borderId="15" xfId="0" applyNumberFormat="1" applyFont="1" applyFill="1" applyBorder="1" applyAlignment="1">
      <alignment horizontal="right" vertical="center"/>
    </xf>
    <xf numFmtId="177" fontId="5" fillId="0" borderId="15" xfId="0" applyNumberFormat="1" applyFont="1" applyBorder="1" applyAlignment="1">
      <alignment horizontal="right" vertical="center"/>
    </xf>
    <xf numFmtId="177" fontId="4" fillId="0" borderId="15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44" fillId="0" borderId="15" xfId="51" applyFont="1" applyBorder="1" applyAlignment="1">
      <alignment vertical="center" wrapText="1"/>
    </xf>
    <xf numFmtId="177" fontId="1" fillId="0" borderId="15" xfId="51" applyNumberFormat="1" applyFont="1" applyBorder="1" applyAlignment="1">
      <alignment horizontal="center" vertical="center" wrapText="1"/>
    </xf>
    <xf numFmtId="177" fontId="1" fillId="0" borderId="15" xfId="51" applyNumberFormat="1" applyFont="1" applyFill="1" applyBorder="1" applyAlignment="1">
      <alignment horizontal="center" vertical="center" wrapText="1"/>
    </xf>
    <xf numFmtId="177" fontId="1" fillId="0" borderId="15" xfId="51" applyNumberFormat="1" applyFont="1" applyFill="1" applyBorder="1" applyAlignment="1">
      <alignment vertical="center" wrapText="1"/>
    </xf>
    <xf numFmtId="177" fontId="5" fillId="0" borderId="15" xfId="51" applyNumberFormat="1" applyFont="1" applyBorder="1" applyAlignment="1">
      <alignment vertical="center" wrapText="1"/>
    </xf>
    <xf numFmtId="0" fontId="17" fillId="0" borderId="28" xfId="0" applyFont="1" applyBorder="1" applyAlignment="1">
      <alignment horizontal="left" vertical="center" shrinkToFit="1"/>
    </xf>
    <xf numFmtId="0" fontId="46" fillId="0" borderId="0" xfId="50" applyNumberFormat="1" applyFont="1" applyAlignment="1">
      <alignment horizontal="left" vertical="center"/>
    </xf>
    <xf numFmtId="0" fontId="46" fillId="0" borderId="0" xfId="50" applyFont="1" applyAlignment="1">
      <alignment horizontal="left" vertical="center"/>
    </xf>
    <xf numFmtId="0" fontId="47" fillId="0" borderId="0" xfId="50" applyFont="1" applyAlignment="1">
      <alignment horizontal="left" vertical="center"/>
    </xf>
    <xf numFmtId="177" fontId="47" fillId="0" borderId="15" xfId="51" applyNumberFormat="1" applyFont="1" applyBorder="1" applyAlignment="1">
      <alignment vertical="center" wrapText="1"/>
    </xf>
    <xf numFmtId="4" fontId="47" fillId="0" borderId="15" xfId="51" applyNumberFormat="1" applyFont="1" applyBorder="1" applyAlignment="1">
      <alignment vertical="center" wrapText="1"/>
    </xf>
    <xf numFmtId="176" fontId="1" fillId="21" borderId="15" xfId="0" applyNumberFormat="1" applyFont="1" applyFill="1" applyBorder="1" applyAlignment="1">
      <alignment horizontal="right" vertical="center"/>
    </xf>
    <xf numFmtId="176" fontId="12" fillId="21" borderId="15" xfId="0" applyNumberFormat="1" applyFont="1" applyFill="1" applyBorder="1" applyAlignment="1">
      <alignment horizontal="right" vertical="center"/>
    </xf>
    <xf numFmtId="176" fontId="12" fillId="21" borderId="14" xfId="0" applyNumberFormat="1" applyFont="1" applyFill="1" applyBorder="1" applyAlignment="1">
      <alignment horizontal="right" vertical="center"/>
    </xf>
    <xf numFmtId="177" fontId="1" fillId="21" borderId="15" xfId="0" applyNumberFormat="1" applyFont="1" applyFill="1" applyBorder="1" applyAlignment="1">
      <alignment horizontal="right" vertical="center"/>
    </xf>
    <xf numFmtId="177" fontId="12" fillId="21" borderId="15" xfId="0" applyNumberFormat="1" applyFont="1" applyFill="1" applyBorder="1" applyAlignment="1">
      <alignment horizontal="right" vertical="center"/>
    </xf>
    <xf numFmtId="177" fontId="5" fillId="21" borderId="15" xfId="0" applyNumberFormat="1" applyFont="1" applyFill="1" applyBorder="1" applyAlignment="1">
      <alignment horizontal="right" vertical="center"/>
    </xf>
    <xf numFmtId="0" fontId="5" fillId="21" borderId="15" xfId="0" applyFont="1" applyFill="1" applyBorder="1" applyAlignment="1">
      <alignment horizontal="right" vertical="center"/>
    </xf>
    <xf numFmtId="0" fontId="4" fillId="21" borderId="15" xfId="0" applyFont="1" applyFill="1" applyBorder="1" applyAlignment="1">
      <alignment horizontal="right" vertical="center"/>
    </xf>
    <xf numFmtId="177" fontId="4" fillId="21" borderId="15" xfId="0" applyNumberFormat="1" applyFont="1" applyFill="1" applyBorder="1" applyAlignment="1">
      <alignment horizontal="right" vertical="center"/>
    </xf>
    <xf numFmtId="0" fontId="15" fillId="0" borderId="15" xfId="0" applyFont="1" applyBorder="1" applyAlignment="1">
      <alignment horizontal="left" vertical="center" shrinkToFit="1"/>
    </xf>
    <xf numFmtId="0" fontId="4" fillId="0" borderId="0" xfId="51" applyFont="1" applyAlignment="1">
      <alignment vertical="center" wrapText="1"/>
    </xf>
    <xf numFmtId="0" fontId="5" fillId="0" borderId="0" xfId="51" applyFont="1" applyBorder="1" applyAlignment="1">
      <alignment vertical="center" wrapText="1"/>
    </xf>
    <xf numFmtId="0" fontId="48" fillId="0" borderId="15" xfId="51" applyFont="1" applyBorder="1" applyAlignment="1">
      <alignment vertical="center" wrapText="1"/>
    </xf>
    <xf numFmtId="177" fontId="4" fillId="0" borderId="15" xfId="51" applyNumberFormat="1" applyFont="1" applyBorder="1" applyAlignment="1">
      <alignment vertical="center" wrapText="1"/>
    </xf>
    <xf numFmtId="0" fontId="11" fillId="0" borderId="15" xfId="51" applyFont="1" applyFill="1" applyBorder="1" applyAlignment="1">
      <alignment vertical="center" wrapText="1"/>
    </xf>
    <xf numFmtId="177" fontId="12" fillId="0" borderId="15" xfId="51" applyNumberFormat="1" applyFont="1" applyFill="1" applyBorder="1" applyAlignment="1">
      <alignment vertical="center" wrapText="1"/>
    </xf>
    <xf numFmtId="0" fontId="17" fillId="0" borderId="20" xfId="0" applyFont="1" applyBorder="1" applyAlignment="1">
      <alignment vertical="center" shrinkToFit="1"/>
    </xf>
    <xf numFmtId="0" fontId="44" fillId="0" borderId="0" xfId="51" applyFont="1" applyAlignment="1">
      <alignment horizontal="left" vertical="center"/>
    </xf>
    <xf numFmtId="4" fontId="4" fillId="21" borderId="15" xfId="51" applyNumberFormat="1" applyFont="1" applyFill="1" applyBorder="1" applyAlignment="1">
      <alignment vertical="center" wrapText="1"/>
    </xf>
    <xf numFmtId="177" fontId="12" fillId="21" borderId="15" xfId="51" applyNumberFormat="1" applyFont="1" applyFill="1" applyBorder="1" applyAlignment="1">
      <alignment vertical="center" wrapText="1"/>
    </xf>
    <xf numFmtId="177" fontId="4" fillId="21" borderId="15" xfId="51" applyNumberFormat="1" applyFont="1" applyFill="1" applyBorder="1" applyAlignment="1">
      <alignment vertical="center" wrapText="1"/>
    </xf>
    <xf numFmtId="4" fontId="5" fillId="21" borderId="15" xfId="51" applyNumberFormat="1" applyFont="1" applyFill="1" applyBorder="1" applyAlignment="1">
      <alignment vertical="center" wrapText="1"/>
    </xf>
    <xf numFmtId="0" fontId="19" fillId="0" borderId="0" xfId="50" applyFont="1" applyFill="1" applyAlignment="1">
      <alignment horizontal="center" vertical="center"/>
    </xf>
    <xf numFmtId="0" fontId="20" fillId="0" borderId="0" xfId="50" applyFont="1" applyFill="1" applyAlignment="1">
      <alignment horizontal="center" vertical="center"/>
    </xf>
    <xf numFmtId="176" fontId="12" fillId="6" borderId="15" xfId="50" quotePrefix="1" applyNumberFormat="1" applyFont="1" applyFill="1" applyBorder="1" applyAlignment="1">
      <alignment horizontal="center" vertical="center"/>
    </xf>
    <xf numFmtId="176" fontId="12" fillId="6" borderId="15" xfId="50" applyNumberFormat="1" applyFont="1" applyFill="1" applyBorder="1" applyAlignment="1">
      <alignment horizontal="center" vertical="center"/>
    </xf>
    <xf numFmtId="0" fontId="3" fillId="0" borderId="0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/>
    </xf>
    <xf numFmtId="0" fontId="1" fillId="6" borderId="11" xfId="0" applyNumberFormat="1" applyFont="1" applyFill="1" applyBorder="1" applyAlignment="1">
      <alignment horizontal="left" vertical="center"/>
    </xf>
    <xf numFmtId="0" fontId="1" fillId="6" borderId="13" xfId="0" applyNumberFormat="1" applyFont="1" applyFill="1" applyBorder="1" applyAlignment="1">
      <alignment horizontal="left" vertical="center"/>
    </xf>
    <xf numFmtId="0" fontId="12" fillId="6" borderId="11" xfId="0" applyNumberFormat="1" applyFont="1" applyFill="1" applyBorder="1" applyAlignment="1">
      <alignment horizontal="left" vertical="center"/>
    </xf>
    <xf numFmtId="0" fontId="12" fillId="6" borderId="13" xfId="0" applyNumberFormat="1" applyFont="1" applyFill="1" applyBorder="1" applyAlignment="1">
      <alignment horizontal="left" vertical="center"/>
    </xf>
    <xf numFmtId="0" fontId="1" fillId="6" borderId="15" xfId="0" applyNumberFormat="1" applyFont="1" applyFill="1" applyBorder="1" applyAlignment="1">
      <alignment horizontal="left" vertical="center"/>
    </xf>
    <xf numFmtId="0" fontId="5" fillId="0" borderId="12" xfId="0" applyNumberFormat="1" applyFont="1" applyBorder="1" applyAlignment="1">
      <alignment horizontal="left" vertical="center"/>
    </xf>
    <xf numFmtId="0" fontId="5" fillId="0" borderId="13" xfId="0" applyNumberFormat="1" applyFont="1" applyBorder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76" fontId="11" fillId="6" borderId="15" xfId="0" quotePrefix="1" applyNumberFormat="1" applyFont="1" applyFill="1" applyBorder="1" applyAlignment="1">
      <alignment horizontal="center" vertical="center" wrapText="1"/>
    </xf>
    <xf numFmtId="176" fontId="12" fillId="6" borderId="15" xfId="0" applyNumberFormat="1" applyFont="1" applyFill="1" applyBorder="1" applyAlignment="1">
      <alignment horizontal="center" vertical="center" wrapText="1"/>
    </xf>
    <xf numFmtId="176" fontId="1" fillId="6" borderId="15" xfId="0" quotePrefix="1" applyNumberFormat="1" applyFont="1" applyFill="1" applyBorder="1" applyAlignment="1">
      <alignment horizontal="center" vertical="center"/>
    </xf>
    <xf numFmtId="176" fontId="1" fillId="6" borderId="15" xfId="0" applyNumberFormat="1" applyFont="1" applyFill="1" applyBorder="1" applyAlignment="1">
      <alignment horizontal="center" vertical="center"/>
    </xf>
    <xf numFmtId="176" fontId="12" fillId="6" borderId="15" xfId="0" quotePrefix="1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 wrapText="1"/>
    </xf>
    <xf numFmtId="176" fontId="12" fillId="0" borderId="15" xfId="0" quotePrefix="1" applyNumberFormat="1" applyFont="1" applyFill="1" applyBorder="1" applyAlignment="1">
      <alignment horizontal="center" vertical="center" wrapText="1"/>
    </xf>
    <xf numFmtId="176" fontId="12" fillId="0" borderId="15" xfId="0" applyNumberFormat="1" applyFont="1" applyFill="1" applyBorder="1" applyAlignment="1">
      <alignment horizontal="center" vertical="center" wrapText="1"/>
    </xf>
    <xf numFmtId="0" fontId="1" fillId="6" borderId="23" xfId="0" applyNumberFormat="1" applyFont="1" applyFill="1" applyBorder="1" applyAlignment="1">
      <alignment horizontal="left" vertical="center"/>
    </xf>
    <xf numFmtId="0" fontId="1" fillId="6" borderId="24" xfId="0" applyNumberFormat="1" applyFont="1" applyFill="1" applyBorder="1" applyAlignment="1">
      <alignment horizontal="left" vertical="center"/>
    </xf>
    <xf numFmtId="0" fontId="12" fillId="6" borderId="26" xfId="0" applyNumberFormat="1" applyFont="1" applyFill="1" applyBorder="1" applyAlignment="1">
      <alignment horizontal="left" vertical="center"/>
    </xf>
    <xf numFmtId="0" fontId="12" fillId="6" borderId="27" xfId="0" applyNumberFormat="1" applyFont="1" applyFill="1" applyBorder="1" applyAlignment="1">
      <alignment horizontal="left" vertical="center"/>
    </xf>
    <xf numFmtId="177" fontId="12" fillId="6" borderId="15" xfId="0" quotePrefix="1" applyNumberFormat="1" applyFont="1" applyFill="1" applyBorder="1" applyAlignment="1">
      <alignment horizontal="center" vertical="center" wrapText="1"/>
    </xf>
    <xf numFmtId="177" fontId="12" fillId="6" borderId="15" xfId="0" applyNumberFormat="1" applyFont="1" applyFill="1" applyBorder="1" applyAlignment="1">
      <alignment horizontal="center" vertical="center" wrapText="1"/>
    </xf>
    <xf numFmtId="0" fontId="6" fillId="6" borderId="0" xfId="51" applyFont="1" applyFill="1" applyAlignment="1">
      <alignment horizontal="center" vertical="center" wrapText="1"/>
    </xf>
    <xf numFmtId="0" fontId="7" fillId="6" borderId="0" xfId="51" applyFont="1" applyFill="1" applyAlignment="1">
      <alignment horizontal="center" vertical="center" wrapText="1"/>
    </xf>
    <xf numFmtId="0" fontId="10" fillId="0" borderId="15" xfId="51" applyFont="1" applyBorder="1" applyAlignment="1">
      <alignment horizontal="left" vertical="center" wrapText="1"/>
    </xf>
    <xf numFmtId="0" fontId="12" fillId="0" borderId="15" xfId="51" applyFont="1" applyBorder="1" applyAlignment="1">
      <alignment horizontal="center" vertical="center" wrapText="1"/>
    </xf>
    <xf numFmtId="0" fontId="1" fillId="0" borderId="15" xfId="51" applyFont="1" applyBorder="1" applyAlignment="1">
      <alignment horizontal="left" vertical="center" wrapText="1"/>
    </xf>
    <xf numFmtId="0" fontId="1" fillId="0" borderId="15" xfId="51" applyFont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center" vertical="center" wrapText="1"/>
    </xf>
    <xf numFmtId="0" fontId="12" fillId="0" borderId="15" xfId="51" applyFont="1" applyFill="1" applyBorder="1" applyAlignment="1">
      <alignment horizontal="center" vertical="center" wrapText="1"/>
    </xf>
    <xf numFmtId="0" fontId="12" fillId="0" borderId="15" xfId="51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left" vertical="center" shrinkToFit="1"/>
    </xf>
    <xf numFmtId="0" fontId="17" fillId="0" borderId="17" xfId="0" applyFont="1" applyBorder="1" applyAlignment="1">
      <alignment horizontal="left" vertical="center" shrinkToFit="1"/>
    </xf>
    <xf numFmtId="0" fontId="10" fillId="0" borderId="15" xfId="51" applyFont="1" applyBorder="1" applyAlignment="1">
      <alignment horizontal="center" vertical="center" wrapText="1"/>
    </xf>
    <xf numFmtId="0" fontId="10" fillId="0" borderId="11" xfId="51" applyFont="1" applyFill="1" applyBorder="1" applyAlignment="1">
      <alignment horizontal="center" vertical="center" wrapText="1"/>
    </xf>
    <xf numFmtId="0" fontId="10" fillId="0" borderId="1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29" xfId="0" applyFont="1" applyBorder="1" applyAlignment="1">
      <alignment horizontal="center" vertical="center" shrinkToFit="1"/>
    </xf>
    <xf numFmtId="0" fontId="14" fillId="0" borderId="30" xfId="0" applyFont="1" applyBorder="1" applyAlignment="1">
      <alignment horizontal="center" vertical="center" shrinkToFit="1"/>
    </xf>
    <xf numFmtId="0" fontId="16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shrinkToFit="1"/>
    </xf>
    <xf numFmtId="0" fontId="17" fillId="0" borderId="19" xfId="0" applyFont="1" applyBorder="1" applyAlignment="1">
      <alignment horizontal="left" vertical="center" shrinkToFit="1"/>
    </xf>
    <xf numFmtId="0" fontId="16" fillId="0" borderId="22" xfId="0" applyFont="1" applyBorder="1" applyAlignment="1">
      <alignment horizontal="center" vertical="center" wrapText="1"/>
    </xf>
    <xf numFmtId="0" fontId="11" fillId="0" borderId="11" xfId="51" applyFont="1" applyFill="1" applyBorder="1" applyAlignment="1">
      <alignment horizontal="center" vertical="center" wrapText="1"/>
    </xf>
    <xf numFmtId="0" fontId="12" fillId="0" borderId="12" xfId="51" applyFont="1" applyFill="1" applyBorder="1" applyAlignment="1">
      <alignment horizontal="center" vertical="center" wrapText="1"/>
    </xf>
    <xf numFmtId="0" fontId="12" fillId="0" borderId="13" xfId="51" applyFont="1" applyFill="1" applyBorder="1" applyAlignment="1">
      <alignment horizontal="center" vertical="center" wrapText="1"/>
    </xf>
    <xf numFmtId="0" fontId="10" fillId="0" borderId="10" xfId="51" applyFont="1" applyFill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</cellXfs>
  <cellStyles count="61">
    <cellStyle name="20%-个性色1" xfId="7"/>
    <cellStyle name="20%-个性色2" xfId="2"/>
    <cellStyle name="20%-个性色3" xfId="9"/>
    <cellStyle name="20%-个性色4" xfId="11"/>
    <cellStyle name="20%-个性色5" xfId="14"/>
    <cellStyle name="20%-个性色6" xfId="17"/>
    <cellStyle name="40%-个性色1" xfId="19"/>
    <cellStyle name="40%-个性色2" xfId="22"/>
    <cellStyle name="40%-个性色3" xfId="24"/>
    <cellStyle name="40%-个性色4" xfId="26"/>
    <cellStyle name="40%-个性色5" xfId="28"/>
    <cellStyle name="40%-个性色6" xfId="29"/>
    <cellStyle name="60%-个性色1" xfId="30"/>
    <cellStyle name="60%-个性色2" xfId="31"/>
    <cellStyle name="60%-个性色3" xfId="32"/>
    <cellStyle name="60%-个性色4" xfId="33"/>
    <cellStyle name="60%-个性色5" xfId="35"/>
    <cellStyle name="60%-个性色6" xfId="36"/>
    <cellStyle name="标题" xfId="4" builtinId="15" customBuiltin="1"/>
    <cellStyle name="标题 1" xfId="38" builtinId="16" customBuiltin="1"/>
    <cellStyle name="标题 2" xfId="39" builtinId="17" customBuiltin="1"/>
    <cellStyle name="标题 3" xfId="20" builtinId="18" customBuiltin="1"/>
    <cellStyle name="标题 4" xfId="23" builtinId="19" customBuiltin="1"/>
    <cellStyle name="差" xfId="40" builtinId="27" customBuiltin="1"/>
    <cellStyle name="差_5.中央部门决算（草案)-1" xfId="41"/>
    <cellStyle name="差_出版署2010年度中央部门决算草案" xfId="16"/>
    <cellStyle name="差_全国友协2010年度中央部门决算（草案）" xfId="43"/>
    <cellStyle name="差_司法部2010年度中央部门决算（草案）报" xfId="13"/>
    <cellStyle name="常规" xfId="0" builtinId="0"/>
    <cellStyle name="常规 2" xfId="44"/>
    <cellStyle name="常规 3" xfId="45"/>
    <cellStyle name="常规 4" xfId="42"/>
    <cellStyle name="常规 5" xfId="46"/>
    <cellStyle name="常规 5 2" xfId="5"/>
    <cellStyle name="常规 6" xfId="48"/>
    <cellStyle name="常规 7" xfId="49"/>
    <cellStyle name="常规 8" xfId="37"/>
    <cellStyle name="常规_2007年行政单位基层表样表" xfId="50"/>
    <cellStyle name="常规_事业单位部门决算报表（讨论稿） 2" xfId="51"/>
    <cellStyle name="个性色1" xfId="8"/>
    <cellStyle name="个性色2" xfId="3"/>
    <cellStyle name="个性色3" xfId="10"/>
    <cellStyle name="个性色4" xfId="12"/>
    <cellStyle name="个性色5" xfId="15"/>
    <cellStyle name="个性色6" xfId="18"/>
    <cellStyle name="好" xfId="1" builtinId="26" customBuiltin="1"/>
    <cellStyle name="好_5.中央部门决算（草案)-1" xfId="52"/>
    <cellStyle name="好_出版署2010年度中央部门决算草案" xfId="54"/>
    <cellStyle name="好_全国友协2010年度中央部门决算（草案）" xfId="55"/>
    <cellStyle name="好_司法部2010年度中央部门决算（草案）报" xfId="27"/>
    <cellStyle name="汇总" xfId="56" builtinId="25" customBuiltin="1"/>
    <cellStyle name="计算" xfId="6" builtinId="22" customBuiltin="1"/>
    <cellStyle name="检查单元格" xfId="57" builtinId="23" customBuiltin="1"/>
    <cellStyle name="解释性文本" xfId="34" builtinId="53" customBuiltin="1"/>
    <cellStyle name="警告文本" xfId="21" builtinId="11" customBuiltin="1"/>
    <cellStyle name="链接单元格" xfId="58" builtinId="24" customBuiltin="1"/>
    <cellStyle name="适中" xfId="53" builtinId="28" customBuiltin="1"/>
    <cellStyle name="输出" xfId="25" builtinId="21" customBuiltin="1"/>
    <cellStyle name="输入" xfId="59" builtinId="20" customBuiltin="1"/>
    <cellStyle name="样式 1" xfId="60"/>
    <cellStyle name="注释" xfId="47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33"/>
  <sheetViews>
    <sheetView topLeftCell="A12" zoomScale="80" zoomScaleNormal="80" zoomScaleSheetLayoutView="100" workbookViewId="0">
      <selection sqref="A1:D33"/>
    </sheetView>
  </sheetViews>
  <sheetFormatPr defaultColWidth="8.875" defaultRowHeight="15.75"/>
  <cols>
    <col min="1" max="1" width="50.625" style="42" customWidth="1"/>
    <col min="2" max="2" width="15.625" style="42" customWidth="1"/>
    <col min="3" max="3" width="50.625" style="42" customWidth="1"/>
    <col min="4" max="4" width="15.625" style="42" customWidth="1"/>
    <col min="5" max="6" width="8.875" style="43"/>
    <col min="7" max="16384" width="8.875" style="42"/>
  </cols>
  <sheetData>
    <row r="1" spans="1:6">
      <c r="A1" s="108" t="s">
        <v>146</v>
      </c>
      <c r="B1" s="109" t="s">
        <v>147</v>
      </c>
    </row>
    <row r="2" spans="1:6" s="39" customFormat="1" ht="18" customHeight="1">
      <c r="A2" s="134" t="s">
        <v>0</v>
      </c>
      <c r="B2" s="135"/>
      <c r="C2" s="135"/>
      <c r="D2" s="135"/>
      <c r="E2" s="44"/>
      <c r="F2" s="44"/>
    </row>
    <row r="3" spans="1:6" ht="3" hidden="1" customHeight="1">
      <c r="A3" s="45"/>
      <c r="B3" s="45"/>
      <c r="C3" s="45"/>
      <c r="D3" s="7" t="s">
        <v>1</v>
      </c>
    </row>
    <row r="4" spans="1:6" s="1" customFormat="1" ht="15" customHeight="1">
      <c r="A4" s="8"/>
      <c r="B4" s="46"/>
      <c r="C4" s="46"/>
      <c r="D4" s="10" t="s">
        <v>2</v>
      </c>
      <c r="E4" s="6"/>
      <c r="F4" s="6"/>
    </row>
    <row r="5" spans="1:6" s="41" customFormat="1" ht="14.25" customHeight="1">
      <c r="A5" s="136" t="s">
        <v>3</v>
      </c>
      <c r="B5" s="137"/>
      <c r="C5" s="136" t="s">
        <v>4</v>
      </c>
      <c r="D5" s="137"/>
      <c r="E5" s="51"/>
      <c r="F5" s="51"/>
    </row>
    <row r="6" spans="1:6" s="41" customFormat="1" ht="14.25" customHeight="1">
      <c r="A6" s="81" t="s">
        <v>5</v>
      </c>
      <c r="B6" s="79" t="s">
        <v>6</v>
      </c>
      <c r="C6" s="81" t="s">
        <v>5</v>
      </c>
      <c r="D6" s="79" t="s">
        <v>6</v>
      </c>
      <c r="E6" s="51"/>
      <c r="F6" s="51"/>
    </row>
    <row r="7" spans="1:6" s="1" customFormat="1" ht="14.25" customHeight="1">
      <c r="A7" s="82" t="s">
        <v>7</v>
      </c>
      <c r="B7" s="53">
        <v>728.03</v>
      </c>
      <c r="C7" s="83" t="s">
        <v>8</v>
      </c>
      <c r="D7" s="56">
        <v>357.85</v>
      </c>
      <c r="E7" s="6"/>
      <c r="F7" s="6"/>
    </row>
    <row r="8" spans="1:6" s="1" customFormat="1" ht="14.25" customHeight="1">
      <c r="A8" s="54" t="s">
        <v>9</v>
      </c>
      <c r="B8" s="53"/>
      <c r="C8" s="83" t="s">
        <v>10</v>
      </c>
      <c r="D8" s="56"/>
      <c r="E8" s="6"/>
      <c r="F8" s="6"/>
    </row>
    <row r="9" spans="1:6" s="1" customFormat="1" ht="14.25" customHeight="1">
      <c r="A9" s="54" t="s">
        <v>11</v>
      </c>
      <c r="B9" s="53"/>
      <c r="C9" s="83" t="s">
        <v>12</v>
      </c>
      <c r="D9" s="56"/>
      <c r="E9" s="6"/>
      <c r="F9" s="6"/>
    </row>
    <row r="10" spans="1:6" s="1" customFormat="1" ht="14.25" customHeight="1">
      <c r="A10" s="54" t="s">
        <v>13</v>
      </c>
      <c r="B10" s="53"/>
      <c r="C10" s="83" t="s">
        <v>14</v>
      </c>
      <c r="D10" s="56"/>
      <c r="E10" s="6"/>
      <c r="F10" s="6"/>
    </row>
    <row r="11" spans="1:6" s="1" customFormat="1" ht="14.25" customHeight="1">
      <c r="A11" s="54" t="s">
        <v>15</v>
      </c>
      <c r="B11" s="53"/>
      <c r="C11" s="83" t="s">
        <v>16</v>
      </c>
      <c r="D11" s="56"/>
      <c r="E11" s="6"/>
      <c r="F11" s="6"/>
    </row>
    <row r="12" spans="1:6" s="1" customFormat="1" ht="14.25" customHeight="1">
      <c r="A12" s="54" t="s">
        <v>17</v>
      </c>
      <c r="B12" s="53"/>
      <c r="C12" s="83" t="s">
        <v>18</v>
      </c>
      <c r="D12" s="56"/>
      <c r="E12" s="6"/>
      <c r="F12" s="6"/>
    </row>
    <row r="13" spans="1:6" s="1" customFormat="1" ht="14.25" customHeight="1">
      <c r="A13" s="54"/>
      <c r="B13" s="53"/>
      <c r="C13" s="83" t="s">
        <v>19</v>
      </c>
      <c r="D13" s="56">
        <v>5.67</v>
      </c>
      <c r="E13" s="6"/>
      <c r="F13" s="6"/>
    </row>
    <row r="14" spans="1:6" s="1" customFormat="1" ht="14.25" customHeight="1">
      <c r="A14" s="54"/>
      <c r="B14" s="53"/>
      <c r="C14" s="83" t="s">
        <v>20</v>
      </c>
      <c r="D14" s="56">
        <v>141.38999999999999</v>
      </c>
      <c r="E14" s="6"/>
      <c r="F14" s="6"/>
    </row>
    <row r="15" spans="1:6" s="1" customFormat="1" ht="14.25" customHeight="1">
      <c r="A15" s="54"/>
      <c r="B15" s="53"/>
      <c r="C15" s="83" t="s">
        <v>21</v>
      </c>
      <c r="D15" s="56">
        <v>74.959999999999994</v>
      </c>
      <c r="E15" s="6"/>
      <c r="F15" s="6"/>
    </row>
    <row r="16" spans="1:6" s="1" customFormat="1" ht="14.25" customHeight="1">
      <c r="A16" s="54"/>
      <c r="B16" s="53"/>
      <c r="C16" s="82" t="s">
        <v>22</v>
      </c>
      <c r="D16" s="56"/>
      <c r="E16" s="6"/>
      <c r="F16" s="6"/>
    </row>
    <row r="17" spans="1:6" s="1" customFormat="1" ht="14.25" customHeight="1">
      <c r="A17" s="54"/>
      <c r="B17" s="59"/>
      <c r="C17" s="82" t="s">
        <v>23</v>
      </c>
      <c r="D17" s="56"/>
      <c r="E17" s="6"/>
      <c r="F17" s="6"/>
    </row>
    <row r="18" spans="1:6" s="1" customFormat="1" ht="14.25" customHeight="1">
      <c r="A18" s="54"/>
      <c r="B18" s="53"/>
      <c r="C18" s="82" t="s">
        <v>24</v>
      </c>
      <c r="D18" s="56">
        <v>118.22</v>
      </c>
      <c r="E18" s="6"/>
      <c r="F18" s="6"/>
    </row>
    <row r="19" spans="1:6" s="1" customFormat="1" ht="14.25" customHeight="1">
      <c r="A19" s="54"/>
      <c r="B19" s="53"/>
      <c r="C19" s="82" t="s">
        <v>25</v>
      </c>
      <c r="D19" s="56"/>
      <c r="E19" s="6"/>
      <c r="F19" s="6"/>
    </row>
    <row r="20" spans="1:6" s="1" customFormat="1" ht="14.25" customHeight="1">
      <c r="A20" s="52"/>
      <c r="B20" s="53"/>
      <c r="C20" s="82" t="s">
        <v>26</v>
      </c>
      <c r="D20" s="56"/>
      <c r="E20" s="6"/>
      <c r="F20" s="6"/>
    </row>
    <row r="21" spans="1:6" s="1" customFormat="1" ht="14.25" customHeight="1">
      <c r="A21" s="52"/>
      <c r="B21" s="53"/>
      <c r="C21" s="82" t="s">
        <v>27</v>
      </c>
      <c r="D21" s="56"/>
      <c r="E21" s="6"/>
      <c r="F21" s="6"/>
    </row>
    <row r="22" spans="1:6" s="1" customFormat="1" ht="14.25" customHeight="1">
      <c r="A22" s="52"/>
      <c r="B22" s="53"/>
      <c r="C22" s="82" t="s">
        <v>28</v>
      </c>
      <c r="D22" s="56"/>
      <c r="E22" s="6"/>
      <c r="F22" s="6"/>
    </row>
    <row r="23" spans="1:6" s="1" customFormat="1" ht="14.25" customHeight="1">
      <c r="A23" s="52"/>
      <c r="B23" s="53"/>
      <c r="C23" s="82" t="s">
        <v>29</v>
      </c>
      <c r="D23" s="56"/>
      <c r="E23" s="6"/>
      <c r="F23" s="6"/>
    </row>
    <row r="24" spans="1:6" s="1" customFormat="1" ht="14.25" customHeight="1">
      <c r="A24" s="52"/>
      <c r="B24" s="53"/>
      <c r="C24" s="82" t="s">
        <v>30</v>
      </c>
      <c r="D24" s="56"/>
      <c r="E24" s="6"/>
      <c r="F24" s="6"/>
    </row>
    <row r="25" spans="1:6" s="1" customFormat="1" ht="14.25" customHeight="1">
      <c r="A25" s="52"/>
      <c r="B25" s="53"/>
      <c r="C25" s="82" t="s">
        <v>31</v>
      </c>
      <c r="D25" s="56">
        <v>29.94</v>
      </c>
      <c r="E25" s="6"/>
      <c r="F25" s="6"/>
    </row>
    <row r="26" spans="1:6" s="1" customFormat="1" ht="14.25" customHeight="1">
      <c r="A26" s="52"/>
      <c r="B26" s="53"/>
      <c r="C26" s="82" t="s">
        <v>32</v>
      </c>
      <c r="D26" s="56"/>
      <c r="E26" s="6"/>
      <c r="F26" s="6"/>
    </row>
    <row r="27" spans="1:6" s="1" customFormat="1" ht="14.25" customHeight="1">
      <c r="A27" s="52"/>
      <c r="B27" s="53"/>
      <c r="C27" s="82" t="s">
        <v>33</v>
      </c>
      <c r="D27" s="56"/>
      <c r="E27" s="6"/>
      <c r="F27" s="6"/>
    </row>
    <row r="28" spans="1:6" s="1" customFormat="1" ht="14.25" customHeight="1">
      <c r="A28" s="52"/>
      <c r="B28" s="53"/>
      <c r="C28" s="82" t="s">
        <v>34</v>
      </c>
      <c r="D28" s="56"/>
      <c r="E28" s="6"/>
      <c r="F28" s="6"/>
    </row>
    <row r="29" spans="1:6" s="1" customFormat="1" ht="14.25" customHeight="1">
      <c r="A29" s="84" t="s">
        <v>35</v>
      </c>
      <c r="B29" s="53">
        <f>B7</f>
        <v>728.03</v>
      </c>
      <c r="C29" s="84" t="s">
        <v>36</v>
      </c>
      <c r="D29" s="56">
        <f>SUM(D7:D28)</f>
        <v>728.03000000000009</v>
      </c>
      <c r="E29" s="6"/>
      <c r="F29" s="6"/>
    </row>
    <row r="30" spans="1:6" s="1" customFormat="1" ht="14.25" customHeight="1">
      <c r="A30" s="52" t="s">
        <v>37</v>
      </c>
      <c r="B30" s="53"/>
      <c r="C30" s="52" t="s">
        <v>38</v>
      </c>
      <c r="D30" s="56"/>
      <c r="E30" s="6"/>
      <c r="F30" s="6"/>
    </row>
    <row r="31" spans="1:6" s="1" customFormat="1" ht="14.25" customHeight="1">
      <c r="A31" s="52" t="s">
        <v>39</v>
      </c>
      <c r="B31" s="53"/>
      <c r="C31" s="52" t="s">
        <v>40</v>
      </c>
      <c r="D31" s="56"/>
      <c r="E31" s="6"/>
      <c r="F31" s="6"/>
    </row>
    <row r="32" spans="1:6" s="1" customFormat="1" ht="14.25" customHeight="1">
      <c r="A32" s="81" t="s">
        <v>41</v>
      </c>
      <c r="B32" s="53">
        <f>B29</f>
        <v>728.03</v>
      </c>
      <c r="C32" s="81" t="s">
        <v>41</v>
      </c>
      <c r="D32" s="80">
        <f>D29</f>
        <v>728.03000000000009</v>
      </c>
      <c r="E32" s="6"/>
      <c r="F32" s="6"/>
    </row>
    <row r="33" spans="1:4" ht="29.25" customHeight="1">
      <c r="A33" s="138"/>
      <c r="B33" s="139"/>
      <c r="C33" s="139"/>
      <c r="D33" s="139"/>
    </row>
  </sheetData>
  <mergeCells count="4">
    <mergeCell ref="A2:D2"/>
    <mergeCell ref="A5:B5"/>
    <mergeCell ref="C5:D5"/>
    <mergeCell ref="A33:D33"/>
  </mergeCells>
  <phoneticPr fontId="45" type="noConversion"/>
  <printOptions horizontalCentered="1"/>
  <pageMargins left="0.35416666666666669" right="0.35416666666666669" top="0.59027777777777779" bottom="0.78680555555555554" header="0.51111111111111107" footer="0.19652777777777777"/>
  <pageSetup paperSize="9" scale="9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7"/>
  <sheetViews>
    <sheetView topLeftCell="A25" zoomScale="85" zoomScaleNormal="85" zoomScaleSheetLayoutView="160" zoomScalePageLayoutView="85" workbookViewId="0">
      <selection sqref="A1:J38"/>
    </sheetView>
  </sheetViews>
  <sheetFormatPr defaultColWidth="8.875" defaultRowHeight="15.75"/>
  <cols>
    <col min="1" max="2" width="4.625" style="73" customWidth="1"/>
    <col min="3" max="3" width="40.125" style="65" bestFit="1" customWidth="1"/>
    <col min="4" max="6" width="13.875" style="65" bestFit="1" customWidth="1"/>
    <col min="7" max="8" width="10" style="65" bestFit="1" customWidth="1"/>
    <col min="9" max="9" width="18.375" style="65" bestFit="1" customWidth="1"/>
    <col min="10" max="10" width="11" style="65" bestFit="1" customWidth="1"/>
    <col min="11" max="12" width="10" style="65" bestFit="1" customWidth="1"/>
    <col min="13" max="13" width="14.5" style="65" bestFit="1" customWidth="1"/>
    <col min="14" max="14" width="10" style="65" bestFit="1" customWidth="1"/>
    <col min="15" max="16384" width="8.875" style="65"/>
  </cols>
  <sheetData>
    <row r="1" spans="1:11" s="1" customFormat="1" ht="20.25" customHeight="1">
      <c r="A1" s="107" t="s">
        <v>145</v>
      </c>
      <c r="B1" s="74"/>
      <c r="G1" s="6"/>
      <c r="H1" s="6"/>
    </row>
    <row r="2" spans="1:11" s="71" customFormat="1" ht="23.25">
      <c r="A2" s="147" t="s">
        <v>42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1" hidden="1">
      <c r="A3" s="75"/>
      <c r="B3" s="75"/>
      <c r="C3" s="66"/>
      <c r="D3" s="66"/>
      <c r="E3" s="66"/>
      <c r="F3" s="66"/>
      <c r="G3" s="66"/>
      <c r="H3" s="66"/>
      <c r="I3" s="66"/>
      <c r="J3" s="7" t="s">
        <v>43</v>
      </c>
    </row>
    <row r="4" spans="1:11" s="63" customFormat="1" ht="15">
      <c r="A4" s="76"/>
      <c r="B4" s="77"/>
      <c r="C4" s="67"/>
      <c r="D4" s="67"/>
      <c r="E4" s="67"/>
      <c r="F4" s="68"/>
      <c r="G4" s="67"/>
      <c r="H4" s="67"/>
      <c r="I4" s="67"/>
      <c r="J4" s="10" t="s">
        <v>2</v>
      </c>
    </row>
    <row r="5" spans="1:11" s="64" customFormat="1" ht="22.5" customHeight="1">
      <c r="A5" s="149" t="s">
        <v>44</v>
      </c>
      <c r="B5" s="150"/>
      <c r="C5" s="150"/>
      <c r="D5" s="153" t="s">
        <v>45</v>
      </c>
      <c r="E5" s="155" t="s">
        <v>46</v>
      </c>
      <c r="F5" s="153" t="s">
        <v>47</v>
      </c>
      <c r="G5" s="153" t="s">
        <v>48</v>
      </c>
      <c r="H5" s="153" t="s">
        <v>49</v>
      </c>
      <c r="I5" s="153" t="s">
        <v>50</v>
      </c>
      <c r="J5" s="153" t="s">
        <v>51</v>
      </c>
      <c r="K5" s="69"/>
    </row>
    <row r="6" spans="1:11" s="64" customFormat="1" ht="22.5" customHeight="1">
      <c r="A6" s="154" t="s">
        <v>52</v>
      </c>
      <c r="B6" s="154"/>
      <c r="C6" s="153" t="s">
        <v>53</v>
      </c>
      <c r="D6" s="150"/>
      <c r="E6" s="156"/>
      <c r="F6" s="150"/>
      <c r="G6" s="150"/>
      <c r="H6" s="150"/>
      <c r="I6" s="150"/>
      <c r="J6" s="150"/>
      <c r="K6" s="69"/>
    </row>
    <row r="7" spans="1:11" s="64" customFormat="1" ht="22.5" customHeight="1">
      <c r="A7" s="154"/>
      <c r="B7" s="154"/>
      <c r="C7" s="150"/>
      <c r="D7" s="150"/>
      <c r="E7" s="156"/>
      <c r="F7" s="150"/>
      <c r="G7" s="150"/>
      <c r="H7" s="150"/>
      <c r="I7" s="150"/>
      <c r="J7" s="150"/>
      <c r="K7" s="69"/>
    </row>
    <row r="8" spans="1:11" s="63" customFormat="1" ht="22.5" customHeight="1">
      <c r="A8" s="151" t="s">
        <v>54</v>
      </c>
      <c r="B8" s="152"/>
      <c r="C8" s="152"/>
      <c r="D8" s="112">
        <f>E8</f>
        <v>728.03000000000009</v>
      </c>
      <c r="E8" s="112">
        <f>SUM(E9,E17,E20,E24,E30,E35)</f>
        <v>728.03000000000009</v>
      </c>
      <c r="F8" s="33"/>
      <c r="G8" s="33"/>
      <c r="H8" s="33"/>
      <c r="I8" s="33"/>
      <c r="J8" s="33"/>
      <c r="K8" s="70"/>
    </row>
    <row r="9" spans="1:11" s="63" customFormat="1" ht="21.95" customHeight="1">
      <c r="A9" s="142">
        <v>201</v>
      </c>
      <c r="B9" s="143"/>
      <c r="C9" s="31" t="s">
        <v>55</v>
      </c>
      <c r="D9" s="113">
        <f t="shared" ref="D9:D37" si="0">E9</f>
        <v>357.85</v>
      </c>
      <c r="E9" s="113">
        <f>SUM(E10,E13,E15)</f>
        <v>357.85</v>
      </c>
      <c r="F9" s="33"/>
      <c r="G9" s="33"/>
      <c r="H9" s="33"/>
      <c r="I9" s="33"/>
      <c r="J9" s="33"/>
      <c r="K9" s="70"/>
    </row>
    <row r="10" spans="1:11" s="63" customFormat="1" ht="21.95" customHeight="1">
      <c r="A10" s="140">
        <v>20103</v>
      </c>
      <c r="B10" s="141"/>
      <c r="C10" s="34" t="s">
        <v>56</v>
      </c>
      <c r="D10" s="112">
        <f t="shared" si="0"/>
        <v>233.9</v>
      </c>
      <c r="E10" s="112">
        <f>E11+E12</f>
        <v>233.9</v>
      </c>
      <c r="F10" s="33"/>
      <c r="G10" s="33"/>
      <c r="H10" s="33"/>
      <c r="I10" s="33"/>
      <c r="J10" s="33"/>
      <c r="K10" s="70"/>
    </row>
    <row r="11" spans="1:11" s="63" customFormat="1" ht="21.95" customHeight="1">
      <c r="A11" s="140">
        <v>2010301</v>
      </c>
      <c r="B11" s="141"/>
      <c r="C11" s="34" t="s">
        <v>155</v>
      </c>
      <c r="D11" s="112">
        <f t="shared" si="0"/>
        <v>158.9</v>
      </c>
      <c r="E11" s="33">
        <v>158.9</v>
      </c>
      <c r="F11" s="33"/>
      <c r="G11" s="33"/>
      <c r="H11" s="33"/>
      <c r="I11" s="33"/>
      <c r="J11" s="33"/>
      <c r="K11" s="70"/>
    </row>
    <row r="12" spans="1:11" s="63" customFormat="1" ht="21.95" customHeight="1">
      <c r="A12" s="140">
        <v>2010399</v>
      </c>
      <c r="B12" s="141"/>
      <c r="C12" s="88" t="s">
        <v>156</v>
      </c>
      <c r="D12" s="112">
        <f>E12</f>
        <v>75</v>
      </c>
      <c r="E12" s="33">
        <v>75</v>
      </c>
      <c r="F12" s="33"/>
      <c r="G12" s="33"/>
      <c r="H12" s="33"/>
      <c r="I12" s="33"/>
      <c r="J12" s="33"/>
      <c r="K12" s="70"/>
    </row>
    <row r="13" spans="1:11" s="63" customFormat="1" ht="21.95" customHeight="1">
      <c r="A13" s="140">
        <v>20106</v>
      </c>
      <c r="B13" s="141"/>
      <c r="C13" s="34" t="s">
        <v>58</v>
      </c>
      <c r="D13" s="112">
        <f t="shared" si="0"/>
        <v>17.64</v>
      </c>
      <c r="E13" s="112">
        <f>E14</f>
        <v>17.64</v>
      </c>
      <c r="F13" s="33"/>
      <c r="G13" s="33"/>
      <c r="H13" s="33"/>
      <c r="I13" s="33"/>
      <c r="J13" s="33"/>
      <c r="K13" s="70"/>
    </row>
    <row r="14" spans="1:11" s="63" customFormat="1" ht="21.95" customHeight="1">
      <c r="A14" s="140">
        <v>2010601</v>
      </c>
      <c r="B14" s="141"/>
      <c r="C14" s="34" t="s">
        <v>57</v>
      </c>
      <c r="D14" s="112">
        <f t="shared" si="0"/>
        <v>17.64</v>
      </c>
      <c r="E14" s="33">
        <v>17.64</v>
      </c>
      <c r="F14" s="33"/>
      <c r="G14" s="33"/>
      <c r="H14" s="33"/>
      <c r="I14" s="33"/>
      <c r="J14" s="33"/>
      <c r="K14" s="70"/>
    </row>
    <row r="15" spans="1:11" s="63" customFormat="1" ht="21.95" customHeight="1">
      <c r="A15" s="140">
        <v>20131</v>
      </c>
      <c r="B15" s="141"/>
      <c r="C15" s="34" t="s">
        <v>59</v>
      </c>
      <c r="D15" s="112">
        <f t="shared" si="0"/>
        <v>106.31</v>
      </c>
      <c r="E15" s="112">
        <f>E16</f>
        <v>106.31</v>
      </c>
      <c r="F15" s="33"/>
      <c r="G15" s="33"/>
      <c r="H15" s="33"/>
      <c r="I15" s="33"/>
      <c r="J15" s="33"/>
      <c r="K15" s="70"/>
    </row>
    <row r="16" spans="1:11" ht="21.95" customHeight="1">
      <c r="A16" s="140">
        <v>2013101</v>
      </c>
      <c r="B16" s="141"/>
      <c r="C16" s="34" t="s">
        <v>57</v>
      </c>
      <c r="D16" s="112">
        <f t="shared" si="0"/>
        <v>106.31</v>
      </c>
      <c r="E16" s="35">
        <v>106.31</v>
      </c>
      <c r="F16" s="35"/>
      <c r="G16" s="35"/>
      <c r="H16" s="35"/>
      <c r="I16" s="35"/>
      <c r="J16" s="35"/>
    </row>
    <row r="17" spans="1:11" s="72" customFormat="1" ht="21.95" customHeight="1">
      <c r="A17" s="159">
        <v>207</v>
      </c>
      <c r="B17" s="160"/>
      <c r="C17" s="106" t="s">
        <v>60</v>
      </c>
      <c r="D17" s="114">
        <f t="shared" si="0"/>
        <v>5.67</v>
      </c>
      <c r="E17" s="114">
        <f>SUM(E18)</f>
        <v>5.67</v>
      </c>
      <c r="F17" s="32"/>
      <c r="G17" s="32"/>
      <c r="H17" s="32"/>
      <c r="I17" s="32"/>
      <c r="J17" s="32"/>
      <c r="K17" s="78"/>
    </row>
    <row r="18" spans="1:11" s="63" customFormat="1" ht="21.95" customHeight="1">
      <c r="A18" s="140">
        <v>20701</v>
      </c>
      <c r="B18" s="141"/>
      <c r="C18" s="37" t="s">
        <v>61</v>
      </c>
      <c r="D18" s="112">
        <f t="shared" si="0"/>
        <v>5.67</v>
      </c>
      <c r="E18" s="112">
        <f>E19</f>
        <v>5.67</v>
      </c>
      <c r="F18" s="33"/>
      <c r="G18" s="33"/>
      <c r="H18" s="33"/>
      <c r="I18" s="33"/>
      <c r="J18" s="33"/>
      <c r="K18" s="70"/>
    </row>
    <row r="19" spans="1:11" s="63" customFormat="1" ht="21.95" customHeight="1">
      <c r="A19" s="157">
        <v>2070101</v>
      </c>
      <c r="B19" s="158"/>
      <c r="C19" s="85" t="s">
        <v>62</v>
      </c>
      <c r="D19" s="112">
        <f t="shared" si="0"/>
        <v>5.67</v>
      </c>
      <c r="E19" s="33">
        <v>5.67</v>
      </c>
      <c r="F19" s="33"/>
      <c r="G19" s="33"/>
      <c r="H19" s="33"/>
      <c r="I19" s="33"/>
      <c r="J19" s="33"/>
      <c r="K19" s="70"/>
    </row>
    <row r="20" spans="1:11" s="72" customFormat="1" ht="21.95" customHeight="1">
      <c r="A20" s="142">
        <v>208</v>
      </c>
      <c r="B20" s="143"/>
      <c r="C20" s="87" t="s">
        <v>126</v>
      </c>
      <c r="D20" s="113">
        <f t="shared" si="0"/>
        <v>141.38999999999999</v>
      </c>
      <c r="E20" s="113">
        <f>E21</f>
        <v>141.38999999999999</v>
      </c>
      <c r="F20" s="32"/>
      <c r="G20" s="32"/>
      <c r="H20" s="32"/>
      <c r="I20" s="32"/>
      <c r="J20" s="32"/>
      <c r="K20" s="78"/>
    </row>
    <row r="21" spans="1:11" s="63" customFormat="1" ht="21.95" customHeight="1">
      <c r="A21" s="140">
        <v>20805</v>
      </c>
      <c r="B21" s="141"/>
      <c r="C21" s="86" t="s">
        <v>127</v>
      </c>
      <c r="D21" s="112">
        <f t="shared" si="0"/>
        <v>141.38999999999999</v>
      </c>
      <c r="E21" s="112">
        <f>E22+E23</f>
        <v>141.38999999999999</v>
      </c>
      <c r="F21" s="33"/>
      <c r="G21" s="33"/>
      <c r="H21" s="33"/>
      <c r="I21" s="33"/>
      <c r="J21" s="33"/>
      <c r="K21" s="70"/>
    </row>
    <row r="22" spans="1:11" s="63" customFormat="1" ht="21.95" customHeight="1">
      <c r="A22" s="140">
        <v>2080501</v>
      </c>
      <c r="B22" s="141"/>
      <c r="C22" s="86" t="s">
        <v>128</v>
      </c>
      <c r="D22" s="112">
        <f t="shared" si="0"/>
        <v>81.7</v>
      </c>
      <c r="E22" s="33">
        <v>81.7</v>
      </c>
      <c r="F22" s="33"/>
      <c r="G22" s="33"/>
      <c r="H22" s="33"/>
      <c r="I22" s="33"/>
      <c r="J22" s="33"/>
      <c r="K22" s="70"/>
    </row>
    <row r="23" spans="1:11" s="63" customFormat="1" ht="21.95" customHeight="1">
      <c r="A23" s="140">
        <v>2080505</v>
      </c>
      <c r="B23" s="141"/>
      <c r="C23" s="121" t="s">
        <v>157</v>
      </c>
      <c r="D23" s="112"/>
      <c r="E23" s="33">
        <v>59.69</v>
      </c>
      <c r="F23" s="33"/>
      <c r="G23" s="33"/>
      <c r="H23" s="33"/>
      <c r="I23" s="33"/>
      <c r="J23" s="33"/>
      <c r="K23" s="70"/>
    </row>
    <row r="24" spans="1:11" ht="21.95" customHeight="1">
      <c r="A24" s="142">
        <v>210</v>
      </c>
      <c r="B24" s="143"/>
      <c r="C24" s="31" t="s">
        <v>63</v>
      </c>
      <c r="D24" s="113">
        <f t="shared" si="0"/>
        <v>74.960000000000008</v>
      </c>
      <c r="E24" s="113">
        <f>SUM(E25,E27)</f>
        <v>74.960000000000008</v>
      </c>
      <c r="F24" s="35"/>
      <c r="G24" s="35"/>
      <c r="H24" s="35"/>
      <c r="I24" s="35"/>
      <c r="J24" s="35"/>
    </row>
    <row r="25" spans="1:11" ht="21.95" customHeight="1">
      <c r="A25" s="140">
        <v>21001</v>
      </c>
      <c r="B25" s="141"/>
      <c r="C25" s="34" t="s">
        <v>64</v>
      </c>
      <c r="D25" s="112">
        <f t="shared" si="0"/>
        <v>51.13</v>
      </c>
      <c r="E25" s="112">
        <f>E26</f>
        <v>51.13</v>
      </c>
      <c r="F25" s="35"/>
      <c r="G25" s="35"/>
      <c r="H25" s="35"/>
      <c r="I25" s="35"/>
      <c r="J25" s="35"/>
    </row>
    <row r="26" spans="1:11" ht="21.95" customHeight="1">
      <c r="A26" s="140">
        <v>2100101</v>
      </c>
      <c r="B26" s="141"/>
      <c r="C26" s="34" t="s">
        <v>57</v>
      </c>
      <c r="D26" s="112">
        <f t="shared" si="0"/>
        <v>51.13</v>
      </c>
      <c r="E26" s="35">
        <v>51.13</v>
      </c>
      <c r="F26" s="35"/>
      <c r="G26" s="35"/>
      <c r="H26" s="35"/>
      <c r="I26" s="35"/>
      <c r="J26" s="35"/>
    </row>
    <row r="27" spans="1:11" ht="21.95" customHeight="1">
      <c r="A27" s="140">
        <v>21011</v>
      </c>
      <c r="B27" s="141"/>
      <c r="C27" s="88" t="s">
        <v>158</v>
      </c>
      <c r="D27" s="112">
        <f t="shared" si="0"/>
        <v>23.83</v>
      </c>
      <c r="E27" s="112">
        <f>SUM(E28:E29)</f>
        <v>23.83</v>
      </c>
      <c r="F27" s="35"/>
      <c r="G27" s="35"/>
      <c r="H27" s="35"/>
      <c r="I27" s="35"/>
      <c r="J27" s="35"/>
    </row>
    <row r="28" spans="1:11" ht="21.95" customHeight="1">
      <c r="A28" s="140">
        <v>2101101</v>
      </c>
      <c r="B28" s="141"/>
      <c r="C28" s="34" t="s">
        <v>129</v>
      </c>
      <c r="D28" s="112">
        <f t="shared" si="0"/>
        <v>14.59</v>
      </c>
      <c r="E28" s="35">
        <v>14.59</v>
      </c>
      <c r="F28" s="35"/>
      <c r="G28" s="35"/>
      <c r="H28" s="35"/>
      <c r="I28" s="35"/>
      <c r="J28" s="35"/>
    </row>
    <row r="29" spans="1:11" ht="21.95" customHeight="1">
      <c r="A29" s="140">
        <v>2101102</v>
      </c>
      <c r="B29" s="141"/>
      <c r="C29" s="34" t="s">
        <v>130</v>
      </c>
      <c r="D29" s="112">
        <f t="shared" si="0"/>
        <v>9.24</v>
      </c>
      <c r="E29" s="35">
        <v>9.24</v>
      </c>
      <c r="F29" s="35"/>
      <c r="G29" s="35"/>
      <c r="H29" s="35"/>
      <c r="I29" s="35"/>
      <c r="J29" s="35"/>
    </row>
    <row r="30" spans="1:11" ht="21.95" customHeight="1">
      <c r="A30" s="142">
        <v>213</v>
      </c>
      <c r="B30" s="143"/>
      <c r="C30" s="31" t="s">
        <v>65</v>
      </c>
      <c r="D30" s="113">
        <f t="shared" si="0"/>
        <v>118.22</v>
      </c>
      <c r="E30" s="113">
        <f>SUM(E31,E33)</f>
        <v>118.22</v>
      </c>
      <c r="F30" s="35"/>
      <c r="G30" s="35"/>
      <c r="H30" s="35"/>
      <c r="I30" s="35"/>
      <c r="J30" s="35"/>
    </row>
    <row r="31" spans="1:11" ht="21.95" customHeight="1">
      <c r="A31" s="140">
        <v>21301</v>
      </c>
      <c r="B31" s="141"/>
      <c r="C31" s="34" t="s">
        <v>66</v>
      </c>
      <c r="D31" s="112">
        <f t="shared" si="0"/>
        <v>84.92</v>
      </c>
      <c r="E31" s="112">
        <f>E32</f>
        <v>84.92</v>
      </c>
      <c r="F31" s="35"/>
      <c r="G31" s="35"/>
      <c r="H31" s="35"/>
      <c r="I31" s="35"/>
      <c r="J31" s="35"/>
    </row>
    <row r="32" spans="1:11" ht="21.95" customHeight="1">
      <c r="A32" s="140">
        <v>2130101</v>
      </c>
      <c r="B32" s="141"/>
      <c r="C32" s="34" t="s">
        <v>131</v>
      </c>
      <c r="D32" s="112">
        <f t="shared" si="0"/>
        <v>84.92</v>
      </c>
      <c r="E32" s="35">
        <v>84.92</v>
      </c>
      <c r="F32" s="35"/>
      <c r="G32" s="35"/>
      <c r="H32" s="35"/>
      <c r="I32" s="35"/>
      <c r="J32" s="35"/>
    </row>
    <row r="33" spans="1:10" ht="21.95" customHeight="1">
      <c r="A33" s="145">
        <v>21307</v>
      </c>
      <c r="B33" s="146"/>
      <c r="C33" s="88" t="s">
        <v>132</v>
      </c>
      <c r="D33" s="112">
        <f t="shared" si="0"/>
        <v>33.299999999999997</v>
      </c>
      <c r="E33" s="112">
        <f>E34</f>
        <v>33.299999999999997</v>
      </c>
      <c r="F33" s="35"/>
      <c r="G33" s="35"/>
      <c r="H33" s="35"/>
      <c r="I33" s="35"/>
      <c r="J33" s="35"/>
    </row>
    <row r="34" spans="1:10" ht="21.95" customHeight="1">
      <c r="A34" s="140">
        <v>2130705</v>
      </c>
      <c r="B34" s="141"/>
      <c r="C34" s="34" t="s">
        <v>159</v>
      </c>
      <c r="D34" s="112">
        <f t="shared" si="0"/>
        <v>33.299999999999997</v>
      </c>
      <c r="E34" s="35">
        <v>33.299999999999997</v>
      </c>
      <c r="F34" s="35"/>
      <c r="G34" s="35"/>
      <c r="H34" s="35"/>
      <c r="I34" s="35"/>
      <c r="J34" s="35"/>
    </row>
    <row r="35" spans="1:10" s="90" customFormat="1" ht="21.95" customHeight="1">
      <c r="A35" s="142">
        <v>221</v>
      </c>
      <c r="B35" s="143"/>
      <c r="C35" s="89" t="s">
        <v>133</v>
      </c>
      <c r="D35" s="113">
        <f t="shared" si="0"/>
        <v>29.94</v>
      </c>
      <c r="E35" s="113">
        <f>E36</f>
        <v>29.94</v>
      </c>
      <c r="F35" s="38"/>
      <c r="G35" s="38"/>
      <c r="H35" s="38"/>
      <c r="I35" s="38"/>
      <c r="J35" s="38"/>
    </row>
    <row r="36" spans="1:10" ht="21.95" customHeight="1">
      <c r="A36" s="144">
        <v>22102</v>
      </c>
      <c r="B36" s="144"/>
      <c r="C36" s="88" t="s">
        <v>134</v>
      </c>
      <c r="D36" s="112">
        <f t="shared" si="0"/>
        <v>29.94</v>
      </c>
      <c r="E36" s="112">
        <f>E37</f>
        <v>29.94</v>
      </c>
      <c r="F36" s="35"/>
      <c r="G36" s="35"/>
      <c r="H36" s="35"/>
      <c r="I36" s="35"/>
      <c r="J36" s="35"/>
    </row>
    <row r="37" spans="1:10" ht="21.95" customHeight="1">
      <c r="A37" s="140">
        <v>2210201</v>
      </c>
      <c r="B37" s="141"/>
      <c r="C37" s="34" t="s">
        <v>135</v>
      </c>
      <c r="D37" s="112">
        <f t="shared" si="0"/>
        <v>29.94</v>
      </c>
      <c r="E37" s="35">
        <v>29.94</v>
      </c>
      <c r="F37" s="35"/>
      <c r="G37" s="35"/>
      <c r="H37" s="35"/>
      <c r="I37" s="35"/>
      <c r="J37" s="35"/>
    </row>
  </sheetData>
  <mergeCells count="41">
    <mergeCell ref="A19:B19"/>
    <mergeCell ref="A24:B24"/>
    <mergeCell ref="A17:B17"/>
    <mergeCell ref="C6:C7"/>
    <mergeCell ref="D5:D7"/>
    <mergeCell ref="A18:B18"/>
    <mergeCell ref="A11:B11"/>
    <mergeCell ref="A13:B13"/>
    <mergeCell ref="A14:B14"/>
    <mergeCell ref="A15:B15"/>
    <mergeCell ref="A16:B16"/>
    <mergeCell ref="A23:B23"/>
    <mergeCell ref="A12:B12"/>
    <mergeCell ref="A25:B25"/>
    <mergeCell ref="A26:B26"/>
    <mergeCell ref="A20:B20"/>
    <mergeCell ref="A21:B21"/>
    <mergeCell ref="A22:B22"/>
    <mergeCell ref="A2:J2"/>
    <mergeCell ref="A5:C5"/>
    <mergeCell ref="A8:C8"/>
    <mergeCell ref="A9:B9"/>
    <mergeCell ref="A10:B10"/>
    <mergeCell ref="H5:H7"/>
    <mergeCell ref="I5:I7"/>
    <mergeCell ref="J5:J7"/>
    <mergeCell ref="F5:F7"/>
    <mergeCell ref="G5:G7"/>
    <mergeCell ref="A6:B7"/>
    <mergeCell ref="E5:E7"/>
    <mergeCell ref="A27:B27"/>
    <mergeCell ref="A28:B28"/>
    <mergeCell ref="A30:B30"/>
    <mergeCell ref="A31:B31"/>
    <mergeCell ref="A29:B29"/>
    <mergeCell ref="A37:B37"/>
    <mergeCell ref="A35:B35"/>
    <mergeCell ref="A36:B36"/>
    <mergeCell ref="A32:B32"/>
    <mergeCell ref="A34:B34"/>
    <mergeCell ref="A33:B33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7"/>
  <sheetViews>
    <sheetView topLeftCell="A25" zoomScale="85" workbookViewId="0">
      <selection sqref="A1:I38"/>
    </sheetView>
  </sheetViews>
  <sheetFormatPr defaultColWidth="8.875" defaultRowHeight="15.75"/>
  <cols>
    <col min="1" max="1" width="5.625" style="65" customWidth="1"/>
    <col min="2" max="2" width="4.625" style="65" customWidth="1"/>
    <col min="3" max="3" width="42.25" style="65" bestFit="1" customWidth="1"/>
    <col min="4" max="4" width="14.375" style="65" customWidth="1"/>
    <col min="5" max="5" width="14.625" style="65" customWidth="1"/>
    <col min="6" max="6" width="14.625" style="100" customWidth="1"/>
    <col min="7" max="9" width="14.625" style="65" customWidth="1"/>
    <col min="10" max="10" width="8.875" style="65"/>
    <col min="11" max="11" width="12.625" style="65" customWidth="1"/>
    <col min="12" max="16384" width="8.875" style="65"/>
  </cols>
  <sheetData>
    <row r="1" spans="1:10" s="1" customFormat="1" ht="23.25" customHeight="1">
      <c r="A1" s="108" t="s">
        <v>148</v>
      </c>
      <c r="F1" s="93"/>
      <c r="G1" s="6"/>
      <c r="H1" s="6"/>
    </row>
    <row r="2" spans="1:10" s="62" customFormat="1" ht="23.25">
      <c r="A2" s="147" t="s">
        <v>67</v>
      </c>
      <c r="B2" s="148"/>
      <c r="C2" s="148"/>
      <c r="D2" s="148"/>
      <c r="E2" s="148"/>
      <c r="F2" s="148"/>
      <c r="G2" s="148"/>
      <c r="H2" s="148"/>
      <c r="I2" s="148"/>
    </row>
    <row r="3" spans="1:10" hidden="1">
      <c r="A3" s="66"/>
      <c r="B3" s="66"/>
      <c r="C3" s="66"/>
      <c r="D3" s="66"/>
      <c r="E3" s="66"/>
      <c r="F3" s="94"/>
      <c r="G3" s="66"/>
      <c r="H3" s="66"/>
      <c r="I3" s="7" t="s">
        <v>68</v>
      </c>
    </row>
    <row r="4" spans="1:10" s="63" customFormat="1" ht="15">
      <c r="A4" s="8"/>
      <c r="B4" s="67"/>
      <c r="C4" s="67"/>
      <c r="D4" s="67"/>
      <c r="E4" s="67"/>
      <c r="F4" s="95"/>
      <c r="G4" s="67"/>
      <c r="H4" s="67"/>
      <c r="I4" s="10" t="s">
        <v>2</v>
      </c>
    </row>
    <row r="5" spans="1:10" s="64" customFormat="1" ht="22.5" customHeight="1">
      <c r="A5" s="149" t="s">
        <v>44</v>
      </c>
      <c r="B5" s="150"/>
      <c r="C5" s="150"/>
      <c r="D5" s="153" t="s">
        <v>69</v>
      </c>
      <c r="E5" s="153" t="s">
        <v>70</v>
      </c>
      <c r="F5" s="161" t="s">
        <v>71</v>
      </c>
      <c r="G5" s="153" t="s">
        <v>72</v>
      </c>
      <c r="H5" s="150" t="s">
        <v>73</v>
      </c>
      <c r="I5" s="153" t="s">
        <v>74</v>
      </c>
      <c r="J5" s="69"/>
    </row>
    <row r="6" spans="1:10" s="64" customFormat="1" ht="22.5" customHeight="1">
      <c r="A6" s="150" t="s">
        <v>52</v>
      </c>
      <c r="B6" s="150"/>
      <c r="C6" s="153" t="s">
        <v>53</v>
      </c>
      <c r="D6" s="150"/>
      <c r="E6" s="150"/>
      <c r="F6" s="162"/>
      <c r="G6" s="150"/>
      <c r="H6" s="150"/>
      <c r="I6" s="150"/>
      <c r="J6" s="69"/>
    </row>
    <row r="7" spans="1:10" s="64" customFormat="1" ht="22.5" customHeight="1">
      <c r="A7" s="150"/>
      <c r="B7" s="150"/>
      <c r="C7" s="150"/>
      <c r="D7" s="150"/>
      <c r="E7" s="150"/>
      <c r="F7" s="162"/>
      <c r="G7" s="150"/>
      <c r="H7" s="150"/>
      <c r="I7" s="150"/>
      <c r="J7" s="69"/>
    </row>
    <row r="8" spans="1:10" s="63" customFormat="1" ht="21.95" customHeight="1">
      <c r="A8" s="151" t="s">
        <v>54</v>
      </c>
      <c r="B8" s="152"/>
      <c r="C8" s="152"/>
      <c r="D8" s="112">
        <f>SUM(E8:F8)</f>
        <v>728.03</v>
      </c>
      <c r="E8" s="112">
        <f>SUM(E9,E17,E20,E24,E30,E35)</f>
        <v>613.73</v>
      </c>
      <c r="F8" s="115">
        <f>SUM(F9,F30)</f>
        <v>114.3</v>
      </c>
      <c r="G8" s="33"/>
      <c r="H8" s="33"/>
      <c r="I8" s="33"/>
      <c r="J8" s="70"/>
    </row>
    <row r="9" spans="1:10" s="72" customFormat="1" ht="21.95" customHeight="1">
      <c r="A9" s="142">
        <v>201</v>
      </c>
      <c r="B9" s="143"/>
      <c r="C9" s="31" t="s">
        <v>55</v>
      </c>
      <c r="D9" s="113">
        <f>SUM(E9:F9)</f>
        <v>357.85</v>
      </c>
      <c r="E9" s="113">
        <f>SUM(E10,E13,E15)</f>
        <v>276.85000000000002</v>
      </c>
      <c r="F9" s="116">
        <f>F10</f>
        <v>81</v>
      </c>
      <c r="G9" s="32"/>
      <c r="H9" s="32"/>
      <c r="I9" s="32"/>
      <c r="J9" s="78"/>
    </row>
    <row r="10" spans="1:10" s="63" customFormat="1" ht="21.95" customHeight="1">
      <c r="A10" s="140">
        <v>20103</v>
      </c>
      <c r="B10" s="141"/>
      <c r="C10" s="34" t="s">
        <v>56</v>
      </c>
      <c r="D10" s="112">
        <f t="shared" ref="D10:D37" si="0">SUM(E10:F10)</f>
        <v>233.9</v>
      </c>
      <c r="E10" s="112">
        <f>E11</f>
        <v>152.9</v>
      </c>
      <c r="F10" s="115">
        <f>F11+F12</f>
        <v>81</v>
      </c>
      <c r="G10" s="33"/>
      <c r="H10" s="33"/>
      <c r="I10" s="33"/>
      <c r="J10" s="70"/>
    </row>
    <row r="11" spans="1:10" s="63" customFormat="1" ht="21.95" customHeight="1">
      <c r="A11" s="140">
        <v>2010301</v>
      </c>
      <c r="B11" s="141"/>
      <c r="C11" s="34" t="s">
        <v>155</v>
      </c>
      <c r="D11" s="112">
        <f t="shared" si="0"/>
        <v>158.9</v>
      </c>
      <c r="E11" s="33">
        <v>152.9</v>
      </c>
      <c r="F11" s="96">
        <v>6</v>
      </c>
      <c r="G11" s="33"/>
      <c r="H11" s="33"/>
      <c r="I11" s="33"/>
      <c r="J11" s="70"/>
    </row>
    <row r="12" spans="1:10" s="63" customFormat="1" ht="21.95" customHeight="1">
      <c r="A12" s="140">
        <v>2010399</v>
      </c>
      <c r="B12" s="141"/>
      <c r="C12" s="88" t="s">
        <v>156</v>
      </c>
      <c r="D12" s="112">
        <f>SUM(E12:F12)</f>
        <v>75</v>
      </c>
      <c r="E12" s="33">
        <v>0</v>
      </c>
      <c r="F12" s="96">
        <v>75</v>
      </c>
      <c r="G12" s="33"/>
      <c r="H12" s="33"/>
      <c r="I12" s="33"/>
      <c r="J12" s="70"/>
    </row>
    <row r="13" spans="1:10" s="63" customFormat="1" ht="21.95" customHeight="1">
      <c r="A13" s="140">
        <v>20106</v>
      </c>
      <c r="B13" s="141"/>
      <c r="C13" s="34" t="s">
        <v>58</v>
      </c>
      <c r="D13" s="112">
        <f t="shared" si="0"/>
        <v>17.64</v>
      </c>
      <c r="E13" s="112">
        <f>E14</f>
        <v>17.64</v>
      </c>
      <c r="F13" s="115"/>
      <c r="G13" s="33"/>
      <c r="H13" s="33"/>
      <c r="I13" s="33"/>
      <c r="J13" s="70"/>
    </row>
    <row r="14" spans="1:10" s="63" customFormat="1" ht="21.95" customHeight="1">
      <c r="A14" s="140">
        <v>2010601</v>
      </c>
      <c r="B14" s="141"/>
      <c r="C14" s="34" t="s">
        <v>57</v>
      </c>
      <c r="D14" s="112">
        <f t="shared" si="0"/>
        <v>17.64</v>
      </c>
      <c r="E14" s="33">
        <v>17.64</v>
      </c>
      <c r="F14" s="96"/>
      <c r="G14" s="33"/>
      <c r="H14" s="33"/>
      <c r="I14" s="33"/>
      <c r="J14" s="70"/>
    </row>
    <row r="15" spans="1:10" s="63" customFormat="1" ht="21.95" customHeight="1">
      <c r="A15" s="140">
        <v>20131</v>
      </c>
      <c r="B15" s="141"/>
      <c r="C15" s="34" t="s">
        <v>59</v>
      </c>
      <c r="D15" s="112">
        <f t="shared" si="0"/>
        <v>106.31</v>
      </c>
      <c r="E15" s="112">
        <f>E16</f>
        <v>106.31</v>
      </c>
      <c r="F15" s="115"/>
      <c r="G15" s="33"/>
      <c r="H15" s="33"/>
      <c r="I15" s="33"/>
      <c r="J15" s="70"/>
    </row>
    <row r="16" spans="1:10" ht="21.95" customHeight="1">
      <c r="A16" s="140">
        <v>2013101</v>
      </c>
      <c r="B16" s="141"/>
      <c r="C16" s="34" t="s">
        <v>57</v>
      </c>
      <c r="D16" s="112">
        <f t="shared" si="0"/>
        <v>106.31</v>
      </c>
      <c r="E16" s="35">
        <v>106.31</v>
      </c>
      <c r="F16" s="98"/>
      <c r="G16" s="36"/>
      <c r="H16" s="36"/>
      <c r="I16" s="36"/>
    </row>
    <row r="17" spans="1:9" ht="21.95" customHeight="1">
      <c r="A17" s="159">
        <v>207</v>
      </c>
      <c r="B17" s="160"/>
      <c r="C17" s="106" t="s">
        <v>60</v>
      </c>
      <c r="D17" s="113">
        <f t="shared" si="0"/>
        <v>5.67</v>
      </c>
      <c r="E17" s="113">
        <f>SUM(E18)</f>
        <v>5.67</v>
      </c>
      <c r="F17" s="117"/>
      <c r="G17" s="36"/>
      <c r="H17" s="36"/>
      <c r="I17" s="36"/>
    </row>
    <row r="18" spans="1:9" ht="21.95" customHeight="1">
      <c r="A18" s="140">
        <v>20701</v>
      </c>
      <c r="B18" s="141"/>
      <c r="C18" s="37" t="s">
        <v>61</v>
      </c>
      <c r="D18" s="112">
        <f t="shared" si="0"/>
        <v>5.67</v>
      </c>
      <c r="E18" s="112">
        <f>E19</f>
        <v>5.67</v>
      </c>
      <c r="F18" s="117"/>
      <c r="G18" s="36"/>
      <c r="H18" s="36"/>
      <c r="I18" s="36"/>
    </row>
    <row r="19" spans="1:9" ht="21.95" customHeight="1">
      <c r="A19" s="157">
        <v>2070101</v>
      </c>
      <c r="B19" s="158"/>
      <c r="C19" s="85" t="s">
        <v>62</v>
      </c>
      <c r="D19" s="112">
        <f t="shared" si="0"/>
        <v>5.67</v>
      </c>
      <c r="E19" s="33">
        <v>5.67</v>
      </c>
      <c r="F19" s="98"/>
      <c r="G19" s="36"/>
      <c r="H19" s="36"/>
      <c r="I19" s="36"/>
    </row>
    <row r="20" spans="1:9" ht="21.95" customHeight="1">
      <c r="A20" s="142">
        <v>208</v>
      </c>
      <c r="B20" s="143"/>
      <c r="C20" s="87" t="s">
        <v>126</v>
      </c>
      <c r="D20" s="113">
        <f t="shared" si="0"/>
        <v>141.38999999999999</v>
      </c>
      <c r="E20" s="113">
        <f>E21</f>
        <v>141.38999999999999</v>
      </c>
      <c r="F20" s="117"/>
      <c r="G20" s="36"/>
      <c r="H20" s="36"/>
      <c r="I20" s="36"/>
    </row>
    <row r="21" spans="1:9" ht="21.95" customHeight="1">
      <c r="A21" s="140">
        <v>20805</v>
      </c>
      <c r="B21" s="141"/>
      <c r="C21" s="86" t="s">
        <v>127</v>
      </c>
      <c r="D21" s="112">
        <f t="shared" si="0"/>
        <v>141.38999999999999</v>
      </c>
      <c r="E21" s="112">
        <f>E22+E23</f>
        <v>141.38999999999999</v>
      </c>
      <c r="F21" s="117"/>
      <c r="G21" s="36"/>
      <c r="H21" s="36"/>
      <c r="I21" s="36"/>
    </row>
    <row r="22" spans="1:9" ht="21.95" customHeight="1">
      <c r="A22" s="140">
        <v>2080501</v>
      </c>
      <c r="B22" s="141"/>
      <c r="C22" s="86" t="s">
        <v>128</v>
      </c>
      <c r="D22" s="112">
        <f t="shared" si="0"/>
        <v>81.7</v>
      </c>
      <c r="E22" s="33">
        <v>81.7</v>
      </c>
      <c r="F22" s="98"/>
      <c r="G22" s="36"/>
      <c r="H22" s="36"/>
      <c r="I22" s="36"/>
    </row>
    <row r="23" spans="1:9" ht="21.95" customHeight="1">
      <c r="A23" s="140">
        <v>2080505</v>
      </c>
      <c r="B23" s="141"/>
      <c r="C23" s="121" t="s">
        <v>157</v>
      </c>
      <c r="D23" s="112">
        <f t="shared" si="0"/>
        <v>59.69</v>
      </c>
      <c r="E23" s="33">
        <v>59.69</v>
      </c>
      <c r="F23" s="98"/>
      <c r="G23" s="91"/>
      <c r="H23" s="91"/>
      <c r="I23" s="91"/>
    </row>
    <row r="24" spans="1:9" ht="21.95" customHeight="1">
      <c r="A24" s="142">
        <v>210</v>
      </c>
      <c r="B24" s="143"/>
      <c r="C24" s="31" t="s">
        <v>63</v>
      </c>
      <c r="D24" s="113">
        <f t="shared" si="0"/>
        <v>74.960000000000008</v>
      </c>
      <c r="E24" s="113">
        <f>SUM(E25,E27)</f>
        <v>74.960000000000008</v>
      </c>
      <c r="F24" s="117"/>
      <c r="G24" s="36"/>
      <c r="H24" s="36"/>
      <c r="I24" s="36"/>
    </row>
    <row r="25" spans="1:9" ht="21.95" customHeight="1">
      <c r="A25" s="140">
        <v>21001</v>
      </c>
      <c r="B25" s="141"/>
      <c r="C25" s="34" t="s">
        <v>64</v>
      </c>
      <c r="D25" s="112">
        <f t="shared" si="0"/>
        <v>51.13</v>
      </c>
      <c r="E25" s="112">
        <f>E26</f>
        <v>51.13</v>
      </c>
      <c r="F25" s="117"/>
      <c r="G25" s="36"/>
      <c r="H25" s="36"/>
      <c r="I25" s="36"/>
    </row>
    <row r="26" spans="1:9" ht="21.95" customHeight="1">
      <c r="A26" s="140">
        <v>2100101</v>
      </c>
      <c r="B26" s="141"/>
      <c r="C26" s="34" t="s">
        <v>57</v>
      </c>
      <c r="D26" s="112">
        <f t="shared" si="0"/>
        <v>51.13</v>
      </c>
      <c r="E26" s="35">
        <v>51.13</v>
      </c>
      <c r="F26" s="98"/>
      <c r="G26" s="36"/>
      <c r="H26" s="36"/>
      <c r="I26" s="36"/>
    </row>
    <row r="27" spans="1:9" ht="21.95" customHeight="1">
      <c r="A27" s="140">
        <v>21011</v>
      </c>
      <c r="B27" s="141"/>
      <c r="C27" s="88" t="s">
        <v>158</v>
      </c>
      <c r="D27" s="118">
        <f t="shared" si="0"/>
        <v>23.83</v>
      </c>
      <c r="E27" s="112">
        <f>SUM(E28:E29)</f>
        <v>23.83</v>
      </c>
      <c r="F27" s="117"/>
      <c r="G27" s="36"/>
      <c r="H27" s="36"/>
      <c r="I27" s="36"/>
    </row>
    <row r="28" spans="1:9" ht="21.95" customHeight="1">
      <c r="A28" s="140">
        <v>2101101</v>
      </c>
      <c r="B28" s="141"/>
      <c r="C28" s="34" t="s">
        <v>129</v>
      </c>
      <c r="D28" s="118">
        <f t="shared" si="0"/>
        <v>14.59</v>
      </c>
      <c r="E28" s="35">
        <v>14.59</v>
      </c>
      <c r="F28" s="98"/>
      <c r="G28" s="36"/>
      <c r="H28" s="36"/>
      <c r="I28" s="36"/>
    </row>
    <row r="29" spans="1:9" ht="21.95" customHeight="1">
      <c r="A29" s="140">
        <v>2101102</v>
      </c>
      <c r="B29" s="141"/>
      <c r="C29" s="34" t="s">
        <v>130</v>
      </c>
      <c r="D29" s="118">
        <f t="shared" si="0"/>
        <v>9.24</v>
      </c>
      <c r="E29" s="35">
        <v>9.24</v>
      </c>
      <c r="F29" s="98"/>
      <c r="G29" s="36"/>
      <c r="H29" s="36"/>
      <c r="I29" s="36"/>
    </row>
    <row r="30" spans="1:9" s="90" customFormat="1" ht="21.95" customHeight="1">
      <c r="A30" s="142">
        <v>213</v>
      </c>
      <c r="B30" s="143"/>
      <c r="C30" s="31" t="s">
        <v>65</v>
      </c>
      <c r="D30" s="119">
        <f t="shared" si="0"/>
        <v>118.22</v>
      </c>
      <c r="E30" s="113">
        <f>SUM(E31,E33)</f>
        <v>84.92</v>
      </c>
      <c r="F30" s="120">
        <f>F33</f>
        <v>33.299999999999997</v>
      </c>
      <c r="G30" s="92"/>
      <c r="H30" s="92"/>
      <c r="I30" s="92"/>
    </row>
    <row r="31" spans="1:9" ht="21.95" customHeight="1">
      <c r="A31" s="140">
        <v>21301</v>
      </c>
      <c r="B31" s="141"/>
      <c r="C31" s="34" t="s">
        <v>66</v>
      </c>
      <c r="D31" s="118">
        <f t="shared" si="0"/>
        <v>84.92</v>
      </c>
      <c r="E31" s="112">
        <f>E32</f>
        <v>84.92</v>
      </c>
      <c r="F31" s="117">
        <v>0</v>
      </c>
      <c r="G31" s="36"/>
      <c r="H31" s="36"/>
      <c r="I31" s="36"/>
    </row>
    <row r="32" spans="1:9" ht="21.95" customHeight="1">
      <c r="A32" s="140">
        <v>2130101</v>
      </c>
      <c r="B32" s="141"/>
      <c r="C32" s="34" t="s">
        <v>131</v>
      </c>
      <c r="D32" s="118">
        <f t="shared" si="0"/>
        <v>84.92</v>
      </c>
      <c r="E32" s="35">
        <v>84.92</v>
      </c>
      <c r="F32" s="98">
        <v>0</v>
      </c>
      <c r="G32" s="36"/>
      <c r="H32" s="36"/>
      <c r="I32" s="36"/>
    </row>
    <row r="33" spans="1:9" ht="21.95" customHeight="1">
      <c r="A33" s="145">
        <v>21307</v>
      </c>
      <c r="B33" s="146"/>
      <c r="C33" s="88" t="s">
        <v>132</v>
      </c>
      <c r="D33" s="118">
        <f t="shared" si="0"/>
        <v>33.299999999999997</v>
      </c>
      <c r="E33" s="112">
        <f>E34</f>
        <v>0</v>
      </c>
      <c r="F33" s="117">
        <f>F34</f>
        <v>33.299999999999997</v>
      </c>
      <c r="G33" s="36"/>
      <c r="H33" s="36"/>
      <c r="I33" s="36"/>
    </row>
    <row r="34" spans="1:9" ht="21.95" customHeight="1">
      <c r="A34" s="140">
        <v>2130705</v>
      </c>
      <c r="B34" s="141"/>
      <c r="C34" s="34" t="s">
        <v>159</v>
      </c>
      <c r="D34" s="118">
        <f t="shared" si="0"/>
        <v>33.299999999999997</v>
      </c>
      <c r="E34" s="35">
        <v>0</v>
      </c>
      <c r="F34" s="98">
        <v>33.299999999999997</v>
      </c>
      <c r="G34" s="36"/>
      <c r="H34" s="36"/>
      <c r="I34" s="36"/>
    </row>
    <row r="35" spans="1:9" ht="21.95" customHeight="1">
      <c r="A35" s="142">
        <v>221</v>
      </c>
      <c r="B35" s="143"/>
      <c r="C35" s="89" t="s">
        <v>133</v>
      </c>
      <c r="D35" s="118">
        <f t="shared" si="0"/>
        <v>29.94</v>
      </c>
      <c r="E35" s="113">
        <f>E36</f>
        <v>29.94</v>
      </c>
      <c r="F35" s="117"/>
      <c r="G35" s="36"/>
      <c r="H35" s="36"/>
      <c r="I35" s="36"/>
    </row>
    <row r="36" spans="1:9" ht="21.95" customHeight="1">
      <c r="A36" s="144">
        <v>22102</v>
      </c>
      <c r="B36" s="144"/>
      <c r="C36" s="88" t="s">
        <v>134</v>
      </c>
      <c r="D36" s="118">
        <f t="shared" si="0"/>
        <v>29.94</v>
      </c>
      <c r="E36" s="112">
        <f>E37</f>
        <v>29.94</v>
      </c>
      <c r="F36" s="117"/>
      <c r="G36" s="36"/>
      <c r="H36" s="36"/>
      <c r="I36" s="36"/>
    </row>
    <row r="37" spans="1:9" ht="21.95" customHeight="1">
      <c r="A37" s="140">
        <v>2210201</v>
      </c>
      <c r="B37" s="141"/>
      <c r="C37" s="34" t="s">
        <v>135</v>
      </c>
      <c r="D37" s="118">
        <f t="shared" si="0"/>
        <v>29.94</v>
      </c>
      <c r="E37" s="35">
        <v>29.94</v>
      </c>
      <c r="F37" s="98"/>
      <c r="G37" s="36"/>
      <c r="H37" s="36"/>
      <c r="I37" s="36"/>
    </row>
  </sheetData>
  <mergeCells count="40">
    <mergeCell ref="A11:B11"/>
    <mergeCell ref="A23:B23"/>
    <mergeCell ref="A12:B12"/>
    <mergeCell ref="A30:B30"/>
    <mergeCell ref="A26:B26"/>
    <mergeCell ref="A17:B17"/>
    <mergeCell ref="A18:B18"/>
    <mergeCell ref="A13:B13"/>
    <mergeCell ref="A14:B14"/>
    <mergeCell ref="A15:B15"/>
    <mergeCell ref="A16:B16"/>
    <mergeCell ref="A2:I2"/>
    <mergeCell ref="A5:C5"/>
    <mergeCell ref="A8:C8"/>
    <mergeCell ref="A9:B9"/>
    <mergeCell ref="A10:B10"/>
    <mergeCell ref="H5:H7"/>
    <mergeCell ref="I5:I7"/>
    <mergeCell ref="G5:G7"/>
    <mergeCell ref="A6:B7"/>
    <mergeCell ref="F5:F7"/>
    <mergeCell ref="C6:C7"/>
    <mergeCell ref="D5:D7"/>
    <mergeCell ref="E5:E7"/>
    <mergeCell ref="A31:B31"/>
    <mergeCell ref="A22:B22"/>
    <mergeCell ref="A24:B24"/>
    <mergeCell ref="A25:B25"/>
    <mergeCell ref="A19:B19"/>
    <mergeCell ref="A20:B20"/>
    <mergeCell ref="A21:B21"/>
    <mergeCell ref="A27:B27"/>
    <mergeCell ref="A28:B28"/>
    <mergeCell ref="A29:B29"/>
    <mergeCell ref="A35:B35"/>
    <mergeCell ref="A36:B36"/>
    <mergeCell ref="A37:B37"/>
    <mergeCell ref="A32:B32"/>
    <mergeCell ref="A33:B33"/>
    <mergeCell ref="A34:B34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1"/>
  <sheetViews>
    <sheetView topLeftCell="A18" zoomScaleSheetLayoutView="100" workbookViewId="0">
      <selection sqref="A1:G32"/>
    </sheetView>
  </sheetViews>
  <sheetFormatPr defaultColWidth="8.875" defaultRowHeight="15.75"/>
  <cols>
    <col min="1" max="1" width="36.375" style="42" customWidth="1"/>
    <col min="2" max="2" width="15.625" style="42" customWidth="1"/>
    <col min="3" max="3" width="35.625" style="42" customWidth="1"/>
    <col min="4" max="4" width="15.625" style="42" customWidth="1"/>
    <col min="5" max="6" width="13.875" style="42" customWidth="1"/>
    <col min="7" max="7" width="15.625" style="42" customWidth="1"/>
    <col min="8" max="9" width="8.875" style="43"/>
    <col min="10" max="16384" width="8.875" style="42"/>
  </cols>
  <sheetData>
    <row r="1" spans="1:9" s="1" customFormat="1" ht="18" customHeight="1">
      <c r="A1" s="108" t="s">
        <v>149</v>
      </c>
      <c r="E1" s="6"/>
      <c r="F1" s="6"/>
      <c r="G1" s="6"/>
    </row>
    <row r="2" spans="1:9" s="39" customFormat="1" ht="18" customHeight="1">
      <c r="A2" s="134" t="s">
        <v>75</v>
      </c>
      <c r="B2" s="135"/>
      <c r="C2" s="135"/>
      <c r="D2" s="135"/>
      <c r="E2" s="135"/>
      <c r="F2" s="135"/>
      <c r="G2" s="135"/>
      <c r="H2" s="44"/>
      <c r="I2" s="44"/>
    </row>
    <row r="3" spans="1:9" ht="9.75" hidden="1" customHeight="1">
      <c r="A3" s="45"/>
      <c r="B3" s="45"/>
      <c r="C3" s="45"/>
      <c r="D3" s="45"/>
      <c r="E3" s="45"/>
      <c r="F3" s="45"/>
      <c r="G3" s="7" t="s">
        <v>76</v>
      </c>
    </row>
    <row r="4" spans="1:9" ht="15" customHeight="1">
      <c r="A4" s="8"/>
      <c r="B4" s="46"/>
      <c r="C4" s="46"/>
      <c r="D4" s="46"/>
      <c r="E4" s="46"/>
      <c r="F4" s="46"/>
      <c r="G4" s="10" t="s">
        <v>2</v>
      </c>
    </row>
    <row r="5" spans="1:9" s="40" customFormat="1" ht="14.25" customHeight="1">
      <c r="A5" s="136" t="s">
        <v>3</v>
      </c>
      <c r="B5" s="137"/>
      <c r="C5" s="136" t="s">
        <v>4</v>
      </c>
      <c r="D5" s="137"/>
      <c r="E5" s="137"/>
      <c r="F5" s="137"/>
      <c r="G5" s="137"/>
      <c r="H5" s="48"/>
      <c r="I5" s="48"/>
    </row>
    <row r="6" spans="1:9" s="41" customFormat="1" ht="31.5" customHeight="1">
      <c r="A6" s="81" t="s">
        <v>5</v>
      </c>
      <c r="B6" s="47" t="s">
        <v>77</v>
      </c>
      <c r="C6" s="81" t="s">
        <v>5</v>
      </c>
      <c r="D6" s="47" t="s">
        <v>78</v>
      </c>
      <c r="E6" s="49" t="s">
        <v>79</v>
      </c>
      <c r="F6" s="49" t="s">
        <v>80</v>
      </c>
      <c r="G6" s="50" t="s">
        <v>81</v>
      </c>
      <c r="H6" s="51"/>
      <c r="I6" s="51"/>
    </row>
    <row r="7" spans="1:9" s="1" customFormat="1" ht="14.25" customHeight="1">
      <c r="A7" s="82" t="s">
        <v>82</v>
      </c>
      <c r="B7" s="53">
        <v>728.03</v>
      </c>
      <c r="C7" s="83" t="s">
        <v>8</v>
      </c>
      <c r="D7" s="56">
        <f>E7</f>
        <v>357.85</v>
      </c>
      <c r="E7" s="56">
        <v>357.85</v>
      </c>
      <c r="F7" s="55"/>
      <c r="G7" s="56"/>
      <c r="H7" s="6"/>
      <c r="I7" s="6"/>
    </row>
    <row r="8" spans="1:9" s="1" customFormat="1" ht="14.25" customHeight="1">
      <c r="A8" s="54" t="s">
        <v>83</v>
      </c>
      <c r="B8" s="53"/>
      <c r="C8" s="83" t="s">
        <v>10</v>
      </c>
      <c r="D8" s="56"/>
      <c r="E8" s="56"/>
      <c r="F8" s="55"/>
      <c r="G8" s="56"/>
      <c r="H8" s="6"/>
      <c r="I8" s="6"/>
    </row>
    <row r="9" spans="1:9" s="1" customFormat="1" ht="14.25" customHeight="1">
      <c r="A9" s="57" t="s">
        <v>84</v>
      </c>
      <c r="B9" s="53"/>
      <c r="C9" s="83" t="s">
        <v>12</v>
      </c>
      <c r="D9" s="56"/>
      <c r="E9" s="56"/>
      <c r="F9" s="55"/>
      <c r="G9" s="56"/>
      <c r="H9" s="6"/>
      <c r="I9" s="6"/>
    </row>
    <row r="10" spans="1:9" s="1" customFormat="1" ht="14.25" customHeight="1">
      <c r="A10" s="54"/>
      <c r="B10" s="53"/>
      <c r="C10" s="83" t="s">
        <v>14</v>
      </c>
      <c r="D10" s="56"/>
      <c r="E10" s="56"/>
      <c r="F10" s="55"/>
      <c r="G10" s="56"/>
      <c r="H10" s="6"/>
      <c r="I10" s="6"/>
    </row>
    <row r="11" spans="1:9" s="1" customFormat="1" ht="14.25" customHeight="1">
      <c r="A11" s="54"/>
      <c r="B11" s="53"/>
      <c r="C11" s="83" t="s">
        <v>16</v>
      </c>
      <c r="D11" s="56"/>
      <c r="E11" s="56"/>
      <c r="F11" s="55"/>
      <c r="G11" s="56"/>
      <c r="H11" s="6"/>
      <c r="I11" s="6"/>
    </row>
    <row r="12" spans="1:9" s="1" customFormat="1" ht="14.25" customHeight="1">
      <c r="A12" s="54"/>
      <c r="B12" s="53"/>
      <c r="C12" s="83" t="s">
        <v>18</v>
      </c>
      <c r="D12" s="56"/>
      <c r="E12" s="56"/>
      <c r="F12" s="55"/>
      <c r="G12" s="56"/>
      <c r="H12" s="6"/>
      <c r="I12" s="6"/>
    </row>
    <row r="13" spans="1:9" s="1" customFormat="1" ht="14.25" customHeight="1">
      <c r="A13" s="54"/>
      <c r="B13" s="53"/>
      <c r="C13" s="83" t="s">
        <v>19</v>
      </c>
      <c r="D13" s="56">
        <f t="shared" ref="D13:D25" si="0">E13</f>
        <v>5.67</v>
      </c>
      <c r="E13" s="56">
        <v>5.67</v>
      </c>
      <c r="F13" s="55"/>
      <c r="G13" s="56"/>
      <c r="H13" s="6"/>
      <c r="I13" s="6"/>
    </row>
    <row r="14" spans="1:9" s="1" customFormat="1" ht="14.25" customHeight="1">
      <c r="A14" s="54"/>
      <c r="B14" s="53"/>
      <c r="C14" s="83" t="s">
        <v>20</v>
      </c>
      <c r="D14" s="56">
        <f t="shared" si="0"/>
        <v>141.38999999999999</v>
      </c>
      <c r="E14" s="56">
        <v>141.38999999999999</v>
      </c>
      <c r="F14" s="55"/>
      <c r="G14" s="56"/>
      <c r="H14" s="6"/>
      <c r="I14" s="6"/>
    </row>
    <row r="15" spans="1:9" s="1" customFormat="1" ht="14.25" customHeight="1">
      <c r="A15" s="54"/>
      <c r="B15" s="53"/>
      <c r="C15" s="83" t="s">
        <v>21</v>
      </c>
      <c r="D15" s="56">
        <f t="shared" si="0"/>
        <v>74.960000000000008</v>
      </c>
      <c r="E15" s="56">
        <v>74.960000000000008</v>
      </c>
      <c r="F15" s="55"/>
      <c r="G15" s="58"/>
      <c r="H15" s="6"/>
      <c r="I15" s="6"/>
    </row>
    <row r="16" spans="1:9" s="1" customFormat="1" ht="14.25" customHeight="1">
      <c r="A16" s="54"/>
      <c r="B16" s="53"/>
      <c r="C16" s="82" t="s">
        <v>22</v>
      </c>
      <c r="D16" s="56"/>
      <c r="E16" s="56"/>
      <c r="F16" s="55"/>
      <c r="G16" s="56"/>
      <c r="H16" s="6"/>
      <c r="I16" s="6"/>
    </row>
    <row r="17" spans="1:9" s="1" customFormat="1" ht="14.25" customHeight="1">
      <c r="A17" s="54"/>
      <c r="B17" s="59"/>
      <c r="C17" s="82" t="s">
        <v>23</v>
      </c>
      <c r="D17" s="56"/>
      <c r="E17" s="56"/>
      <c r="F17" s="55"/>
      <c r="G17" s="56"/>
      <c r="H17" s="6"/>
      <c r="I17" s="6"/>
    </row>
    <row r="18" spans="1:9" s="1" customFormat="1" ht="14.25" customHeight="1">
      <c r="A18" s="54"/>
      <c r="B18" s="53"/>
      <c r="C18" s="82" t="s">
        <v>24</v>
      </c>
      <c r="D18" s="56">
        <f t="shared" si="0"/>
        <v>118.22</v>
      </c>
      <c r="E18" s="56">
        <v>118.22</v>
      </c>
      <c r="F18" s="55"/>
      <c r="G18" s="56"/>
      <c r="H18" s="6"/>
      <c r="I18" s="6"/>
    </row>
    <row r="19" spans="1:9" s="1" customFormat="1" ht="14.25" customHeight="1">
      <c r="A19" s="54"/>
      <c r="B19" s="53"/>
      <c r="C19" s="82" t="s">
        <v>25</v>
      </c>
      <c r="D19" s="56">
        <f t="shared" si="0"/>
        <v>0</v>
      </c>
      <c r="E19" s="56"/>
      <c r="F19" s="55"/>
      <c r="G19" s="56"/>
      <c r="H19" s="6"/>
      <c r="I19" s="6"/>
    </row>
    <row r="20" spans="1:9" s="1" customFormat="1" ht="14.25" customHeight="1">
      <c r="A20" s="52"/>
      <c r="B20" s="53"/>
      <c r="C20" s="82" t="s">
        <v>26</v>
      </c>
      <c r="D20" s="56"/>
      <c r="E20" s="56"/>
      <c r="F20" s="55"/>
      <c r="G20" s="56"/>
      <c r="H20" s="6"/>
      <c r="I20" s="6"/>
    </row>
    <row r="21" spans="1:9" s="1" customFormat="1" ht="14.25" customHeight="1">
      <c r="A21" s="52"/>
      <c r="B21" s="53"/>
      <c r="C21" s="82" t="s">
        <v>27</v>
      </c>
      <c r="D21" s="56"/>
      <c r="E21" s="56"/>
      <c r="F21" s="55"/>
      <c r="G21" s="56"/>
      <c r="H21" s="6"/>
      <c r="I21" s="6"/>
    </row>
    <row r="22" spans="1:9" s="1" customFormat="1" ht="14.25" customHeight="1">
      <c r="A22" s="52"/>
      <c r="B22" s="53"/>
      <c r="C22" s="82" t="s">
        <v>28</v>
      </c>
      <c r="D22" s="56"/>
      <c r="E22" s="56"/>
      <c r="F22" s="55"/>
      <c r="G22" s="56"/>
      <c r="H22" s="6"/>
      <c r="I22" s="6"/>
    </row>
    <row r="23" spans="1:9" s="1" customFormat="1" ht="14.25" customHeight="1">
      <c r="A23" s="52"/>
      <c r="B23" s="53"/>
      <c r="C23" s="82" t="s">
        <v>29</v>
      </c>
      <c r="D23" s="56"/>
      <c r="E23" s="56"/>
      <c r="F23" s="55"/>
      <c r="G23" s="58"/>
      <c r="H23" s="6"/>
      <c r="I23" s="6"/>
    </row>
    <row r="24" spans="1:9" s="1" customFormat="1" ht="14.25" customHeight="1">
      <c r="A24" s="52"/>
      <c r="B24" s="53"/>
      <c r="C24" s="82" t="s">
        <v>30</v>
      </c>
      <c r="D24" s="56"/>
      <c r="E24" s="56"/>
      <c r="F24" s="55"/>
      <c r="G24" s="58"/>
      <c r="H24" s="6"/>
      <c r="I24" s="6"/>
    </row>
    <row r="25" spans="1:9" s="1" customFormat="1" ht="14.25" customHeight="1">
      <c r="A25" s="52"/>
      <c r="B25" s="53"/>
      <c r="C25" s="82" t="s">
        <v>31</v>
      </c>
      <c r="D25" s="56">
        <f t="shared" si="0"/>
        <v>29.94</v>
      </c>
      <c r="E25" s="56">
        <v>29.94</v>
      </c>
      <c r="F25" s="55"/>
      <c r="G25" s="58"/>
      <c r="H25" s="6"/>
      <c r="I25" s="6"/>
    </row>
    <row r="26" spans="1:9" s="1" customFormat="1" ht="14.25" customHeight="1">
      <c r="A26" s="52"/>
      <c r="B26" s="53"/>
      <c r="C26" s="82" t="s">
        <v>32</v>
      </c>
      <c r="D26" s="56"/>
      <c r="E26" s="56"/>
      <c r="F26" s="55"/>
      <c r="G26" s="58"/>
      <c r="H26" s="6"/>
      <c r="I26" s="6"/>
    </row>
    <row r="27" spans="1:9" s="1" customFormat="1" ht="14.25" customHeight="1">
      <c r="A27" s="52"/>
      <c r="B27" s="53"/>
      <c r="C27" s="82" t="s">
        <v>33</v>
      </c>
      <c r="D27" s="56"/>
      <c r="E27" s="56"/>
      <c r="F27" s="55"/>
      <c r="G27" s="58"/>
      <c r="H27" s="6"/>
      <c r="I27" s="6"/>
    </row>
    <row r="28" spans="1:9" s="1" customFormat="1" ht="14.25" customHeight="1">
      <c r="A28" s="52"/>
      <c r="B28" s="53"/>
      <c r="C28" s="82" t="s">
        <v>34</v>
      </c>
      <c r="D28" s="56"/>
      <c r="E28" s="56"/>
      <c r="F28" s="55"/>
      <c r="G28" s="58"/>
      <c r="H28" s="6"/>
      <c r="I28" s="6"/>
    </row>
    <row r="29" spans="1:9" s="1" customFormat="1" ht="14.25" customHeight="1">
      <c r="A29" s="84" t="s">
        <v>35</v>
      </c>
      <c r="B29" s="53">
        <v>701.2</v>
      </c>
      <c r="C29" s="84" t="s">
        <v>36</v>
      </c>
      <c r="D29" s="56">
        <f>SUM(D7:D28)</f>
        <v>728.03000000000009</v>
      </c>
      <c r="E29" s="56">
        <f>SUM(E7:E25)</f>
        <v>728.03000000000009</v>
      </c>
      <c r="F29" s="55"/>
      <c r="G29" s="58"/>
      <c r="H29" s="6"/>
      <c r="I29" s="6"/>
    </row>
    <row r="30" spans="1:9" s="1" customFormat="1" ht="14.25" customHeight="1">
      <c r="A30" s="60" t="s">
        <v>85</v>
      </c>
      <c r="B30" s="53"/>
      <c r="C30" s="58" t="s">
        <v>86</v>
      </c>
      <c r="D30" s="55"/>
      <c r="E30" s="55"/>
      <c r="F30" s="55"/>
      <c r="G30" s="58"/>
      <c r="H30" s="6"/>
      <c r="I30" s="6"/>
    </row>
    <row r="31" spans="1:9" s="1" customFormat="1" ht="14.25" customHeight="1">
      <c r="A31" s="81" t="s">
        <v>41</v>
      </c>
      <c r="B31" s="53">
        <v>701.2</v>
      </c>
      <c r="C31" s="81" t="s">
        <v>41</v>
      </c>
      <c r="D31" s="53">
        <f>D29</f>
        <v>728.03000000000009</v>
      </c>
      <c r="E31" s="53">
        <f>E29</f>
        <v>728.03000000000009</v>
      </c>
      <c r="F31" s="55"/>
      <c r="G31" s="61"/>
      <c r="H31" s="6"/>
      <c r="I31" s="6"/>
    </row>
  </sheetData>
  <mergeCells count="3">
    <mergeCell ref="A2:G2"/>
    <mergeCell ref="A5:B5"/>
    <mergeCell ref="C5:G5"/>
  </mergeCells>
  <phoneticPr fontId="45" type="noConversion"/>
  <printOptions horizontalCentered="1"/>
  <pageMargins left="0.35416666666666669" right="0.35416666666666669" top="0.59027777777777779" bottom="0.78680555555555554" header="0.51111111111111107" footer="0.19652777777777777"/>
  <pageSetup paperSize="9" scale="8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38"/>
  <sheetViews>
    <sheetView topLeftCell="A29" zoomScale="85" workbookViewId="0">
      <selection sqref="A1:F39"/>
    </sheetView>
  </sheetViews>
  <sheetFormatPr defaultColWidth="8.875" defaultRowHeight="15.75"/>
  <cols>
    <col min="1" max="1" width="6.625" style="25" bestFit="1" customWidth="1"/>
    <col min="2" max="2" width="4.625" style="5" customWidth="1"/>
    <col min="3" max="3" width="43" style="5" customWidth="1"/>
    <col min="4" max="4" width="27.375" style="5" customWidth="1"/>
    <col min="5" max="5" width="20.875" style="5" customWidth="1"/>
    <col min="6" max="6" width="20.5" style="5" customWidth="1"/>
    <col min="7" max="16384" width="8.875" style="5"/>
  </cols>
  <sheetData>
    <row r="1" spans="1:8" s="1" customFormat="1" ht="21" customHeight="1">
      <c r="A1" s="108" t="s">
        <v>150</v>
      </c>
      <c r="G1" s="6"/>
      <c r="H1" s="6"/>
    </row>
    <row r="2" spans="1:8" s="2" customFormat="1" ht="30" customHeight="1">
      <c r="A2" s="163" t="s">
        <v>87</v>
      </c>
      <c r="B2" s="164"/>
      <c r="C2" s="164"/>
      <c r="D2" s="164"/>
      <c r="E2" s="164"/>
      <c r="F2" s="164"/>
    </row>
    <row r="3" spans="1:8" s="3" customFormat="1" ht="11.1" hidden="1" customHeight="1">
      <c r="A3" s="26"/>
      <c r="B3" s="17"/>
      <c r="C3" s="17"/>
      <c r="F3" s="7" t="s">
        <v>88</v>
      </c>
    </row>
    <row r="4" spans="1:8" s="3" customFormat="1" ht="15" customHeight="1">
      <c r="A4" s="8"/>
      <c r="B4" s="18"/>
      <c r="C4" s="18"/>
      <c r="D4" s="9"/>
      <c r="E4" s="9"/>
      <c r="F4" s="10" t="s">
        <v>2</v>
      </c>
    </row>
    <row r="5" spans="1:8" s="4" customFormat="1" ht="20.25" customHeight="1">
      <c r="A5" s="165" t="s">
        <v>44</v>
      </c>
      <c r="B5" s="166"/>
      <c r="C5" s="166"/>
      <c r="D5" s="169" t="s">
        <v>89</v>
      </c>
      <c r="E5" s="170" t="s">
        <v>90</v>
      </c>
      <c r="F5" s="170" t="s">
        <v>71</v>
      </c>
    </row>
    <row r="6" spans="1:8" s="4" customFormat="1" ht="24.75" customHeight="1">
      <c r="A6" s="165" t="s">
        <v>91</v>
      </c>
      <c r="B6" s="166"/>
      <c r="C6" s="166" t="s">
        <v>53</v>
      </c>
      <c r="D6" s="170"/>
      <c r="E6" s="170"/>
      <c r="F6" s="170"/>
    </row>
    <row r="7" spans="1:8" s="4" customFormat="1" ht="18" customHeight="1">
      <c r="A7" s="171"/>
      <c r="B7" s="166"/>
      <c r="C7" s="166"/>
      <c r="D7" s="170"/>
      <c r="E7" s="170"/>
      <c r="F7" s="170"/>
    </row>
    <row r="8" spans="1:8" s="4" customFormat="1" ht="22.5" customHeight="1">
      <c r="A8" s="171"/>
      <c r="B8" s="166"/>
      <c r="C8" s="166"/>
      <c r="D8" s="170"/>
      <c r="E8" s="170"/>
      <c r="F8" s="170"/>
    </row>
    <row r="9" spans="1:8" s="16" customFormat="1" ht="21.95" customHeight="1">
      <c r="A9" s="167" t="s">
        <v>54</v>
      </c>
      <c r="B9" s="168"/>
      <c r="C9" s="168"/>
      <c r="D9" s="33">
        <v>728.03</v>
      </c>
      <c r="E9" s="33">
        <v>613.73</v>
      </c>
      <c r="F9" s="96">
        <v>114.3</v>
      </c>
    </row>
    <row r="10" spans="1:8" s="122" customFormat="1" ht="21.95" customHeight="1">
      <c r="A10" s="142">
        <v>201</v>
      </c>
      <c r="B10" s="143"/>
      <c r="C10" s="31" t="s">
        <v>55</v>
      </c>
      <c r="D10" s="32">
        <v>357.85</v>
      </c>
      <c r="E10" s="32">
        <v>276.85000000000002</v>
      </c>
      <c r="F10" s="97">
        <v>81</v>
      </c>
    </row>
    <row r="11" spans="1:8" ht="21.95" customHeight="1">
      <c r="A11" s="140">
        <v>20103</v>
      </c>
      <c r="B11" s="141"/>
      <c r="C11" s="34" t="s">
        <v>56</v>
      </c>
      <c r="D11" s="33">
        <v>233.9</v>
      </c>
      <c r="E11" s="33">
        <v>152.9</v>
      </c>
      <c r="F11" s="96">
        <v>81</v>
      </c>
    </row>
    <row r="12" spans="1:8" ht="21.95" customHeight="1">
      <c r="A12" s="140">
        <v>2010301</v>
      </c>
      <c r="B12" s="141"/>
      <c r="C12" s="34" t="s">
        <v>155</v>
      </c>
      <c r="D12" s="33">
        <v>158.9</v>
      </c>
      <c r="E12" s="33">
        <v>152.9</v>
      </c>
      <c r="F12" s="96">
        <v>6</v>
      </c>
    </row>
    <row r="13" spans="1:8" ht="21.95" customHeight="1">
      <c r="A13" s="140">
        <v>2010399</v>
      </c>
      <c r="B13" s="141"/>
      <c r="C13" s="88" t="s">
        <v>156</v>
      </c>
      <c r="D13" s="33">
        <v>75</v>
      </c>
      <c r="E13" s="33">
        <v>0</v>
      </c>
      <c r="F13" s="96">
        <v>75</v>
      </c>
    </row>
    <row r="14" spans="1:8" ht="21.95" customHeight="1">
      <c r="A14" s="140">
        <v>20106</v>
      </c>
      <c r="B14" s="141"/>
      <c r="C14" s="34" t="s">
        <v>58</v>
      </c>
      <c r="D14" s="33">
        <v>17.64</v>
      </c>
      <c r="E14" s="33">
        <v>17.64</v>
      </c>
      <c r="F14" s="96"/>
    </row>
    <row r="15" spans="1:8" ht="21.95" customHeight="1">
      <c r="A15" s="140">
        <v>2010601</v>
      </c>
      <c r="B15" s="141"/>
      <c r="C15" s="34" t="s">
        <v>57</v>
      </c>
      <c r="D15" s="33">
        <v>17.64</v>
      </c>
      <c r="E15" s="33">
        <v>17.64</v>
      </c>
      <c r="F15" s="96"/>
    </row>
    <row r="16" spans="1:8" ht="21.95" customHeight="1">
      <c r="A16" s="140">
        <v>20131</v>
      </c>
      <c r="B16" s="141"/>
      <c r="C16" s="34" t="s">
        <v>59</v>
      </c>
      <c r="D16" s="35">
        <v>106.31</v>
      </c>
      <c r="E16" s="35">
        <v>106.31</v>
      </c>
      <c r="F16" s="98"/>
    </row>
    <row r="17" spans="1:6" ht="21.95" customHeight="1">
      <c r="A17" s="140">
        <v>2013101</v>
      </c>
      <c r="B17" s="141"/>
      <c r="C17" s="34" t="s">
        <v>57</v>
      </c>
      <c r="D17" s="35">
        <v>106.31</v>
      </c>
      <c r="E17" s="35">
        <v>106.31</v>
      </c>
      <c r="F17" s="98"/>
    </row>
    <row r="18" spans="1:6" s="122" customFormat="1" ht="21.95" customHeight="1">
      <c r="A18" s="159">
        <v>207</v>
      </c>
      <c r="B18" s="160"/>
      <c r="C18" s="106" t="s">
        <v>60</v>
      </c>
      <c r="D18" s="38">
        <v>5.67</v>
      </c>
      <c r="E18" s="38">
        <v>5.67</v>
      </c>
      <c r="F18" s="99"/>
    </row>
    <row r="19" spans="1:6" ht="21.95" customHeight="1">
      <c r="A19" s="140">
        <v>20701</v>
      </c>
      <c r="B19" s="141"/>
      <c r="C19" s="37" t="s">
        <v>61</v>
      </c>
      <c r="D19" s="33">
        <v>5.67</v>
      </c>
      <c r="E19" s="33">
        <v>5.67</v>
      </c>
      <c r="F19" s="98"/>
    </row>
    <row r="20" spans="1:6" ht="21.95" customHeight="1">
      <c r="A20" s="157">
        <v>2070101</v>
      </c>
      <c r="B20" s="158"/>
      <c r="C20" s="85" t="s">
        <v>62</v>
      </c>
      <c r="D20" s="33">
        <v>5.67</v>
      </c>
      <c r="E20" s="33">
        <v>5.67</v>
      </c>
      <c r="F20" s="98"/>
    </row>
    <row r="21" spans="1:6" s="122" customFormat="1" ht="21.95" customHeight="1">
      <c r="A21" s="142">
        <v>208</v>
      </c>
      <c r="B21" s="143"/>
      <c r="C21" s="87" t="s">
        <v>126</v>
      </c>
      <c r="D21" s="32">
        <v>141.38999999999999</v>
      </c>
      <c r="E21" s="32">
        <v>141.38999999999999</v>
      </c>
      <c r="F21" s="99"/>
    </row>
    <row r="22" spans="1:6" ht="21.95" customHeight="1">
      <c r="A22" s="140">
        <v>20805</v>
      </c>
      <c r="B22" s="141"/>
      <c r="C22" s="86" t="s">
        <v>127</v>
      </c>
      <c r="D22" s="35">
        <v>141.38999999999999</v>
      </c>
      <c r="E22" s="33">
        <v>141.38999999999999</v>
      </c>
      <c r="F22" s="98"/>
    </row>
    <row r="23" spans="1:6" ht="21.95" customHeight="1">
      <c r="A23" s="140">
        <v>2080501</v>
      </c>
      <c r="B23" s="141"/>
      <c r="C23" s="86" t="s">
        <v>128</v>
      </c>
      <c r="D23" s="35">
        <v>81.7</v>
      </c>
      <c r="E23" s="33">
        <v>81.7</v>
      </c>
      <c r="F23" s="98"/>
    </row>
    <row r="24" spans="1:6" ht="21.95" customHeight="1">
      <c r="A24" s="140">
        <v>2080505</v>
      </c>
      <c r="B24" s="141"/>
      <c r="C24" s="121" t="s">
        <v>157</v>
      </c>
      <c r="D24" s="35">
        <v>59.69</v>
      </c>
      <c r="E24" s="33">
        <v>59.69</v>
      </c>
      <c r="F24" s="98"/>
    </row>
    <row r="25" spans="1:6" s="122" customFormat="1" ht="21.95" customHeight="1">
      <c r="A25" s="142">
        <v>210</v>
      </c>
      <c r="B25" s="143"/>
      <c r="C25" s="31" t="s">
        <v>63</v>
      </c>
      <c r="D25" s="38">
        <v>74.960000000000008</v>
      </c>
      <c r="E25" s="38">
        <v>74.960000000000008</v>
      </c>
      <c r="F25" s="99"/>
    </row>
    <row r="26" spans="1:6" ht="21.95" customHeight="1">
      <c r="A26" s="140">
        <v>21001</v>
      </c>
      <c r="B26" s="141"/>
      <c r="C26" s="34" t="s">
        <v>64</v>
      </c>
      <c r="D26" s="35">
        <v>51.13</v>
      </c>
      <c r="E26" s="35">
        <v>51.13</v>
      </c>
      <c r="F26" s="98"/>
    </row>
    <row r="27" spans="1:6" ht="21.95" customHeight="1">
      <c r="A27" s="140">
        <v>2100101</v>
      </c>
      <c r="B27" s="141"/>
      <c r="C27" s="34" t="s">
        <v>57</v>
      </c>
      <c r="D27" s="35">
        <v>51.13</v>
      </c>
      <c r="E27" s="35">
        <v>51.13</v>
      </c>
      <c r="F27" s="98"/>
    </row>
    <row r="28" spans="1:6" ht="21.95" customHeight="1">
      <c r="A28" s="140">
        <v>21011</v>
      </c>
      <c r="B28" s="141"/>
      <c r="C28" s="88" t="s">
        <v>158</v>
      </c>
      <c r="D28" s="91">
        <v>23.83</v>
      </c>
      <c r="E28" s="35">
        <v>23.83</v>
      </c>
      <c r="F28" s="98"/>
    </row>
    <row r="29" spans="1:6" ht="21.95" customHeight="1">
      <c r="A29" s="140">
        <v>2101101</v>
      </c>
      <c r="B29" s="141"/>
      <c r="C29" s="34" t="s">
        <v>129</v>
      </c>
      <c r="D29" s="91">
        <v>14.59</v>
      </c>
      <c r="E29" s="35">
        <v>14.59</v>
      </c>
      <c r="F29" s="98"/>
    </row>
    <row r="30" spans="1:6" ht="21.95" customHeight="1">
      <c r="A30" s="140">
        <v>2101102</v>
      </c>
      <c r="B30" s="141"/>
      <c r="C30" s="34" t="s">
        <v>130</v>
      </c>
      <c r="D30" s="91">
        <v>9.24</v>
      </c>
      <c r="E30" s="35">
        <v>9.24</v>
      </c>
      <c r="F30" s="98"/>
    </row>
    <row r="31" spans="1:6" s="122" customFormat="1" ht="21.95" customHeight="1">
      <c r="A31" s="142">
        <v>213</v>
      </c>
      <c r="B31" s="143"/>
      <c r="C31" s="31" t="s">
        <v>65</v>
      </c>
      <c r="D31" s="92">
        <v>118.22</v>
      </c>
      <c r="E31" s="38">
        <v>84.92</v>
      </c>
      <c r="F31" s="99">
        <v>33.299999999999997</v>
      </c>
    </row>
    <row r="32" spans="1:6" ht="21.95" customHeight="1">
      <c r="A32" s="140">
        <v>21301</v>
      </c>
      <c r="B32" s="141"/>
      <c r="C32" s="34" t="s">
        <v>66</v>
      </c>
      <c r="D32" s="91">
        <v>84.92</v>
      </c>
      <c r="E32" s="35">
        <v>84.92</v>
      </c>
      <c r="F32" s="98">
        <v>0</v>
      </c>
    </row>
    <row r="33" spans="1:6" ht="21.95" customHeight="1">
      <c r="A33" s="140">
        <v>2130101</v>
      </c>
      <c r="B33" s="141"/>
      <c r="C33" s="34" t="s">
        <v>131</v>
      </c>
      <c r="D33" s="91">
        <v>84.92</v>
      </c>
      <c r="E33" s="35">
        <v>84.92</v>
      </c>
      <c r="F33" s="98">
        <v>0</v>
      </c>
    </row>
    <row r="34" spans="1:6" ht="21.95" customHeight="1">
      <c r="A34" s="145">
        <v>21307</v>
      </c>
      <c r="B34" s="146"/>
      <c r="C34" s="88" t="s">
        <v>132</v>
      </c>
      <c r="D34" s="91">
        <v>33.299999999999997</v>
      </c>
      <c r="E34" s="35">
        <v>0</v>
      </c>
      <c r="F34" s="98">
        <v>33.299999999999997</v>
      </c>
    </row>
    <row r="35" spans="1:6" ht="21.95" customHeight="1">
      <c r="A35" s="140">
        <v>2130705</v>
      </c>
      <c r="B35" s="141"/>
      <c r="C35" s="34" t="s">
        <v>159</v>
      </c>
      <c r="D35" s="91">
        <v>33.299999999999997</v>
      </c>
      <c r="E35" s="35">
        <v>0</v>
      </c>
      <c r="F35" s="98">
        <v>33.299999999999997</v>
      </c>
    </row>
    <row r="36" spans="1:6" s="122" customFormat="1" ht="21.95" customHeight="1">
      <c r="A36" s="142">
        <v>221</v>
      </c>
      <c r="B36" s="143"/>
      <c r="C36" s="89" t="s">
        <v>133</v>
      </c>
      <c r="D36" s="92">
        <v>29.94</v>
      </c>
      <c r="E36" s="38">
        <v>29.94</v>
      </c>
      <c r="F36" s="99"/>
    </row>
    <row r="37" spans="1:6" ht="21.95" customHeight="1">
      <c r="A37" s="144">
        <v>22102</v>
      </c>
      <c r="B37" s="144"/>
      <c r="C37" s="88" t="s">
        <v>134</v>
      </c>
      <c r="D37" s="91">
        <v>29.94</v>
      </c>
      <c r="E37" s="35">
        <v>29.94</v>
      </c>
      <c r="F37" s="98"/>
    </row>
    <row r="38" spans="1:6" ht="21.95" customHeight="1">
      <c r="A38" s="140">
        <v>2210201</v>
      </c>
      <c r="B38" s="141"/>
      <c r="C38" s="34" t="s">
        <v>135</v>
      </c>
      <c r="D38" s="91">
        <v>29.94</v>
      </c>
      <c r="E38" s="35">
        <v>29.94</v>
      </c>
      <c r="F38" s="98"/>
    </row>
  </sheetData>
  <mergeCells count="37">
    <mergeCell ref="A33:B33"/>
    <mergeCell ref="C6:C8"/>
    <mergeCell ref="D5:D8"/>
    <mergeCell ref="E5:E8"/>
    <mergeCell ref="F5:F8"/>
    <mergeCell ref="A6:B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3:B13"/>
    <mergeCell ref="A14:B14"/>
    <mergeCell ref="A15:B15"/>
    <mergeCell ref="A16:B16"/>
    <mergeCell ref="A19:B19"/>
    <mergeCell ref="A20:B20"/>
    <mergeCell ref="A17:B17"/>
    <mergeCell ref="A18:B18"/>
    <mergeCell ref="A12:B12"/>
    <mergeCell ref="A2:F2"/>
    <mergeCell ref="A5:C5"/>
    <mergeCell ref="A9:C9"/>
    <mergeCell ref="A10:B10"/>
    <mergeCell ref="A11:B11"/>
    <mergeCell ref="A34:B34"/>
    <mergeCell ref="A35:B35"/>
    <mergeCell ref="A36:B36"/>
    <mergeCell ref="A37:B37"/>
    <mergeCell ref="A38:B38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32"/>
  <sheetViews>
    <sheetView topLeftCell="A21" zoomScale="70" zoomScaleNormal="70" workbookViewId="0">
      <selection activeCell="A4" sqref="A4:F33"/>
    </sheetView>
  </sheetViews>
  <sheetFormatPr defaultColWidth="8.875" defaultRowHeight="15.75"/>
  <cols>
    <col min="1" max="1" width="4.625" style="25" customWidth="1"/>
    <col min="2" max="2" width="6.375" style="5" customWidth="1"/>
    <col min="3" max="3" width="41.625" style="5" customWidth="1"/>
    <col min="4" max="4" width="20.375" style="5" customWidth="1"/>
    <col min="5" max="6" width="23.125" style="5" customWidth="1"/>
    <col min="7" max="16384" width="8.875" style="5"/>
  </cols>
  <sheetData>
    <row r="1" spans="1:8" s="1" customFormat="1" ht="21.75" customHeight="1">
      <c r="A1" s="108" t="s">
        <v>151</v>
      </c>
      <c r="G1" s="6"/>
      <c r="H1" s="6"/>
    </row>
    <row r="2" spans="1:8" s="2" customFormat="1" ht="30" customHeight="1">
      <c r="A2" s="163" t="s">
        <v>92</v>
      </c>
      <c r="B2" s="164"/>
      <c r="C2" s="164"/>
      <c r="D2" s="164"/>
      <c r="E2" s="164"/>
      <c r="F2" s="164"/>
    </row>
    <row r="3" spans="1:8" s="3" customFormat="1" ht="11.1" hidden="1" customHeight="1">
      <c r="A3" s="26"/>
      <c r="B3" s="17"/>
      <c r="C3" s="17"/>
      <c r="D3" s="17"/>
      <c r="E3" s="17"/>
      <c r="F3" s="7" t="s">
        <v>93</v>
      </c>
    </row>
    <row r="4" spans="1:8" s="3" customFormat="1" ht="15" customHeight="1">
      <c r="A4" s="8"/>
      <c r="B4" s="18"/>
      <c r="C4" s="18"/>
      <c r="D4" s="18"/>
      <c r="E4" s="18"/>
      <c r="F4" s="10" t="s">
        <v>2</v>
      </c>
    </row>
    <row r="5" spans="1:8" s="4" customFormat="1" ht="23.25" customHeight="1">
      <c r="A5" s="176" t="s">
        <v>44</v>
      </c>
      <c r="B5" s="166"/>
      <c r="C5" s="166"/>
      <c r="D5" s="177" t="s">
        <v>94</v>
      </c>
      <c r="E5" s="178"/>
      <c r="F5" s="179"/>
    </row>
    <row r="6" spans="1:8" s="4" customFormat="1" ht="37.5" customHeight="1">
      <c r="A6" s="166" t="s">
        <v>95</v>
      </c>
      <c r="B6" s="166"/>
      <c r="C6" s="19" t="s">
        <v>53</v>
      </c>
      <c r="D6" s="27" t="s">
        <v>89</v>
      </c>
      <c r="E6" s="27" t="s">
        <v>96</v>
      </c>
      <c r="F6" s="11" t="s">
        <v>97</v>
      </c>
    </row>
    <row r="7" spans="1:8" s="16" customFormat="1" ht="21.95" customHeight="1">
      <c r="A7" s="167" t="s">
        <v>89</v>
      </c>
      <c r="B7" s="168"/>
      <c r="C7" s="168"/>
      <c r="D7" s="28">
        <f t="shared" ref="D7:D31" si="0">SUM(E7:F7)</f>
        <v>613.73</v>
      </c>
      <c r="E7" s="102">
        <f>SUM(E8,E15)</f>
        <v>567.94000000000005</v>
      </c>
      <c r="F7" s="103">
        <f>F22</f>
        <v>45.790000000000006</v>
      </c>
    </row>
    <row r="8" spans="1:8" s="122" customFormat="1" ht="21.95" customHeight="1">
      <c r="A8" s="174" t="s">
        <v>98</v>
      </c>
      <c r="B8" s="175"/>
      <c r="C8" s="126" t="s">
        <v>99</v>
      </c>
      <c r="D8" s="130">
        <f t="shared" si="0"/>
        <v>393.61000000000007</v>
      </c>
      <c r="E8" s="131">
        <f>SUM(E9:E14)</f>
        <v>393.61000000000007</v>
      </c>
      <c r="F8" s="127"/>
    </row>
    <row r="9" spans="1:8" ht="21.95" customHeight="1">
      <c r="A9" s="180">
        <v>30101</v>
      </c>
      <c r="B9" s="181"/>
      <c r="C9" s="22" t="s">
        <v>100</v>
      </c>
      <c r="D9" s="133">
        <f t="shared" si="0"/>
        <v>178.9</v>
      </c>
      <c r="E9" s="104">
        <v>178.9</v>
      </c>
      <c r="F9" s="104"/>
    </row>
    <row r="10" spans="1:8" ht="21.95" customHeight="1">
      <c r="A10" s="180" t="s">
        <v>101</v>
      </c>
      <c r="B10" s="181"/>
      <c r="C10" s="22" t="s">
        <v>139</v>
      </c>
      <c r="D10" s="133">
        <f t="shared" si="0"/>
        <v>79.95</v>
      </c>
      <c r="E10" s="104">
        <v>79.95</v>
      </c>
      <c r="F10" s="104"/>
    </row>
    <row r="11" spans="1:8" ht="21.95" customHeight="1">
      <c r="A11" s="180" t="s">
        <v>102</v>
      </c>
      <c r="B11" s="181"/>
      <c r="C11" s="101" t="s">
        <v>140</v>
      </c>
      <c r="D11" s="133">
        <f t="shared" si="0"/>
        <v>8.85</v>
      </c>
      <c r="E11" s="105">
        <v>8.85</v>
      </c>
      <c r="F11" s="105"/>
    </row>
    <row r="12" spans="1:8" ht="21.95" customHeight="1">
      <c r="A12" s="180" t="s">
        <v>103</v>
      </c>
      <c r="B12" s="181"/>
      <c r="C12" s="29" t="s">
        <v>160</v>
      </c>
      <c r="D12" s="133">
        <f t="shared" si="0"/>
        <v>25.69</v>
      </c>
      <c r="E12" s="105">
        <v>25.69</v>
      </c>
      <c r="F12" s="105"/>
      <c r="H12" s="5" t="s">
        <v>136</v>
      </c>
    </row>
    <row r="13" spans="1:8" ht="21.95" customHeight="1">
      <c r="A13" s="180">
        <v>30107</v>
      </c>
      <c r="B13" s="181"/>
      <c r="C13" s="29" t="s">
        <v>141</v>
      </c>
      <c r="D13" s="133">
        <f t="shared" si="0"/>
        <v>40.53</v>
      </c>
      <c r="E13" s="105">
        <v>40.53</v>
      </c>
      <c r="F13" s="105"/>
    </row>
    <row r="14" spans="1:8" ht="21.95" customHeight="1">
      <c r="A14" s="182">
        <v>30108</v>
      </c>
      <c r="B14" s="183"/>
      <c r="C14" s="29" t="s">
        <v>161</v>
      </c>
      <c r="D14" s="133">
        <f t="shared" si="0"/>
        <v>59.69</v>
      </c>
      <c r="E14" s="105">
        <v>59.69</v>
      </c>
      <c r="F14" s="105"/>
    </row>
    <row r="15" spans="1:8" s="122" customFormat="1" ht="21.95" customHeight="1">
      <c r="A15" s="174">
        <v>303</v>
      </c>
      <c r="B15" s="175"/>
      <c r="C15" s="124" t="s">
        <v>104</v>
      </c>
      <c r="D15" s="130">
        <f t="shared" si="0"/>
        <v>174.33</v>
      </c>
      <c r="E15" s="132">
        <f>SUM(E16:E21)</f>
        <v>174.33</v>
      </c>
      <c r="F15" s="125"/>
    </row>
    <row r="16" spans="1:8" ht="21.95" customHeight="1">
      <c r="A16" s="180">
        <v>30302</v>
      </c>
      <c r="B16" s="181"/>
      <c r="C16" s="29" t="s">
        <v>105</v>
      </c>
      <c r="D16" s="133">
        <f t="shared" si="0"/>
        <v>81.7</v>
      </c>
      <c r="E16" s="105">
        <v>81.7</v>
      </c>
      <c r="F16" s="105"/>
    </row>
    <row r="17" spans="1:6" ht="21.95" customHeight="1">
      <c r="A17" s="180">
        <v>30304</v>
      </c>
      <c r="B17" s="181"/>
      <c r="C17" s="101" t="s">
        <v>162</v>
      </c>
      <c r="D17" s="133">
        <f t="shared" si="0"/>
        <v>0.62</v>
      </c>
      <c r="E17" s="105">
        <v>0.62</v>
      </c>
      <c r="F17" s="105"/>
    </row>
    <row r="18" spans="1:6" ht="21.95" customHeight="1">
      <c r="A18" s="180">
        <v>30305</v>
      </c>
      <c r="B18" s="181"/>
      <c r="C18" s="101" t="s">
        <v>163</v>
      </c>
      <c r="D18" s="133">
        <f t="shared" si="0"/>
        <v>3.8</v>
      </c>
      <c r="E18" s="105">
        <v>3.8</v>
      </c>
      <c r="F18" s="105"/>
    </row>
    <row r="19" spans="1:6" ht="21.95" customHeight="1">
      <c r="A19" s="180">
        <v>30309</v>
      </c>
      <c r="B19" s="181"/>
      <c r="C19" s="101" t="s">
        <v>142</v>
      </c>
      <c r="D19" s="133">
        <f t="shared" si="0"/>
        <v>27.47</v>
      </c>
      <c r="E19" s="105">
        <v>27.47</v>
      </c>
      <c r="F19" s="105"/>
    </row>
    <row r="20" spans="1:6" ht="21.95" customHeight="1">
      <c r="A20" s="180">
        <v>30311</v>
      </c>
      <c r="B20" s="181"/>
      <c r="C20" s="29" t="s">
        <v>106</v>
      </c>
      <c r="D20" s="133">
        <f t="shared" si="0"/>
        <v>29.94</v>
      </c>
      <c r="E20" s="105">
        <v>29.94</v>
      </c>
      <c r="F20" s="105"/>
    </row>
    <row r="21" spans="1:6" ht="21.95" customHeight="1">
      <c r="A21" s="180">
        <v>30314</v>
      </c>
      <c r="B21" s="181"/>
      <c r="C21" s="123" t="s">
        <v>164</v>
      </c>
      <c r="D21" s="133">
        <f t="shared" si="0"/>
        <v>30.8</v>
      </c>
      <c r="E21" s="105">
        <v>30.8</v>
      </c>
      <c r="F21" s="105"/>
    </row>
    <row r="22" spans="1:6" s="122" customFormat="1" ht="21.95" customHeight="1">
      <c r="A22" s="185" t="s">
        <v>107</v>
      </c>
      <c r="B22" s="186"/>
      <c r="C22" s="128" t="s">
        <v>108</v>
      </c>
      <c r="D22" s="130">
        <f t="shared" si="0"/>
        <v>45.790000000000006</v>
      </c>
      <c r="E22" s="132"/>
      <c r="F22" s="132">
        <f>SUM(F23:F32)</f>
        <v>45.790000000000006</v>
      </c>
    </row>
    <row r="23" spans="1:6" ht="21.95" customHeight="1">
      <c r="A23" s="172">
        <v>30201</v>
      </c>
      <c r="B23" s="184"/>
      <c r="C23" s="101" t="s">
        <v>143</v>
      </c>
      <c r="D23" s="133">
        <f t="shared" si="0"/>
        <v>4.1399999999999997</v>
      </c>
      <c r="E23" s="105"/>
      <c r="F23" s="105">
        <v>4.1399999999999997</v>
      </c>
    </row>
    <row r="24" spans="1:6" ht="21.95" customHeight="1">
      <c r="A24" s="172">
        <v>30206</v>
      </c>
      <c r="B24" s="184"/>
      <c r="C24" s="30" t="s">
        <v>109</v>
      </c>
      <c r="D24" s="133">
        <f t="shared" si="0"/>
        <v>3.3</v>
      </c>
      <c r="E24" s="105"/>
      <c r="F24" s="105">
        <v>3.3</v>
      </c>
    </row>
    <row r="25" spans="1:6" ht="21.95" customHeight="1">
      <c r="A25" s="172">
        <v>30207</v>
      </c>
      <c r="B25" s="184"/>
      <c r="C25" s="30" t="s">
        <v>110</v>
      </c>
      <c r="D25" s="133">
        <f t="shared" si="0"/>
        <v>0.62</v>
      </c>
      <c r="E25" s="105"/>
      <c r="F25" s="110">
        <v>0.62</v>
      </c>
    </row>
    <row r="26" spans="1:6" ht="21.95" customHeight="1">
      <c r="A26" s="172">
        <v>30211</v>
      </c>
      <c r="B26" s="184"/>
      <c r="C26" s="30" t="s">
        <v>111</v>
      </c>
      <c r="D26" s="133">
        <f t="shared" si="0"/>
        <v>1.5</v>
      </c>
      <c r="E26" s="105"/>
      <c r="F26" s="110">
        <v>1.5</v>
      </c>
    </row>
    <row r="27" spans="1:6" ht="21.95" customHeight="1">
      <c r="A27" s="172">
        <v>30208</v>
      </c>
      <c r="B27" s="184"/>
      <c r="C27" s="30" t="s">
        <v>112</v>
      </c>
      <c r="D27" s="133">
        <f t="shared" si="0"/>
        <v>3.5</v>
      </c>
      <c r="E27" s="105"/>
      <c r="F27" s="110">
        <v>3.5</v>
      </c>
    </row>
    <row r="28" spans="1:6" ht="21.95" customHeight="1">
      <c r="A28" s="172">
        <v>30231</v>
      </c>
      <c r="B28" s="184"/>
      <c r="C28" s="101" t="s">
        <v>144</v>
      </c>
      <c r="D28" s="133">
        <f t="shared" si="0"/>
        <v>3.6</v>
      </c>
      <c r="E28" s="105"/>
      <c r="F28" s="110">
        <v>3.6</v>
      </c>
    </row>
    <row r="29" spans="1:6" ht="21.95" customHeight="1">
      <c r="A29" s="187">
        <v>30299</v>
      </c>
      <c r="B29" s="187"/>
      <c r="C29" s="101" t="s">
        <v>165</v>
      </c>
      <c r="D29" s="133">
        <f t="shared" si="0"/>
        <v>2</v>
      </c>
      <c r="E29" s="105"/>
      <c r="F29" s="110">
        <v>2</v>
      </c>
    </row>
    <row r="30" spans="1:6" ht="21.95" customHeight="1">
      <c r="A30" s="172">
        <v>30229</v>
      </c>
      <c r="B30" s="173"/>
      <c r="C30" s="101" t="s">
        <v>137</v>
      </c>
      <c r="D30" s="133">
        <f t="shared" si="0"/>
        <v>3.3</v>
      </c>
      <c r="E30" s="29"/>
      <c r="F30" s="111">
        <v>3.3</v>
      </c>
    </row>
    <row r="31" spans="1:6" ht="21.95" customHeight="1">
      <c r="A31" s="172">
        <v>30228</v>
      </c>
      <c r="B31" s="173"/>
      <c r="C31" s="101" t="s">
        <v>138</v>
      </c>
      <c r="D31" s="133">
        <f t="shared" si="0"/>
        <v>4.03</v>
      </c>
      <c r="E31" s="29"/>
      <c r="F31" s="111">
        <v>4.03</v>
      </c>
    </row>
    <row r="32" spans="1:6" ht="21.95" customHeight="1">
      <c r="A32" s="172">
        <v>30239</v>
      </c>
      <c r="B32" s="173"/>
      <c r="C32" s="101" t="s">
        <v>166</v>
      </c>
      <c r="D32" s="133">
        <f t="shared" ref="D32" si="1">SUM(E32:F32)</f>
        <v>19.8</v>
      </c>
      <c r="E32" s="29"/>
      <c r="F32" s="111">
        <v>19.8</v>
      </c>
    </row>
  </sheetData>
  <mergeCells count="30">
    <mergeCell ref="A31:B31"/>
    <mergeCell ref="A27:B27"/>
    <mergeCell ref="A28:B28"/>
    <mergeCell ref="A29:B29"/>
    <mergeCell ref="A24:B24"/>
    <mergeCell ref="A25:B25"/>
    <mergeCell ref="A18:B18"/>
    <mergeCell ref="A21:B21"/>
    <mergeCell ref="A30:B30"/>
    <mergeCell ref="A17:B17"/>
    <mergeCell ref="A19:B19"/>
    <mergeCell ref="A20:B20"/>
    <mergeCell ref="A22:B22"/>
    <mergeCell ref="A23:B23"/>
    <mergeCell ref="A32:B32"/>
    <mergeCell ref="A15:B15"/>
    <mergeCell ref="A2:F2"/>
    <mergeCell ref="A5:C5"/>
    <mergeCell ref="D5:F5"/>
    <mergeCell ref="A6:B6"/>
    <mergeCell ref="A7:C7"/>
    <mergeCell ref="A8:B8"/>
    <mergeCell ref="A9:B9"/>
    <mergeCell ref="A10:B10"/>
    <mergeCell ref="A11:B11"/>
    <mergeCell ref="A12:B12"/>
    <mergeCell ref="A13:B13"/>
    <mergeCell ref="A14:B14"/>
    <mergeCell ref="A26:B26"/>
    <mergeCell ref="A16:B16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19"/>
  <sheetViews>
    <sheetView topLeftCell="A8" workbookViewId="0">
      <selection sqref="A1:F16"/>
    </sheetView>
  </sheetViews>
  <sheetFormatPr defaultColWidth="8.875" defaultRowHeight="15.75"/>
  <cols>
    <col min="1" max="2" width="5.375" style="5" customWidth="1"/>
    <col min="3" max="6" width="19.875" style="5" customWidth="1"/>
    <col min="7" max="16384" width="8.875" style="5"/>
  </cols>
  <sheetData>
    <row r="1" spans="1:6" s="1" customFormat="1" ht="21" customHeight="1">
      <c r="A1" s="108" t="s">
        <v>152</v>
      </c>
      <c r="E1" s="6"/>
      <c r="F1" s="6"/>
    </row>
    <row r="2" spans="1:6" s="2" customFormat="1" ht="30" customHeight="1">
      <c r="A2" s="163" t="s">
        <v>113</v>
      </c>
      <c r="B2" s="164"/>
      <c r="C2" s="164"/>
      <c r="D2" s="164"/>
      <c r="E2" s="164"/>
      <c r="F2" s="164"/>
    </row>
    <row r="3" spans="1:6" s="3" customFormat="1" ht="11.1" hidden="1" customHeight="1">
      <c r="A3" s="17"/>
      <c r="B3" s="17"/>
      <c r="C3" s="17"/>
    </row>
    <row r="4" spans="1:6" s="3" customFormat="1" ht="15" customHeight="1">
      <c r="A4" s="8"/>
      <c r="B4" s="18"/>
      <c r="C4" s="18"/>
      <c r="D4" s="9"/>
      <c r="E4" s="9"/>
      <c r="F4" s="10" t="s">
        <v>2</v>
      </c>
    </row>
    <row r="5" spans="1:6" s="4" customFormat="1" ht="20.25" customHeight="1">
      <c r="A5" s="176" t="s">
        <v>44</v>
      </c>
      <c r="B5" s="166"/>
      <c r="C5" s="166"/>
      <c r="D5" s="169" t="s">
        <v>89</v>
      </c>
      <c r="E5" s="170" t="s">
        <v>90</v>
      </c>
      <c r="F5" s="170" t="s">
        <v>71</v>
      </c>
    </row>
    <row r="6" spans="1:6" s="4" customFormat="1" ht="27" customHeight="1">
      <c r="A6" s="166" t="s">
        <v>52</v>
      </c>
      <c r="B6" s="166"/>
      <c r="C6" s="166" t="s">
        <v>53</v>
      </c>
      <c r="D6" s="169"/>
      <c r="E6" s="170"/>
      <c r="F6" s="170"/>
    </row>
    <row r="7" spans="1:6" s="4" customFormat="1" ht="18" customHeight="1">
      <c r="A7" s="166"/>
      <c r="B7" s="166"/>
      <c r="C7" s="166"/>
      <c r="D7" s="169"/>
      <c r="E7" s="170"/>
      <c r="F7" s="170"/>
    </row>
    <row r="8" spans="1:6" s="4" customFormat="1" ht="22.5" customHeight="1">
      <c r="A8" s="166"/>
      <c r="B8" s="166"/>
      <c r="C8" s="166"/>
      <c r="D8" s="169"/>
      <c r="E8" s="170"/>
      <c r="F8" s="170"/>
    </row>
    <row r="9" spans="1:6" s="16" customFormat="1" ht="22.5" customHeight="1">
      <c r="A9" s="168" t="s">
        <v>54</v>
      </c>
      <c r="B9" s="168"/>
      <c r="C9" s="168"/>
      <c r="D9" s="20">
        <v>0</v>
      </c>
      <c r="E9" s="20"/>
      <c r="F9" s="20"/>
    </row>
    <row r="10" spans="1:6" ht="22.5" customHeight="1">
      <c r="A10" s="168"/>
      <c r="B10" s="168"/>
      <c r="C10" s="21"/>
      <c r="D10" s="22"/>
      <c r="E10" s="23"/>
      <c r="F10" s="23"/>
    </row>
    <row r="11" spans="1:6" ht="22.5" customHeight="1">
      <c r="A11" s="168"/>
      <c r="B11" s="168"/>
      <c r="C11" s="21"/>
      <c r="D11" s="22"/>
      <c r="E11" s="22"/>
      <c r="F11" s="22"/>
    </row>
    <row r="12" spans="1:6" ht="22.5" customHeight="1">
      <c r="A12" s="168"/>
      <c r="B12" s="168"/>
      <c r="C12" s="21"/>
      <c r="D12" s="22"/>
      <c r="E12" s="22"/>
      <c r="F12" s="22"/>
    </row>
    <row r="13" spans="1:6" ht="22.5" customHeight="1">
      <c r="A13" s="168"/>
      <c r="B13" s="168"/>
      <c r="C13" s="21"/>
      <c r="D13" s="22"/>
      <c r="E13" s="22"/>
      <c r="F13" s="22"/>
    </row>
    <row r="14" spans="1:6" ht="22.5" customHeight="1">
      <c r="A14" s="168"/>
      <c r="B14" s="168"/>
      <c r="C14" s="21"/>
      <c r="D14" s="22"/>
      <c r="E14" s="22"/>
      <c r="F14" s="22"/>
    </row>
    <row r="15" spans="1:6" ht="22.5" customHeight="1">
      <c r="A15" s="168"/>
      <c r="B15" s="168"/>
      <c r="C15" s="21"/>
      <c r="D15" s="22"/>
      <c r="E15" s="22"/>
      <c r="F15" s="22"/>
    </row>
    <row r="16" spans="1:6">
      <c r="A16" s="129" t="s">
        <v>167</v>
      </c>
    </row>
    <row r="17" spans="1:1">
      <c r="A17" s="24"/>
    </row>
    <row r="18" spans="1:1">
      <c r="A18" s="24"/>
    </row>
    <row r="19" spans="1:1">
      <c r="A19" s="24"/>
    </row>
  </sheetData>
  <mergeCells count="14">
    <mergeCell ref="A13:B13"/>
    <mergeCell ref="A14:B14"/>
    <mergeCell ref="A15:B15"/>
    <mergeCell ref="C6:C8"/>
    <mergeCell ref="D5:D8"/>
    <mergeCell ref="A10:B10"/>
    <mergeCell ref="A11:B11"/>
    <mergeCell ref="A12:B12"/>
    <mergeCell ref="E5:E8"/>
    <mergeCell ref="A6:B8"/>
    <mergeCell ref="A2:F2"/>
    <mergeCell ref="A5:C5"/>
    <mergeCell ref="A9:C9"/>
    <mergeCell ref="F5:F8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topLeftCell="A9" workbookViewId="0">
      <selection sqref="A1:F16"/>
    </sheetView>
  </sheetViews>
  <sheetFormatPr defaultColWidth="8.875" defaultRowHeight="15.75"/>
  <cols>
    <col min="1" max="2" width="5.375" style="5" customWidth="1"/>
    <col min="3" max="6" width="19.875" style="5" customWidth="1"/>
    <col min="7" max="16384" width="8.875" style="5"/>
  </cols>
  <sheetData>
    <row r="1" spans="1:6" s="1" customFormat="1" ht="21" customHeight="1">
      <c r="A1" s="108" t="s">
        <v>153</v>
      </c>
      <c r="E1" s="6"/>
      <c r="F1" s="6"/>
    </row>
    <row r="2" spans="1:6" s="2" customFormat="1" ht="30" customHeight="1">
      <c r="A2" s="163" t="s">
        <v>114</v>
      </c>
      <c r="B2" s="164"/>
      <c r="C2" s="164"/>
      <c r="D2" s="164"/>
      <c r="E2" s="164"/>
      <c r="F2" s="164"/>
    </row>
    <row r="3" spans="1:6" s="3" customFormat="1" ht="11.1" hidden="1" customHeight="1">
      <c r="A3" s="17"/>
      <c r="B3" s="17"/>
      <c r="C3" s="17"/>
    </row>
    <row r="4" spans="1:6" s="3" customFormat="1" ht="15" customHeight="1">
      <c r="A4" s="8"/>
      <c r="B4" s="18"/>
      <c r="C4" s="18"/>
      <c r="D4" s="9"/>
      <c r="E4" s="9"/>
      <c r="F4" s="10" t="s">
        <v>2</v>
      </c>
    </row>
    <row r="5" spans="1:6" s="4" customFormat="1" ht="20.25" customHeight="1">
      <c r="A5" s="176" t="s">
        <v>44</v>
      </c>
      <c r="B5" s="166"/>
      <c r="C5" s="166"/>
      <c r="D5" s="169" t="s">
        <v>89</v>
      </c>
      <c r="E5" s="170" t="s">
        <v>90</v>
      </c>
      <c r="F5" s="170" t="s">
        <v>71</v>
      </c>
    </row>
    <row r="6" spans="1:6" s="4" customFormat="1" ht="27" customHeight="1">
      <c r="A6" s="166" t="s">
        <v>52</v>
      </c>
      <c r="B6" s="166"/>
      <c r="C6" s="166" t="s">
        <v>53</v>
      </c>
      <c r="D6" s="169"/>
      <c r="E6" s="170"/>
      <c r="F6" s="170"/>
    </row>
    <row r="7" spans="1:6" s="4" customFormat="1" ht="18" customHeight="1">
      <c r="A7" s="166"/>
      <c r="B7" s="166"/>
      <c r="C7" s="166"/>
      <c r="D7" s="169"/>
      <c r="E7" s="170"/>
      <c r="F7" s="170"/>
    </row>
    <row r="8" spans="1:6" s="4" customFormat="1" ht="22.5" customHeight="1">
      <c r="A8" s="166"/>
      <c r="B8" s="166"/>
      <c r="C8" s="166"/>
      <c r="D8" s="169"/>
      <c r="E8" s="170"/>
      <c r="F8" s="170"/>
    </row>
    <row r="9" spans="1:6" s="16" customFormat="1" ht="22.5" customHeight="1">
      <c r="A9" s="168" t="s">
        <v>54</v>
      </c>
      <c r="B9" s="168"/>
      <c r="C9" s="168"/>
      <c r="D9" s="20">
        <v>0</v>
      </c>
      <c r="E9" s="20"/>
      <c r="F9" s="20"/>
    </row>
    <row r="10" spans="1:6" ht="22.5" customHeight="1">
      <c r="A10" s="168"/>
      <c r="B10" s="168"/>
      <c r="C10" s="21"/>
      <c r="D10" s="22"/>
      <c r="E10" s="23"/>
      <c r="F10" s="23"/>
    </row>
    <row r="11" spans="1:6" ht="22.5" customHeight="1">
      <c r="A11" s="168"/>
      <c r="B11" s="168"/>
      <c r="C11" s="21"/>
      <c r="D11" s="22"/>
      <c r="E11" s="22"/>
      <c r="F11" s="22"/>
    </row>
    <row r="12" spans="1:6" ht="22.5" customHeight="1">
      <c r="A12" s="168"/>
      <c r="B12" s="168"/>
      <c r="C12" s="21"/>
      <c r="D12" s="22"/>
      <c r="E12" s="22"/>
      <c r="F12" s="22"/>
    </row>
    <row r="13" spans="1:6" ht="22.5" customHeight="1">
      <c r="A13" s="168"/>
      <c r="B13" s="168"/>
      <c r="C13" s="21"/>
      <c r="D13" s="22"/>
      <c r="E13" s="22"/>
      <c r="F13" s="22"/>
    </row>
    <row r="14" spans="1:6" ht="22.5" customHeight="1">
      <c r="A14" s="168"/>
      <c r="B14" s="168"/>
      <c r="C14" s="21"/>
      <c r="D14" s="22"/>
      <c r="E14" s="22"/>
      <c r="F14" s="22"/>
    </row>
    <row r="15" spans="1:6" ht="22.5" customHeight="1">
      <c r="A15" s="168"/>
      <c r="B15" s="168"/>
      <c r="C15" s="21"/>
      <c r="D15" s="22"/>
      <c r="E15" s="22"/>
      <c r="F15" s="22"/>
    </row>
    <row r="16" spans="1:6">
      <c r="A16" s="129" t="s">
        <v>167</v>
      </c>
    </row>
    <row r="17" spans="1:1">
      <c r="A17" s="24"/>
    </row>
    <row r="18" spans="1:1">
      <c r="A18" s="24"/>
    </row>
    <row r="19" spans="1:1">
      <c r="A19" s="24"/>
    </row>
  </sheetData>
  <mergeCells count="14">
    <mergeCell ref="A13:B13"/>
    <mergeCell ref="A14:B14"/>
    <mergeCell ref="A15:B15"/>
    <mergeCell ref="C6:C8"/>
    <mergeCell ref="D5:D8"/>
    <mergeCell ref="A10:B10"/>
    <mergeCell ref="A11:B11"/>
    <mergeCell ref="A12:B12"/>
    <mergeCell ref="E5:E8"/>
    <mergeCell ref="A6:B8"/>
    <mergeCell ref="A2:F2"/>
    <mergeCell ref="A5:C5"/>
    <mergeCell ref="A9:C9"/>
    <mergeCell ref="F5:F8"/>
  </mergeCells>
  <phoneticPr fontId="45" type="noConversion"/>
  <pageMargins left="0.75" right="0.75" top="1" bottom="1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12"/>
  <sheetViews>
    <sheetView tabSelected="1" topLeftCell="A12" workbookViewId="0">
      <selection sqref="A1:E13"/>
    </sheetView>
  </sheetViews>
  <sheetFormatPr defaultColWidth="8.875" defaultRowHeight="15.75"/>
  <cols>
    <col min="1" max="1" width="26.5" style="5" customWidth="1"/>
    <col min="2" max="5" width="23.375" style="5" customWidth="1"/>
    <col min="6" max="16384" width="8.875" style="5"/>
  </cols>
  <sheetData>
    <row r="1" spans="1:5" s="1" customFormat="1" ht="15">
      <c r="A1" s="108" t="s">
        <v>154</v>
      </c>
      <c r="B1" s="6"/>
    </row>
    <row r="2" spans="1:5" s="2" customFormat="1" ht="30" customHeight="1">
      <c r="A2" s="163" t="s">
        <v>115</v>
      </c>
      <c r="B2" s="164"/>
      <c r="C2" s="164"/>
      <c r="D2" s="164"/>
      <c r="E2" s="164"/>
    </row>
    <row r="3" spans="1:5" s="3" customFormat="1" ht="15" hidden="1" customHeight="1">
      <c r="E3" s="7" t="s">
        <v>116</v>
      </c>
    </row>
    <row r="4" spans="1:5" s="3" customFormat="1" ht="15" customHeight="1">
      <c r="A4" s="8"/>
      <c r="B4" s="9"/>
      <c r="C4" s="9"/>
      <c r="D4" s="9"/>
      <c r="E4" s="10" t="s">
        <v>2</v>
      </c>
    </row>
    <row r="5" spans="1:5" s="4" customFormat="1" ht="30" customHeight="1">
      <c r="A5" s="191" t="s">
        <v>117</v>
      </c>
      <c r="B5" s="188" t="s">
        <v>118</v>
      </c>
      <c r="C5" s="189"/>
      <c r="D5" s="189"/>
      <c r="E5" s="190"/>
    </row>
    <row r="6" spans="1:5" s="4" customFormat="1" ht="30" customHeight="1">
      <c r="A6" s="192"/>
      <c r="B6" s="11" t="s">
        <v>89</v>
      </c>
      <c r="C6" s="12" t="s">
        <v>119</v>
      </c>
      <c r="D6" s="11" t="s">
        <v>120</v>
      </c>
      <c r="E6" s="11" t="s">
        <v>81</v>
      </c>
    </row>
    <row r="7" spans="1:5" s="4" customFormat="1" ht="30" customHeight="1">
      <c r="A7" s="13" t="s">
        <v>89</v>
      </c>
      <c r="B7" s="14">
        <v>3.6</v>
      </c>
      <c r="C7" s="14">
        <v>3.6</v>
      </c>
      <c r="D7" s="14"/>
      <c r="E7" s="14"/>
    </row>
    <row r="8" spans="1:5" s="4" customFormat="1" ht="30" customHeight="1">
      <c r="A8" s="15" t="s">
        <v>121</v>
      </c>
      <c r="B8" s="14"/>
      <c r="C8" s="14"/>
      <c r="D8" s="14"/>
      <c r="E8" s="14"/>
    </row>
    <row r="9" spans="1:5" s="4" customFormat="1" ht="30" customHeight="1">
      <c r="A9" s="15" t="s">
        <v>122</v>
      </c>
      <c r="B9" s="14">
        <v>3.6</v>
      </c>
      <c r="C9" s="14">
        <v>3.6</v>
      </c>
      <c r="D9" s="14"/>
      <c r="E9" s="14"/>
    </row>
    <row r="10" spans="1:5" s="4" customFormat="1" ht="30" customHeight="1">
      <c r="A10" s="15" t="s">
        <v>123</v>
      </c>
      <c r="B10" s="14"/>
      <c r="C10" s="14"/>
      <c r="D10" s="14"/>
      <c r="E10" s="14"/>
    </row>
    <row r="11" spans="1:5" s="4" customFormat="1" ht="30" customHeight="1">
      <c r="A11" s="15" t="s">
        <v>124</v>
      </c>
      <c r="B11" s="14">
        <v>3.6</v>
      </c>
      <c r="C11" s="14">
        <v>3.6</v>
      </c>
      <c r="D11" s="14"/>
      <c r="E11" s="14"/>
    </row>
    <row r="12" spans="1:5" s="4" customFormat="1" ht="30" customHeight="1">
      <c r="A12" s="15" t="s">
        <v>125</v>
      </c>
      <c r="B12" s="14"/>
      <c r="C12" s="14"/>
      <c r="D12" s="14"/>
      <c r="E12" s="14"/>
    </row>
  </sheetData>
  <mergeCells count="3">
    <mergeCell ref="A2:E2"/>
    <mergeCell ref="B5:E5"/>
    <mergeCell ref="A5:A6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cibm</dc:creator>
  <cp:keywords/>
  <dc:description/>
  <cp:lastModifiedBy>chen delong</cp:lastModifiedBy>
  <cp:revision/>
  <cp:lastPrinted>2016-11-10T00:31:18Z</cp:lastPrinted>
  <dcterms:created xsi:type="dcterms:W3CDTF">2011-12-26T04:36:18Z</dcterms:created>
  <dcterms:modified xsi:type="dcterms:W3CDTF">2017-03-16T01:36:42Z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