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workbookProtection workbookPassword="CE28" lockStructure="1"/>
  <bookViews>
    <workbookView xWindow="600" yWindow="135" windowWidth="19440" windowHeight="9540" activeTab="1"/>
  </bookViews>
  <sheets>
    <sheet name="劳务信息采集(范例)" sheetId="9" r:id="rId1"/>
    <sheet name="劳务信息采集(请填写)" sheetId="3" r:id="rId2"/>
    <sheet name="汇总(请勿修改)" sheetId="6" r:id="rId3"/>
    <sheet name="隐藏页1" sheetId="4" state="hidden" r:id="rId4"/>
  </sheets>
  <definedNames>
    <definedName name="_xlnm._FilterDatabase" localSheetId="1" hidden="1">'劳务信息采集(请填写)'!$A$1:$Q$176</definedName>
    <definedName name="_xlnm._FilterDatabase" localSheetId="3" hidden="1">隐藏页1!$A$1:$Q$1</definedName>
  </definedNames>
  <calcPr calcId="144525"/>
</workbook>
</file>

<file path=xl/calcChain.xml><?xml version="1.0" encoding="utf-8"?>
<calcChain xmlns="http://schemas.openxmlformats.org/spreadsheetml/2006/main">
  <c r="AJ3" i="6" l="1"/>
  <c r="AG3" i="6"/>
  <c r="AE3" i="6"/>
  <c r="AD3" i="6"/>
  <c r="AB3" i="6"/>
  <c r="AA3" i="6"/>
  <c r="Z3" i="6"/>
  <c r="Y3" i="6"/>
  <c r="U3" i="6"/>
  <c r="R3" i="6"/>
  <c r="Q3" i="6"/>
  <c r="P3" i="6"/>
  <c r="N3" i="6"/>
  <c r="L3" i="6"/>
  <c r="K3" i="6"/>
  <c r="J3" i="6"/>
  <c r="I3" i="6"/>
  <c r="H3" i="6"/>
  <c r="G3" i="6"/>
  <c r="F3" i="6"/>
  <c r="C3" i="6"/>
  <c r="B3" i="6"/>
  <c r="L31" i="3"/>
  <c r="AH3" i="6" s="1"/>
  <c r="D31" i="3"/>
  <c r="AF3" i="6" s="1"/>
  <c r="S27" i="3"/>
  <c r="R27" i="3"/>
  <c r="T27" i="3" s="1"/>
  <c r="P21" i="3"/>
  <c r="N21" i="3"/>
  <c r="L21" i="3"/>
  <c r="X3" i="6" s="1"/>
  <c r="L11" i="3"/>
  <c r="S3" i="6" s="1"/>
  <c r="T3" i="6" s="1"/>
  <c r="L31" i="9"/>
  <c r="D31" i="9"/>
  <c r="P21" i="9"/>
  <c r="N21" i="9"/>
  <c r="L21" i="9"/>
  <c r="L11" i="9"/>
</calcChain>
</file>

<file path=xl/comments1.xml><?xml version="1.0" encoding="utf-8"?>
<comments xmlns="http://schemas.openxmlformats.org/spreadsheetml/2006/main">
  <authors>
    <author>Ping Zhou</author>
    <author>Ying Ying11 Wang</author>
  </authors>
  <commentList>
    <comment ref="M2" authorId="0">
      <text>
        <r>
          <rPr>
            <sz val="9"/>
            <color indexed="81"/>
            <rFont val="宋体"/>
            <charset val="134"/>
          </rPr>
          <t>招聘类型统一为"New Hire"</t>
        </r>
      </text>
    </comment>
    <comment ref="N2" authorId="0">
      <text>
        <r>
          <rPr>
            <sz val="9"/>
            <color indexed="81"/>
            <rFont val="宋体"/>
            <charset val="134"/>
          </rPr>
          <t>劳务身份只能是在校学生和退休人员</t>
        </r>
      </text>
    </comment>
    <comment ref="O2" authorId="0">
      <text>
        <r>
          <rPr>
            <sz val="9"/>
            <color indexed="81"/>
            <rFont val="宋体"/>
            <charset val="134"/>
          </rPr>
          <t>劳务统一都是2000095</t>
        </r>
      </text>
    </comment>
    <comment ref="Q2" authorId="1">
      <text>
        <r>
          <rPr>
            <b/>
            <sz val="9"/>
            <color indexed="81"/>
            <rFont val="宋体"/>
            <charset val="134"/>
          </rPr>
          <t>Ying Ying11 Wang:</t>
        </r>
        <r>
          <rPr>
            <sz val="9"/>
            <color indexed="81"/>
            <rFont val="宋体"/>
            <charset val="134"/>
          </rPr>
          <t xml:space="preserve">
填写格示国家-省-市，如CN/Beijing/Beijing</t>
        </r>
      </text>
    </comment>
    <comment ref="V2" authorId="0">
      <text>
        <r>
          <rPr>
            <sz val="9"/>
            <color indexed="81"/>
            <rFont val="宋体"/>
            <charset val="134"/>
          </rPr>
          <t>统一为"Not Eligible"</t>
        </r>
      </text>
    </comment>
    <comment ref="W2" authorId="0">
      <text>
        <r>
          <rPr>
            <sz val="9"/>
            <color indexed="81"/>
            <rFont val="宋体"/>
            <charset val="134"/>
          </rPr>
          <t>统一为"CHN/Supplemental"</t>
        </r>
      </text>
    </comment>
    <comment ref="AC2" authorId="0">
      <text>
        <r>
          <rPr>
            <sz val="9"/>
            <color indexed="81"/>
            <rFont val="宋体"/>
            <charset val="134"/>
          </rPr>
          <t>新签署都是"New"</t>
        </r>
      </text>
    </comment>
    <comment ref="AF2" authorId="0">
      <text>
        <r>
          <rPr>
            <sz val="9"/>
            <color indexed="81"/>
            <rFont val="宋体"/>
            <charset val="134"/>
          </rPr>
          <t>必须与劳务协议、本人身份证是同一人</t>
        </r>
      </text>
    </comment>
    <comment ref="AG2" authorId="0">
      <text>
        <r>
          <rPr>
            <sz val="9"/>
            <color indexed="81"/>
            <rFont val="宋体"/>
            <charset val="134"/>
          </rPr>
          <t>不同法人发薪行不同，请注意正确选择</t>
        </r>
      </text>
    </comment>
    <comment ref="AI2" authorId="0">
      <text>
        <r>
          <rPr>
            <sz val="9"/>
            <color indexed="81"/>
            <rFont val="宋体"/>
            <charset val="134"/>
          </rPr>
          <t>劳务报酬只能是日薪</t>
        </r>
      </text>
    </comment>
    <comment ref="AJ2" authorId="1">
      <text>
        <r>
          <rPr>
            <b/>
            <sz val="9"/>
            <color indexed="81"/>
            <rFont val="宋体"/>
            <charset val="134"/>
          </rPr>
          <t>此金额应包含餐补（一般为18元/天）</t>
        </r>
      </text>
    </comment>
    <comment ref="AK2" authorId="0">
      <text>
        <r>
          <rPr>
            <sz val="9"/>
            <color indexed="81"/>
            <rFont val="宋体"/>
            <charset val="134"/>
          </rPr>
          <t>中国都是人民币</t>
        </r>
      </text>
    </comment>
    <comment ref="AL2" authorId="0">
      <text>
        <r>
          <rPr>
            <sz val="9"/>
            <color indexed="81"/>
            <rFont val="宋体"/>
            <charset val="134"/>
          </rPr>
          <t>统一默认为"Daily"</t>
        </r>
      </text>
    </comment>
  </commentList>
</comments>
</file>

<file path=xl/sharedStrings.xml><?xml version="1.0" encoding="utf-8"?>
<sst xmlns="http://schemas.openxmlformats.org/spreadsheetml/2006/main" count="803" uniqueCount="399">
  <si>
    <t>中文姓</t>
    <phoneticPr fontId="1" type="noConversion"/>
  </si>
  <si>
    <t>中文名</t>
    <phoneticPr fontId="1" type="noConversion"/>
  </si>
  <si>
    <t>-</t>
    <phoneticPr fontId="1" type="noConversion"/>
  </si>
  <si>
    <t>学校名称</t>
    <phoneticPr fontId="1" type="noConversion"/>
  </si>
  <si>
    <t>学历</t>
    <phoneticPr fontId="1" type="noConversion"/>
  </si>
  <si>
    <t>所属法人</t>
    <phoneticPr fontId="1" type="noConversion"/>
  </si>
  <si>
    <t>所属部门</t>
    <phoneticPr fontId="1" type="noConversion"/>
  </si>
  <si>
    <t>开户银行</t>
    <phoneticPr fontId="1" type="noConversion"/>
  </si>
  <si>
    <t>身份证号</t>
    <phoneticPr fontId="1" type="noConversion"/>
  </si>
  <si>
    <t>拼音姓</t>
    <phoneticPr fontId="1" type="noConversion"/>
  </si>
  <si>
    <t>拼音名</t>
    <phoneticPr fontId="1" type="noConversion"/>
  </si>
  <si>
    <t>出生日期</t>
    <phoneticPr fontId="1" type="noConversion"/>
  </si>
  <si>
    <t>国籍</t>
    <phoneticPr fontId="1" type="noConversion"/>
  </si>
  <si>
    <t>移动电话</t>
    <phoneticPr fontId="1" type="noConversion"/>
  </si>
  <si>
    <t>电子邮箱</t>
    <phoneticPr fontId="1" type="noConversion"/>
  </si>
  <si>
    <t>学历</t>
    <phoneticPr fontId="1" type="noConversion"/>
  </si>
  <si>
    <t>聘用起始</t>
    <phoneticPr fontId="1" type="noConversion"/>
  </si>
  <si>
    <t>聘用结束</t>
    <phoneticPr fontId="1" type="noConversion"/>
  </si>
  <si>
    <t>工作城市</t>
    <phoneticPr fontId="1" type="noConversion"/>
  </si>
  <si>
    <t>劳务报酬</t>
    <phoneticPr fontId="1" type="noConversion"/>
  </si>
  <si>
    <t>填/聘</t>
    <phoneticPr fontId="1" type="noConversion"/>
  </si>
  <si>
    <t>性别</t>
    <phoneticPr fontId="1" type="noConversion"/>
  </si>
  <si>
    <t>yyyy</t>
    <phoneticPr fontId="1" type="noConversion"/>
  </si>
  <si>
    <t>mm</t>
    <phoneticPr fontId="1" type="noConversion"/>
  </si>
  <si>
    <t>dd</t>
    <phoneticPr fontId="1" type="noConversion"/>
  </si>
  <si>
    <t>学历</t>
    <phoneticPr fontId="1" type="noConversion"/>
  </si>
  <si>
    <t>大专</t>
    <phoneticPr fontId="1" type="noConversion"/>
  </si>
  <si>
    <t>本科</t>
    <phoneticPr fontId="1" type="noConversion"/>
  </si>
  <si>
    <t>硕士</t>
    <phoneticPr fontId="1" type="noConversion"/>
  </si>
  <si>
    <t>博士</t>
    <phoneticPr fontId="1" type="noConversion"/>
  </si>
  <si>
    <t>招商银行</t>
    <phoneticPr fontId="1" type="noConversion"/>
  </si>
  <si>
    <t>工商银行</t>
    <phoneticPr fontId="1" type="noConversion"/>
  </si>
  <si>
    <t>建设银行</t>
    <phoneticPr fontId="1" type="noConversion"/>
  </si>
  <si>
    <t>初中</t>
    <phoneticPr fontId="1" type="noConversion"/>
  </si>
  <si>
    <t>高中</t>
    <phoneticPr fontId="1" type="noConversion"/>
  </si>
  <si>
    <t>退休人员</t>
    <phoneticPr fontId="1" type="noConversion"/>
  </si>
  <si>
    <t>（如生日有误，请检查/修改身份证号）</t>
    <phoneticPr fontId="1" type="noConversion"/>
  </si>
  <si>
    <t>性别</t>
    <phoneticPr fontId="1" type="noConversion"/>
  </si>
  <si>
    <t>请选择</t>
    <phoneticPr fontId="1" type="noConversion"/>
  </si>
  <si>
    <t>毕业院校</t>
    <phoneticPr fontId="1" type="noConversion"/>
  </si>
  <si>
    <t>毕业时间</t>
    <phoneticPr fontId="1" type="noConversion"/>
  </si>
  <si>
    <t>法人名称</t>
    <phoneticPr fontId="10" type="noConversion"/>
  </si>
  <si>
    <t>法人代码</t>
    <phoneticPr fontId="10" type="noConversion"/>
  </si>
  <si>
    <t>联想(北京)有限公司</t>
  </si>
  <si>
    <t>0001</t>
  </si>
  <si>
    <t>北京联想软件有限公司</t>
  </si>
  <si>
    <t>0007</t>
  </si>
  <si>
    <t>联想移动通信科技（北京）有限公司</t>
    <phoneticPr fontId="10" type="noConversion"/>
  </si>
  <si>
    <t>CN13</t>
  </si>
  <si>
    <t>联想移动通信科技有限公司</t>
  </si>
  <si>
    <t>CN12</t>
  </si>
  <si>
    <t>成都联想信息技术有限公司</t>
  </si>
  <si>
    <t>CN20</t>
    <phoneticPr fontId="10" type="noConversion"/>
  </si>
  <si>
    <t>成都联想软件有限公司</t>
  </si>
  <si>
    <t>CN05</t>
    <phoneticPr fontId="10" type="noConversion"/>
  </si>
  <si>
    <t>成都联想电子科技有限公司</t>
  </si>
  <si>
    <t>CN04</t>
  </si>
  <si>
    <t>联想(上海)有限公司</t>
    <phoneticPr fontId="10" type="noConversion"/>
  </si>
  <si>
    <t>0002</t>
  </si>
  <si>
    <t>联想(上海)信息技术有限公司</t>
    <phoneticPr fontId="10" type="noConversion"/>
  </si>
  <si>
    <t>CN22</t>
    <phoneticPr fontId="10" type="noConversion"/>
  </si>
  <si>
    <t>联想(上海)电子科技有限公司</t>
    <phoneticPr fontId="10" type="noConversion"/>
  </si>
  <si>
    <t>CN01</t>
  </si>
  <si>
    <t>厦门毅想科技研发有限公司</t>
  </si>
  <si>
    <t>CN14</t>
  </si>
  <si>
    <t>联想移动通信软件（武汉）有限公司</t>
    <phoneticPr fontId="10" type="noConversion"/>
  </si>
  <si>
    <t>CN10</t>
  </si>
  <si>
    <t>联想移动通信（武汉）有限公司</t>
  </si>
  <si>
    <t>CN09</t>
  </si>
  <si>
    <t>联想(西安)有限公司</t>
  </si>
  <si>
    <t>0005</t>
  </si>
  <si>
    <t>联想(深圳)电子有限公司</t>
  </si>
  <si>
    <t>0003</t>
  </si>
  <si>
    <t>惠阳联想电子工业有限公司</t>
  </si>
  <si>
    <t>0008</t>
  </si>
  <si>
    <t>北京联想调频科技有限公司</t>
  </si>
  <si>
    <t>0041</t>
  </si>
  <si>
    <t>LIPC</t>
  </si>
  <si>
    <t>CN03</t>
  </si>
  <si>
    <t>LENOVO（大连）技术服务有限公司</t>
  </si>
  <si>
    <t>0043</t>
  </si>
  <si>
    <t>Lenovo Group Limited</t>
  </si>
  <si>
    <t>HK10</t>
  </si>
  <si>
    <t>联想移动通信(北京)有限公司</t>
    <phoneticPr fontId="10" type="noConversion"/>
  </si>
  <si>
    <t>岗位名称</t>
    <phoneticPr fontId="1" type="noConversion"/>
  </si>
  <si>
    <t>CN - Beijing - Beijing</t>
  </si>
  <si>
    <t>CN - Tianjin - Tianjin</t>
  </si>
  <si>
    <t>CN - Shanghai - Shanghai</t>
  </si>
  <si>
    <t>CN - Chongqing - Chongqing</t>
  </si>
  <si>
    <t>CN - Chongqing - Wanzhou</t>
  </si>
  <si>
    <t>CN - Chongqing - Yongchuan</t>
  </si>
  <si>
    <t>CN - Anhui - Bengbu</t>
  </si>
  <si>
    <t>CN - Anhui - Chuzhou</t>
  </si>
  <si>
    <t>CN - Anhui - Liuan</t>
  </si>
  <si>
    <t>CN - Anhui - Hefei</t>
  </si>
  <si>
    <t>CN - Anhui - Wuhu</t>
  </si>
  <si>
    <t>CN - Shaanxi - Xian</t>
  </si>
  <si>
    <t>CN - Shaanxi - Baoji</t>
  </si>
  <si>
    <t>CN - Shaanxi - Yulin</t>
  </si>
  <si>
    <t>CN - Shaanxi - Xianyang</t>
  </si>
  <si>
    <t>CN - Shaanxi - Yanan</t>
  </si>
  <si>
    <t>CN - Hebei - Cangzhou</t>
  </si>
  <si>
    <t>CN - Hebei - Hengshui</t>
  </si>
  <si>
    <t>CN - Hebei - Shijiazhuang</t>
  </si>
  <si>
    <t>CN - Hebei - Qinhuangdao</t>
  </si>
  <si>
    <t>CN - Hebei - Baoding</t>
  </si>
  <si>
    <t>CN - Henan - Kaifeng</t>
  </si>
  <si>
    <t>CN - Henan - Luoyang</t>
  </si>
  <si>
    <t>CN - Henan - Luohe</t>
  </si>
  <si>
    <t>CN - Henan - Xinxiang</t>
  </si>
  <si>
    <t>CN - Henan - Zhengzhou</t>
  </si>
  <si>
    <t>CN - Henan - Pingdingshan</t>
  </si>
  <si>
    <t>CN - Henan - Xinyang</t>
  </si>
  <si>
    <t>CN - Henan - Shangqiu</t>
  </si>
  <si>
    <t>CN - Henan - Nanyang</t>
  </si>
  <si>
    <t>CN - Shandong - Zibo</t>
  </si>
  <si>
    <t>CN - Shandong - Jinan</t>
  </si>
  <si>
    <t>CN - Shandong - Qingdao</t>
  </si>
  <si>
    <t>CN - Shandong - Yantai</t>
  </si>
  <si>
    <t>CN - Shandong - Weifang</t>
  </si>
  <si>
    <t>CN - Shanxi - Taiyuan</t>
  </si>
  <si>
    <t>CN - Hubei - Jingzhou</t>
  </si>
  <si>
    <t>CN - Hubei - Huanggang</t>
  </si>
  <si>
    <t>CN - Hubei - Xiangfan</t>
  </si>
  <si>
    <t>CN - Shandong - Jining</t>
  </si>
  <si>
    <t>CN - Hubei - Yichang</t>
  </si>
  <si>
    <t>CN - Hubei - Wuhan</t>
  </si>
  <si>
    <t>CN - Hubei - Suizhou</t>
  </si>
  <si>
    <t>CN - Hunan - Changde</t>
  </si>
  <si>
    <t>CN - Hunan - Hengyang</t>
  </si>
  <si>
    <t>CN - Hunan - Shaoyang</t>
  </si>
  <si>
    <t>CN - Hunan - Changsha</t>
  </si>
  <si>
    <t>CN - Hunan - Huaihua</t>
  </si>
  <si>
    <t>CN - Jiangsu - Xuzhou</t>
  </si>
  <si>
    <t>CN - Jiangsu - Changzhou</t>
  </si>
  <si>
    <t>CN - Jiangsu - Lianyungang</t>
  </si>
  <si>
    <t>CN - Jiangsu - Nanjing</t>
  </si>
  <si>
    <t>CN - Jiangsu - Nantong</t>
  </si>
  <si>
    <t>CN - Jiangsu - Suzhou</t>
  </si>
  <si>
    <t>CN - Jiangsu - Taizhou</t>
  </si>
  <si>
    <t>CN - Jiangsu - Wuxi</t>
  </si>
  <si>
    <t>CN - Jiangsu - Suqian</t>
  </si>
  <si>
    <t>CN - Jiangsu - Yancheng</t>
  </si>
  <si>
    <t>CN - Jiangsu - Yangzhou</t>
  </si>
  <si>
    <t>CN - Jiangxi - Fuzhou</t>
  </si>
  <si>
    <t>CN - Jiangxi - Ganzhou</t>
  </si>
  <si>
    <t>CN - Jiangxi - Nanchang</t>
  </si>
  <si>
    <t>CN - Jiangxi - Jiujiang</t>
  </si>
  <si>
    <t>CN - Jiangxi - Shangrao</t>
  </si>
  <si>
    <t>CN - Jiangxi - Xinyu</t>
  </si>
  <si>
    <t>CN - Jiangxi - Pingxiang</t>
  </si>
  <si>
    <t>CN - Sichuan - Chengdu</t>
  </si>
  <si>
    <t>CN - Sichuan - Leshan</t>
  </si>
  <si>
    <t>CN - Sichuan - Mianyang</t>
  </si>
  <si>
    <t>CN - Sichuan - Nanchong</t>
  </si>
  <si>
    <t>CN - Sichuan - Neijiang</t>
  </si>
  <si>
    <t>CN - Sichuan - Yibin</t>
  </si>
  <si>
    <t>CN - Heilongjiang - Daqing</t>
  </si>
  <si>
    <t>CN - Heilongjiang - Haerbin</t>
  </si>
  <si>
    <t>CN - Heilongjiang - Jiamusi</t>
  </si>
  <si>
    <t>CN - Jilin - Jilin</t>
  </si>
  <si>
    <t>CN - Jilin - Changchun</t>
  </si>
  <si>
    <t>CN - Liaoning - Shenyang</t>
  </si>
  <si>
    <t>CN - Liaoning - Dalian</t>
  </si>
  <si>
    <t>CN - Liaoning - Yingkou</t>
  </si>
  <si>
    <t>CN - Nei Mongol - Huhehaote</t>
  </si>
  <si>
    <t>CN - Nei Mongol - Tongliao</t>
  </si>
  <si>
    <t>CN - Nei Mongol - Wulanhaote</t>
  </si>
  <si>
    <t>CN - Xinjiang - Wulumuqi</t>
  </si>
  <si>
    <t>CN - Xinjiang - Kuitun</t>
  </si>
  <si>
    <t>CN - Xinjiang - Changji</t>
  </si>
  <si>
    <t>CN - Gansu - Wuwei</t>
  </si>
  <si>
    <t>CN - Gansu - Lanzhou</t>
  </si>
  <si>
    <t>CN - Qinghai - Xining</t>
  </si>
  <si>
    <t>CN - Ningxia - Yinchuan</t>
  </si>
  <si>
    <t>CN - Guangdong - Dongguan</t>
  </si>
  <si>
    <t>CN - Guangdong - Foshan</t>
  </si>
  <si>
    <t>CN - Guangdong - Maoming</t>
  </si>
  <si>
    <t>CN - Guangdong - Guangzhou</t>
  </si>
  <si>
    <t>CN - Guangdong - Zhongshan</t>
  </si>
  <si>
    <t>CN - Guangdong - Shantou</t>
  </si>
  <si>
    <t>CN - Guangdong - Shenzhen</t>
  </si>
  <si>
    <t>CN - Guangdong - Huiyang</t>
  </si>
  <si>
    <t>CN - Guangdong - Huizhou</t>
  </si>
  <si>
    <t>CN - Guangdong - Jiangmen</t>
  </si>
  <si>
    <t>CN - Guangdong - Shaoguan</t>
  </si>
  <si>
    <t>CN - Guangdong - Yangjiang</t>
  </si>
  <si>
    <t>CN - Guangdong - Zhaoqing</t>
  </si>
  <si>
    <t>CN - Guangdong - Zhanjiang</t>
  </si>
  <si>
    <t>CN - Guangxi - Qinzhou</t>
  </si>
  <si>
    <t>CN - Guangxi - Liuzhou</t>
  </si>
  <si>
    <t>CN - Guangxi - Nanning</t>
  </si>
  <si>
    <t>CN - Guangxi - Guilin</t>
  </si>
  <si>
    <t>CN - Guizhou - Guiyang</t>
  </si>
  <si>
    <t>CN - Guizhou - Liupanshui</t>
  </si>
  <si>
    <t>CN - Guizhou - Zunyi</t>
  </si>
  <si>
    <t>CN - Zhejiang - Hangzhou</t>
  </si>
  <si>
    <t>CN - Zhejiang - Taizhou</t>
  </si>
  <si>
    <t>CN - Zhejiang - Jiaxing</t>
  </si>
  <si>
    <t>CN - Zhejiang - Jinhua</t>
  </si>
  <si>
    <t>CN - Zhejiang - Ningbo</t>
  </si>
  <si>
    <t>CN - Zhejiang - Wenzhou</t>
  </si>
  <si>
    <t>CN - Zhejiang - Huzhou</t>
  </si>
  <si>
    <t>CN - Zhejiang - Lishui</t>
  </si>
  <si>
    <t>CN - Zhejiang - Shaoxing</t>
  </si>
  <si>
    <t>CN - Zhejiang - Quzhou</t>
  </si>
  <si>
    <t>CN - Fujian - Quanzhou</t>
  </si>
  <si>
    <t>CN - Fujian - Xiamen</t>
  </si>
  <si>
    <t>CN - Fujian - Fuzhou</t>
  </si>
  <si>
    <t>CN - Fujian - Sanming</t>
  </si>
  <si>
    <t>CN - Fujian - Zhangzhou</t>
  </si>
  <si>
    <t>CN - Fujian - Nanping</t>
  </si>
  <si>
    <t>CN - Yunnan - Yuxi</t>
  </si>
  <si>
    <t>CN - Yunnan - Dali</t>
  </si>
  <si>
    <t>CN - Yunnan - Kunming</t>
  </si>
  <si>
    <t>CN - Yunnan - Honghe</t>
  </si>
  <si>
    <t>CN - Hainan - Haikou</t>
  </si>
  <si>
    <t>CN - Xizang - Lasa</t>
  </si>
  <si>
    <t>CN - Nei Mongol - Chifeng</t>
  </si>
  <si>
    <t>一线经理姓名</t>
    <phoneticPr fontId="1" type="noConversion"/>
  </si>
  <si>
    <t>一线经理IT code</t>
    <phoneticPr fontId="1" type="noConversion"/>
  </si>
  <si>
    <t>组织代码</t>
  </si>
  <si>
    <t>员工编号</t>
    <phoneticPr fontId="1" type="noConversion"/>
  </si>
  <si>
    <t>拼音名</t>
  </si>
  <si>
    <t>拼音姓</t>
  </si>
  <si>
    <t>中文名</t>
  </si>
  <si>
    <t>中文姓</t>
  </si>
  <si>
    <t>身份证号码</t>
    <phoneticPr fontId="1" type="noConversion"/>
  </si>
  <si>
    <t>移动电话</t>
    <phoneticPr fontId="1" type="noConversion"/>
  </si>
  <si>
    <t>劳务聘用时间</t>
    <phoneticPr fontId="1" type="noConversion"/>
  </si>
  <si>
    <t>招聘类型</t>
    <phoneticPr fontId="1" type="noConversion"/>
  </si>
  <si>
    <t>劳务身份</t>
    <phoneticPr fontId="1" type="noConversion"/>
  </si>
  <si>
    <t>Job Profile</t>
  </si>
  <si>
    <t>岗位名称</t>
    <phoneticPr fontId="1" type="noConversion"/>
  </si>
  <si>
    <t>工作地</t>
    <phoneticPr fontId="1" type="noConversion"/>
  </si>
  <si>
    <t>组织名称</t>
    <phoneticPr fontId="1" type="noConversion"/>
  </si>
  <si>
    <t>法人公司全称</t>
    <phoneticPr fontId="1" type="noConversion"/>
  </si>
  <si>
    <t>法人对应代码</t>
  </si>
  <si>
    <t>成本中心编号</t>
    <phoneticPr fontId="1" type="noConversion"/>
  </si>
  <si>
    <t>Performance Group</t>
    <phoneticPr fontId="1" type="noConversion"/>
  </si>
  <si>
    <t>Pay Group</t>
    <phoneticPr fontId="1" type="noConversion"/>
  </si>
  <si>
    <t>出生日期</t>
    <phoneticPr fontId="1" type="noConversion"/>
  </si>
  <si>
    <t>性别</t>
    <phoneticPr fontId="1" type="noConversion"/>
  </si>
  <si>
    <t>国籍</t>
    <phoneticPr fontId="1" type="noConversion"/>
  </si>
  <si>
    <t>劳务协议开始时间</t>
    <phoneticPr fontId="1" type="noConversion"/>
  </si>
  <si>
    <t>劳务协议结束时间</t>
    <phoneticPr fontId="1" type="noConversion"/>
  </si>
  <si>
    <t>签署类型</t>
    <phoneticPr fontId="1" type="noConversion"/>
  </si>
  <si>
    <t>银行帐号姓名</t>
    <phoneticPr fontId="1" type="noConversion"/>
  </si>
  <si>
    <t>银行帐号</t>
    <phoneticPr fontId="1" type="noConversion"/>
  </si>
  <si>
    <t>开户行名称</t>
    <phoneticPr fontId="1" type="noConversion"/>
  </si>
  <si>
    <t>计薪标准</t>
    <phoneticPr fontId="1" type="noConversion"/>
  </si>
  <si>
    <t>日薪金额(税前）</t>
    <phoneticPr fontId="1" type="noConversion"/>
  </si>
  <si>
    <t>币种</t>
    <phoneticPr fontId="1" type="noConversion"/>
  </si>
  <si>
    <t>付薪周期</t>
    <phoneticPr fontId="1" type="noConversion"/>
  </si>
  <si>
    <t>提交人</t>
    <phoneticPr fontId="1" type="noConversion"/>
  </si>
  <si>
    <t>提交时间</t>
    <phoneticPr fontId="1" type="noConversion"/>
  </si>
  <si>
    <t>Not Eligible</t>
  </si>
  <si>
    <t>CHN / Supplemental</t>
  </si>
  <si>
    <t>New</t>
    <phoneticPr fontId="1" type="noConversion"/>
  </si>
  <si>
    <t>CNY</t>
    <phoneticPr fontId="1" type="noConversion"/>
  </si>
  <si>
    <t>Hire Employee &gt; New Hire</t>
  </si>
  <si>
    <t>Middle School</t>
  </si>
  <si>
    <t>High School</t>
  </si>
  <si>
    <t>Associates</t>
  </si>
  <si>
    <t>Bachelors</t>
  </si>
  <si>
    <t>Masters</t>
  </si>
  <si>
    <t>Doctorate</t>
  </si>
  <si>
    <t>Monthly</t>
    <phoneticPr fontId="1" type="noConversion"/>
  </si>
  <si>
    <t>China - Daily Labor Fee</t>
  </si>
  <si>
    <t>联想集团人力资源部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</si>
  <si>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</si>
  <si>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</si>
  <si>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</si>
  <si>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</si>
  <si>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</si>
  <si>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</si>
  <si>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</si>
  <si>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</si>
  <si>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</si>
  <si>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经理Itcode</t>
    <phoneticPr fontId="1" type="noConversion"/>
  </si>
  <si>
    <r>
      <t>说明：</t>
    </r>
    <r>
      <rPr>
        <sz val="11"/>
        <color indexed="8"/>
        <rFont val="宋体"/>
        <charset val="134"/>
      </rPr>
      <t>本页信息已自动关联生成，</t>
    </r>
    <r>
      <rPr>
        <b/>
        <sz val="11"/>
        <color indexed="10"/>
        <rFont val="宋体"/>
        <charset val="134"/>
      </rPr>
      <t>请勿修改</t>
    </r>
    <r>
      <rPr>
        <sz val="11"/>
        <color indexed="8"/>
        <rFont val="宋体"/>
        <charset val="134"/>
      </rPr>
      <t>。</t>
    </r>
    <phoneticPr fontId="1" type="noConversion"/>
  </si>
  <si>
    <t>请选择</t>
    <phoneticPr fontId="1" type="noConversion"/>
  </si>
  <si>
    <t>填表说明</t>
    <phoneticPr fontId="1" type="noConversion"/>
  </si>
  <si>
    <r>
      <t>（在校学生聘用结束时间</t>
    </r>
    <r>
      <rPr>
        <b/>
        <sz val="8"/>
        <color indexed="10"/>
        <rFont val="宋体"/>
        <charset val="134"/>
      </rPr>
      <t>不得超过</t>
    </r>
    <r>
      <rPr>
        <sz val="8"/>
        <color indexed="10"/>
        <rFont val="宋体"/>
        <charset val="134"/>
      </rPr>
      <t>毕业时间）</t>
    </r>
    <phoneticPr fontId="1" type="noConversion"/>
  </si>
  <si>
    <t>中国</t>
  </si>
  <si>
    <t>(必须与纸质版劳务协议保持一致)</t>
    <phoneticPr fontId="1" type="noConversion"/>
  </si>
  <si>
    <t>劳务类型</t>
    <phoneticPr fontId="1" type="noConversion"/>
  </si>
  <si>
    <t>开户人姓名</t>
    <phoneticPr fontId="1" type="noConversion"/>
  </si>
  <si>
    <t>银行账号</t>
    <phoneticPr fontId="1" type="noConversion"/>
  </si>
  <si>
    <t>（所属法人默认与成本中心一致）</t>
    <phoneticPr fontId="1" type="noConversion"/>
  </si>
  <si>
    <t>CCF4</t>
  </si>
  <si>
    <t>Companycode</t>
  </si>
  <si>
    <t>CompanyName</t>
  </si>
  <si>
    <t>3001</t>
  </si>
  <si>
    <t>3101</t>
  </si>
  <si>
    <t>3002</t>
  </si>
  <si>
    <t>联想(上海)有限公司</t>
  </si>
  <si>
    <t>3102</t>
  </si>
  <si>
    <t>3003</t>
  </si>
  <si>
    <t>3103</t>
  </si>
  <si>
    <t>3005</t>
  </si>
  <si>
    <t>3105</t>
  </si>
  <si>
    <t>3007</t>
  </si>
  <si>
    <t>3008</t>
  </si>
  <si>
    <t>3108</t>
  </si>
  <si>
    <t>3041</t>
  </si>
  <si>
    <t>3043</t>
  </si>
  <si>
    <t>联想（上海）电子科技有限公司</t>
  </si>
  <si>
    <t>CN05</t>
  </si>
  <si>
    <t>联想移动通信软件（武汉）有限公司</t>
  </si>
  <si>
    <t>联想移动通信(北京)有限公司</t>
  </si>
  <si>
    <t>CN20</t>
  </si>
  <si>
    <t>默认值</t>
    <phoneticPr fontId="1" type="noConversion"/>
  </si>
  <si>
    <t>请填写</t>
    <phoneticPr fontId="1" type="noConversion"/>
  </si>
  <si>
    <t>经理中文姓名</t>
    <phoneticPr fontId="1" type="noConversion"/>
  </si>
  <si>
    <t>成本中心编号</t>
    <phoneticPr fontId="1" type="noConversion"/>
  </si>
  <si>
    <r>
      <t>1.请下载使用HRKB上的</t>
    </r>
    <r>
      <rPr>
        <b/>
        <sz val="10"/>
        <color indexed="10"/>
        <rFont val="楷体"/>
        <family val="3"/>
        <charset val="134"/>
      </rPr>
      <t>最新版</t>
    </r>
    <r>
      <rPr>
        <sz val="10"/>
        <color indexed="8"/>
        <rFont val="楷体"/>
        <family val="3"/>
        <charset val="134"/>
      </rPr>
      <t>表格！本页全部信息都是</t>
    </r>
    <r>
      <rPr>
        <b/>
        <sz val="10"/>
        <color indexed="10"/>
        <rFont val="楷体"/>
        <family val="3"/>
        <charset val="134"/>
      </rPr>
      <t>必填项</t>
    </r>
    <r>
      <rPr>
        <sz val="10"/>
        <color indexed="10"/>
        <rFont val="楷体"/>
        <family val="3"/>
        <charset val="134"/>
      </rPr>
      <t>，</t>
    </r>
    <r>
      <rPr>
        <b/>
        <sz val="10"/>
        <color indexed="10"/>
        <rFont val="楷体"/>
        <family val="3"/>
        <charset val="134"/>
      </rPr>
      <t>手写无效</t>
    </r>
    <r>
      <rPr>
        <sz val="10"/>
        <color indexed="8"/>
        <rFont val="楷体"/>
        <family val="3"/>
        <charset val="134"/>
      </rPr>
      <t xml:space="preserve">！无需提交打印版。
2.开户银行要求：
* </t>
    </r>
    <r>
      <rPr>
        <b/>
        <sz val="10"/>
        <color indexed="8"/>
        <rFont val="楷体"/>
        <family val="3"/>
        <charset val="134"/>
      </rPr>
      <t>招商银行</t>
    </r>
    <r>
      <rPr>
        <sz val="10"/>
        <color indexed="8"/>
        <rFont val="楷体"/>
        <family val="3"/>
        <charset val="134"/>
      </rPr>
      <t xml:space="preserve">：适用于绝大多数法人，但以下5个特殊说明的法人除外。
* </t>
    </r>
    <r>
      <rPr>
        <b/>
        <sz val="10"/>
        <color indexed="8"/>
        <rFont val="楷体"/>
        <family val="3"/>
        <charset val="134"/>
      </rPr>
      <t>工商银行</t>
    </r>
    <r>
      <rPr>
        <sz val="10"/>
        <color indexed="8"/>
        <rFont val="楷体"/>
        <family val="3"/>
        <charset val="134"/>
      </rPr>
      <t xml:space="preserve">：仅适用于以下4个法人——联想移动通信科技有限公司、厦门毅想通信研发中心有限公司、联想移动通信（武汉）有限公司、联想移动通信软件（武汉）有限公司                                                    
* </t>
    </r>
    <r>
      <rPr>
        <b/>
        <sz val="10"/>
        <color indexed="8"/>
        <rFont val="楷体"/>
        <family val="3"/>
        <charset val="134"/>
      </rPr>
      <t>建设银行</t>
    </r>
    <r>
      <rPr>
        <sz val="10"/>
        <color indexed="8"/>
        <rFont val="楷体"/>
        <family val="3"/>
        <charset val="134"/>
      </rPr>
      <t>：仅适用于惠阳法人。
4.后续操作：请在劳务人员到岗前或当天，将此表电子版发给当地劳务入职办理岗（京区为人力资源服务中心 9000@lenovo.com）。实际入职时间以</t>
    </r>
    <r>
      <rPr>
        <b/>
        <sz val="10"/>
        <color indexed="10"/>
        <rFont val="楷体"/>
        <family val="3"/>
        <charset val="134"/>
      </rPr>
      <t>收到合格的纸质版入职材料</t>
    </r>
    <r>
      <rPr>
        <sz val="10"/>
        <color indexed="8"/>
        <rFont val="楷体"/>
        <family val="3"/>
        <charset val="134"/>
      </rPr>
      <t>为准。</t>
    </r>
    <phoneticPr fontId="1" type="noConversion"/>
  </si>
  <si>
    <t>在校学生</t>
    <phoneticPr fontId="1" type="noConversion"/>
  </si>
  <si>
    <t>劳务人员信息收集表（首聘/新签署）</t>
    <phoneticPr fontId="1" type="noConversion"/>
  </si>
  <si>
    <r>
      <t>（工资卡必须是</t>
    </r>
    <r>
      <rPr>
        <b/>
        <sz val="10"/>
        <color indexed="10"/>
        <rFont val="宋体"/>
        <charset val="134"/>
      </rPr>
      <t>本人名下的借记卡</t>
    </r>
    <r>
      <rPr>
        <sz val="10"/>
        <color indexed="10"/>
        <rFont val="宋体"/>
        <charset val="134"/>
      </rPr>
      <t>）</t>
    </r>
    <phoneticPr fontId="1" type="noConversion"/>
  </si>
  <si>
    <t>默认值</t>
    <phoneticPr fontId="1" type="noConversion"/>
  </si>
  <si>
    <t>开户银行</t>
    <phoneticPr fontId="1" type="noConversion"/>
  </si>
  <si>
    <t>招商银行</t>
    <phoneticPr fontId="1" type="noConversion"/>
  </si>
  <si>
    <t>工商银行</t>
    <phoneticPr fontId="1" type="noConversion"/>
  </si>
  <si>
    <t>建设银行</t>
    <phoneticPr fontId="1" type="noConversion"/>
  </si>
  <si>
    <t>联想信息产品（深圳）有限公司</t>
  </si>
  <si>
    <t>CN08</t>
  </si>
  <si>
    <t>合肥联想电子有限公司</t>
  </si>
  <si>
    <t xml:space="preserve">CN15 </t>
  </si>
  <si>
    <r>
      <t>联想移动通信科技（</t>
    </r>
    <r>
      <rPr>
        <sz val="11"/>
        <color indexed="8"/>
        <rFont val="Calibri"/>
        <family val="2"/>
      </rPr>
      <t>HK</t>
    </r>
    <r>
      <rPr>
        <sz val="11"/>
        <color indexed="8"/>
        <rFont val="宋体"/>
        <charset val="134"/>
      </rPr>
      <t>）有限公司</t>
    </r>
    <r>
      <rPr>
        <sz val="11"/>
        <color indexed="8"/>
        <rFont val="Calibri"/>
        <family val="2"/>
      </rPr>
      <t xml:space="preserve"> Lenovo Mobile Communication Technology (HK)Ltd </t>
    </r>
  </si>
  <si>
    <t xml:space="preserve">CN16 </t>
  </si>
  <si>
    <r>
      <t>联想移动进出口（厦门）有限公司</t>
    </r>
    <r>
      <rPr>
        <sz val="11"/>
        <color indexed="8"/>
        <rFont val="Calibri"/>
        <family val="2"/>
      </rPr>
      <t xml:space="preserve"> Lenovo Mobile Import &amp; Expert(Xiamen) Ltd </t>
    </r>
  </si>
  <si>
    <t>CN18</t>
  </si>
  <si>
    <t>合肥联佳宝商务管理有限公司</t>
  </si>
  <si>
    <t>男</t>
    <phoneticPr fontId="1" type="noConversion"/>
  </si>
  <si>
    <t>女</t>
  </si>
  <si>
    <t>女</t>
    <phoneticPr fontId="1" type="noConversion"/>
  </si>
  <si>
    <t>Male</t>
    <phoneticPr fontId="1" type="noConversion"/>
  </si>
  <si>
    <t>Female</t>
    <phoneticPr fontId="1" type="noConversion"/>
  </si>
  <si>
    <r>
      <rPr>
        <b/>
        <sz val="12"/>
        <color indexed="8"/>
        <rFont val="宋体"/>
        <charset val="134"/>
      </rPr>
      <t>劳务聘用信息</t>
    </r>
    <r>
      <rPr>
        <b/>
        <sz val="10"/>
        <color indexed="8"/>
        <rFont val="宋体"/>
        <charset val="134"/>
      </rPr>
      <t>/</t>
    </r>
    <r>
      <rPr>
        <b/>
        <sz val="9"/>
        <color indexed="8"/>
        <rFont val="宋体"/>
        <charset val="134"/>
      </rPr>
      <t>建议</t>
    </r>
    <r>
      <rPr>
        <b/>
        <sz val="9"/>
        <color indexed="10"/>
        <rFont val="宋体"/>
        <charset val="134"/>
      </rPr>
      <t>用人部门</t>
    </r>
    <r>
      <rPr>
        <b/>
        <sz val="9"/>
        <color indexed="8"/>
        <rFont val="宋体"/>
        <charset val="134"/>
      </rPr>
      <t>填写</t>
    </r>
    <phoneticPr fontId="1" type="noConversion"/>
  </si>
  <si>
    <r>
      <rPr>
        <b/>
        <sz val="12"/>
        <color indexed="8"/>
        <rFont val="宋体"/>
        <charset val="134"/>
      </rPr>
      <t>劳务个人信息</t>
    </r>
    <r>
      <rPr>
        <b/>
        <sz val="10"/>
        <color indexed="8"/>
        <rFont val="宋体"/>
        <charset val="134"/>
      </rPr>
      <t>/</t>
    </r>
    <r>
      <rPr>
        <b/>
        <sz val="9"/>
        <color indexed="8"/>
        <rFont val="宋体"/>
        <charset val="134"/>
      </rPr>
      <t>建议</t>
    </r>
    <r>
      <rPr>
        <b/>
        <sz val="9"/>
        <color indexed="10"/>
        <rFont val="宋体"/>
        <charset val="134"/>
      </rPr>
      <t>劳务本人</t>
    </r>
    <r>
      <rPr>
        <b/>
        <sz val="9"/>
        <color indexed="8"/>
        <rFont val="宋体"/>
        <charset val="134"/>
      </rPr>
      <t>填写</t>
    </r>
    <phoneticPr fontId="1" type="noConversion"/>
  </si>
  <si>
    <t>01</t>
  </si>
  <si>
    <t>03</t>
  </si>
  <si>
    <t>07</t>
  </si>
  <si>
    <t>09</t>
  </si>
  <si>
    <t>张三</t>
    <phoneticPr fontId="1" type="noConversion"/>
  </si>
  <si>
    <t>zhangsan1</t>
    <phoneticPr fontId="1" type="noConversion"/>
  </si>
  <si>
    <t>中国人力资源运营</t>
    <phoneticPr fontId="1" type="noConversion"/>
  </si>
  <si>
    <t>人力资源实习生</t>
    <phoneticPr fontId="1" type="noConversion"/>
  </si>
  <si>
    <t>王</t>
    <phoneticPr fontId="1" type="noConversion"/>
  </si>
  <si>
    <t>晓燕</t>
    <phoneticPr fontId="1" type="noConversion"/>
  </si>
  <si>
    <t>WANG</t>
    <phoneticPr fontId="1" type="noConversion"/>
  </si>
  <si>
    <t>XIAOYAN</t>
    <phoneticPr fontId="1" type="noConversion"/>
  </si>
  <si>
    <t>110106198707091124</t>
    <phoneticPr fontId="1" type="noConversion"/>
  </si>
  <si>
    <t>wangxiaoyan@163.com</t>
    <phoneticPr fontId="1" type="noConversion"/>
  </si>
  <si>
    <t>中央财经大学</t>
    <phoneticPr fontId="1" type="noConversion"/>
  </si>
  <si>
    <t>硕士</t>
  </si>
  <si>
    <t>在校学生</t>
  </si>
  <si>
    <t>6214111111111115</t>
    <phoneticPr fontId="1" type="noConversion"/>
  </si>
  <si>
    <t>Supplemental-Student</t>
    <phoneticPr fontId="1" type="noConversion"/>
  </si>
  <si>
    <t>Supplemental-Retiree</t>
    <phoneticPr fontId="1" type="noConversion"/>
  </si>
  <si>
    <t>CN22</t>
  </si>
  <si>
    <t>联想上海信息技术有限公司</t>
  </si>
  <si>
    <t>毕业</t>
    <phoneticPr fontId="1" type="noConversion"/>
  </si>
  <si>
    <t>yyyy</t>
  </si>
  <si>
    <t>（退休人员无需填写毕业时间）</t>
    <phoneticPr fontId="1" type="noConversion"/>
  </si>
  <si>
    <t>mm</t>
  </si>
  <si>
    <t>dd</t>
  </si>
  <si>
    <t>请选择</t>
  </si>
  <si>
    <t>元/天(税前)</t>
    <phoneticPr fontId="1" type="noConversion"/>
  </si>
  <si>
    <t>联想（北京）信息技术有限公司</t>
  </si>
  <si>
    <t>联想（上海）计算机科技有限公司</t>
  </si>
  <si>
    <t>深圳联想海外控股有限公司</t>
  </si>
  <si>
    <t>深圳联想海外控股有限公司大连分公司</t>
  </si>
  <si>
    <t>CN27</t>
  </si>
  <si>
    <t>CN28</t>
  </si>
  <si>
    <t>CN31</t>
  </si>
  <si>
    <t>CN29</t>
  </si>
  <si>
    <t xml:space="preserve"> </t>
  </si>
  <si>
    <t>联想长风科技（北京）有限公司</t>
  </si>
  <si>
    <t>CN32</t>
  </si>
  <si>
    <t>招商银行</t>
  </si>
  <si>
    <t>CN25</t>
  </si>
  <si>
    <t>国际商业机器系统集成（深圳）有限公司</t>
  </si>
  <si>
    <t>徐丽娜</t>
    <phoneticPr fontId="1" type="noConversion"/>
  </si>
  <si>
    <t>自动化测试实习生</t>
    <phoneticPr fontId="1" type="noConversion"/>
  </si>
  <si>
    <t>xuln</t>
    <phoneticPr fontId="1" type="noConversion"/>
  </si>
  <si>
    <t>PCG LI-Ecommerce</t>
    <phoneticPr fontId="1" type="noConversion"/>
  </si>
  <si>
    <t>高</t>
    <phoneticPr fontId="1" type="noConversion"/>
  </si>
  <si>
    <t>若男</t>
    <phoneticPr fontId="1" type="noConversion"/>
  </si>
  <si>
    <t>gao</t>
    <phoneticPr fontId="1" type="noConversion"/>
  </si>
  <si>
    <t>ruonan</t>
    <phoneticPr fontId="1" type="noConversion"/>
  </si>
  <si>
    <t>130682199312291669</t>
    <phoneticPr fontId="1" type="noConversion"/>
  </si>
  <si>
    <t>15830625759</t>
    <phoneticPr fontId="1" type="noConversion"/>
  </si>
  <si>
    <t>961038319@qq.com</t>
    <phoneticPr fontId="1" type="noConversion"/>
  </si>
  <si>
    <t>河北工业大学</t>
    <phoneticPr fontId="1" type="noConversion"/>
  </si>
  <si>
    <t>06</t>
  </si>
  <si>
    <t>本科</t>
  </si>
  <si>
    <t>6214830171894438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</si>
</sst>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58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indexed="8"/>
      <name val="宋体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b/>
      <sz val="10"/>
      <color indexed="8"/>
      <name val="宋体"/>
      <charset val="134"/>
    </font>
    <font>
      <b/>
      <sz val="10"/>
      <color indexed="8"/>
      <name val="楷体"/>
      <family val="3"/>
      <charset val="134"/>
    </font>
    <font>
      <b/>
      <sz val="9"/>
      <color indexed="8"/>
      <name val="宋体"/>
      <charset val="134"/>
    </font>
    <font>
      <b/>
      <sz val="12"/>
      <color indexed="8"/>
      <name val="宋体"/>
      <charset val="134"/>
    </font>
    <font>
      <b/>
      <sz val="9"/>
      <color indexed="10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sz val="10"/>
      <name val="Arial"/>
      <family val="2"/>
    </font>
    <font>
      <b/>
      <sz val="10"/>
      <name val="宋体"/>
      <charset val="134"/>
    </font>
    <font>
      <b/>
      <sz val="8"/>
      <name val="微软雅黑"/>
      <family val="2"/>
      <charset val="134"/>
    </font>
    <font>
      <b/>
      <sz val="9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indexed="10"/>
      <name val="宋体"/>
      <charset val="134"/>
    </font>
    <font>
      <sz val="8"/>
      <color indexed="10"/>
      <name val="宋体"/>
      <charset val="134"/>
    </font>
    <font>
      <b/>
      <sz val="8"/>
      <color indexed="10"/>
      <name val="宋体"/>
      <charset val="134"/>
    </font>
    <font>
      <sz val="10"/>
      <color indexed="10"/>
      <name val="宋体"/>
      <charset val="134"/>
    </font>
    <font>
      <sz val="10"/>
      <color indexed="8"/>
      <name val="楷体"/>
      <family val="3"/>
      <charset val="134"/>
    </font>
    <font>
      <b/>
      <sz val="10"/>
      <color indexed="10"/>
      <name val="楷体"/>
      <family val="3"/>
      <charset val="134"/>
    </font>
    <font>
      <sz val="10"/>
      <color indexed="10"/>
      <name val="楷体"/>
      <family val="3"/>
      <charset val="134"/>
    </font>
    <font>
      <b/>
      <sz val="10"/>
      <color indexed="10"/>
      <name val="宋体"/>
      <charset val="134"/>
    </font>
    <font>
      <sz val="11"/>
      <color indexed="8"/>
      <name val="Calibri"/>
      <family val="2"/>
    </font>
    <font>
      <u/>
      <sz val="11"/>
      <color theme="10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name val="宋体"/>
      <family val="1"/>
      <scheme val="major"/>
    </font>
    <font>
      <sz val="9"/>
      <color rgb="FF0033CC"/>
      <name val="微软雅黑"/>
      <family val="2"/>
      <charset val="134"/>
    </font>
    <font>
      <sz val="10"/>
      <color rgb="FF0033CC"/>
      <name val="宋体"/>
      <family val="2"/>
      <scheme val="minor"/>
    </font>
    <font>
      <sz val="9"/>
      <color theme="1"/>
      <name val="楷体"/>
      <family val="3"/>
      <charset val="134"/>
    </font>
    <font>
      <b/>
      <sz val="10"/>
      <color theme="1"/>
      <name val="宋体"/>
      <family val="2"/>
      <scheme val="minor"/>
    </font>
    <font>
      <b/>
      <sz val="16"/>
      <color theme="1"/>
      <name val="宋体"/>
      <family val="2"/>
      <scheme val="minor"/>
    </font>
    <font>
      <sz val="14"/>
      <color theme="1"/>
      <name val="宋体"/>
      <family val="2"/>
      <scheme val="minor"/>
    </font>
    <font>
      <b/>
      <sz val="10"/>
      <color theme="1"/>
      <name val="楷体"/>
      <family val="3"/>
      <charset val="134"/>
    </font>
    <font>
      <b/>
      <sz val="12"/>
      <color rgb="FF0033CC"/>
      <name val="楷体"/>
      <family val="3"/>
      <charset val="134"/>
    </font>
    <font>
      <sz val="10"/>
      <color rgb="FFFF0000"/>
      <name val="宋体"/>
      <family val="2"/>
      <scheme val="minor"/>
    </font>
    <font>
      <sz val="9"/>
      <color theme="1"/>
      <name val="宋体"/>
      <family val="2"/>
      <scheme val="minor"/>
    </font>
    <font>
      <sz val="10"/>
      <color indexed="8"/>
      <name val="宋体"/>
      <family val="1"/>
      <scheme val="major"/>
    </font>
    <font>
      <sz val="11"/>
      <color rgb="FFFF0000"/>
      <name val="Calibri"/>
      <family val="2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sz val="10"/>
      <color theme="1"/>
      <name val="宋体"/>
      <charset val="134"/>
    </font>
    <font>
      <sz val="11"/>
      <color rgb="FF000000"/>
      <name val="Calibri"/>
      <family val="2"/>
    </font>
    <font>
      <b/>
      <sz val="9"/>
      <color theme="1"/>
      <name val="宋体"/>
      <family val="2"/>
      <scheme val="minor"/>
    </font>
    <font>
      <b/>
      <sz val="10"/>
      <color rgb="FFFF0000"/>
      <name val="宋体"/>
      <family val="2"/>
      <scheme val="minor"/>
    </font>
    <font>
      <sz val="9"/>
      <color rgb="FFFF0000"/>
      <name val="宋体"/>
      <family val="2"/>
      <scheme val="minor"/>
    </font>
    <font>
      <b/>
      <u/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10"/>
      <color theme="1"/>
      <name val="楷体"/>
      <family val="3"/>
      <charset val="134"/>
    </font>
    <font>
      <b/>
      <sz val="28"/>
      <color rgb="FFFF0000"/>
      <name val="宋体"/>
      <family val="2"/>
      <scheme val="minor"/>
    </font>
    <font>
      <b/>
      <sz val="14"/>
      <color theme="1"/>
      <name val="宋体"/>
      <family val="2"/>
      <scheme val="minor"/>
    </font>
    <font>
      <sz val="8"/>
      <color rgb="FFFF0000"/>
      <name val="宋体"/>
      <family val="2"/>
      <scheme val="minor"/>
    </font>
    <font>
      <sz val="11"/>
      <color rgb="FFFF0000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0" borderId="0">
      <alignment vertical="center"/>
    </xf>
  </cellStyleXfs>
  <cellXfs count="16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0" fillId="0" borderId="0" xfId="0" applyFo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28" fillId="0" borderId="0" xfId="0" applyFo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indent="1"/>
    </xf>
    <xf numFmtId="0" fontId="12" fillId="3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indent="1"/>
    </xf>
    <xf numFmtId="0" fontId="0" fillId="0" borderId="0" xfId="0" applyFont="1">
      <alignment vertical="center"/>
    </xf>
    <xf numFmtId="0" fontId="13" fillId="0" borderId="0" xfId="2" applyFont="1" applyAlignment="1">
      <alignment vertical="top" wrapText="1"/>
    </xf>
    <xf numFmtId="0" fontId="14" fillId="0" borderId="0" xfId="2" applyFont="1" applyAlignment="1">
      <alignment horizontal="center" vertical="top" wrapText="1"/>
    </xf>
    <xf numFmtId="0" fontId="15" fillId="0" borderId="0" xfId="0" applyNumberFormat="1" applyFont="1" applyFill="1" applyBorder="1" applyAlignment="1" applyProtection="1">
      <alignment horizontal="center" vertical="center" wrapText="1"/>
    </xf>
    <xf numFmtId="0" fontId="16" fillId="5" borderId="1" xfId="0" applyNumberFormat="1" applyFont="1" applyFill="1" applyBorder="1" applyAlignment="1" applyProtection="1">
      <alignment horizontal="center" vertical="center" wrapText="1"/>
    </xf>
    <xf numFmtId="0" fontId="16" fillId="6" borderId="1" xfId="0" applyNumberFormat="1" applyFont="1" applyFill="1" applyBorder="1" applyAlignment="1" applyProtection="1">
      <alignment horizontal="center" vertical="center" wrapText="1"/>
    </xf>
    <xf numFmtId="49" fontId="16" fillId="5" borderId="1" xfId="0" applyNumberFormat="1" applyFont="1" applyFill="1" applyBorder="1" applyAlignment="1" applyProtection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0" fillId="7" borderId="0" xfId="0" applyFill="1">
      <alignment vertical="center"/>
    </xf>
    <xf numFmtId="0" fontId="16" fillId="7" borderId="1" xfId="0" applyNumberFormat="1" applyFont="1" applyFill="1" applyBorder="1" applyAlignment="1" applyProtection="1">
      <alignment horizontal="center" vertical="center" wrapText="1"/>
    </xf>
    <xf numFmtId="0" fontId="31" fillId="3" borderId="1" xfId="0" applyFont="1" applyFill="1" applyBorder="1" applyAlignment="1">
      <alignment horizontal="left"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32" fillId="0" borderId="1" xfId="0" applyNumberFormat="1" applyFont="1" applyFill="1" applyBorder="1" applyAlignment="1" applyProtection="1">
      <alignment horizontal="center" vertical="center" wrapText="1"/>
    </xf>
    <xf numFmtId="0" fontId="32" fillId="6" borderId="1" xfId="0" applyFont="1" applyFill="1" applyBorder="1" applyAlignment="1">
      <alignment horizontal="center" vertical="center" wrapText="1"/>
    </xf>
    <xf numFmtId="49" fontId="32" fillId="0" borderId="1" xfId="0" applyNumberFormat="1" applyFont="1" applyFill="1" applyBorder="1" applyAlignment="1">
      <alignment horizontal="center" vertical="center" wrapText="1"/>
    </xf>
    <xf numFmtId="176" fontId="32" fillId="0" borderId="1" xfId="0" applyNumberFormat="1" applyFont="1" applyFill="1" applyBorder="1" applyAlignment="1">
      <alignment horizontal="center" vertical="center" wrapText="1"/>
    </xf>
    <xf numFmtId="49" fontId="32" fillId="6" borderId="1" xfId="0" applyNumberFormat="1" applyFont="1" applyFill="1" applyBorder="1" applyAlignment="1" applyProtection="1">
      <alignment horizontal="center" vertical="center" wrapText="1"/>
    </xf>
    <xf numFmtId="0" fontId="32" fillId="6" borderId="1" xfId="0" applyNumberFormat="1" applyFont="1" applyFill="1" applyBorder="1" applyAlignment="1" applyProtection="1">
      <alignment horizontal="center" vertical="center" wrapText="1"/>
    </xf>
    <xf numFmtId="176" fontId="32" fillId="6" borderId="1" xfId="0" applyNumberFormat="1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Protection="1">
      <alignment vertical="center"/>
      <protection hidden="1"/>
    </xf>
    <xf numFmtId="0" fontId="30" fillId="0" borderId="0" xfId="0" applyFont="1" applyAlignment="1" applyProtection="1">
      <alignment horizontal="center" vertical="center"/>
      <protection hidden="1"/>
    </xf>
    <xf numFmtId="0" fontId="30" fillId="0" borderId="0" xfId="0" applyFont="1" applyProtection="1">
      <alignment vertical="center"/>
      <protection hidden="1"/>
    </xf>
    <xf numFmtId="0" fontId="33" fillId="0" borderId="1" xfId="0" applyFont="1" applyBorder="1" applyAlignment="1" applyProtection="1">
      <alignment horizontal="center" vertical="center"/>
      <protection locked="0"/>
    </xf>
    <xf numFmtId="0" fontId="33" fillId="6" borderId="1" xfId="0" applyFont="1" applyFill="1" applyBorder="1" applyAlignment="1" applyProtection="1">
      <alignment horizontal="center" vertical="center"/>
      <protection hidden="1"/>
    </xf>
    <xf numFmtId="0" fontId="33" fillId="7" borderId="1" xfId="0" applyFont="1" applyFill="1" applyBorder="1" applyAlignment="1" applyProtection="1">
      <alignment horizontal="center" vertical="center"/>
      <protection locked="0"/>
    </xf>
    <xf numFmtId="0" fontId="28" fillId="8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34" fillId="6" borderId="0" xfId="0" applyFont="1" applyFill="1" applyAlignment="1" applyProtection="1">
      <alignment vertical="center"/>
      <protection hidden="1"/>
    </xf>
    <xf numFmtId="0" fontId="35" fillId="6" borderId="0" xfId="0" applyFont="1" applyFill="1" applyAlignment="1" applyProtection="1">
      <alignment horizontal="right" vertical="center"/>
      <protection hidden="1"/>
    </xf>
    <xf numFmtId="14" fontId="34" fillId="6" borderId="0" xfId="0" applyNumberFormat="1" applyFont="1" applyFill="1" applyAlignment="1" applyProtection="1">
      <alignment vertical="center"/>
      <protection hidden="1"/>
    </xf>
    <xf numFmtId="0" fontId="0" fillId="6" borderId="0" xfId="0" applyFill="1" applyProtection="1">
      <alignment vertical="center"/>
      <protection hidden="1"/>
    </xf>
    <xf numFmtId="0" fontId="36" fillId="6" borderId="0" xfId="0" applyFont="1" applyFill="1" applyAlignment="1" applyProtection="1">
      <alignment vertical="center"/>
      <protection hidden="1"/>
    </xf>
    <xf numFmtId="0" fontId="37" fillId="6" borderId="0" xfId="0" applyFont="1" applyFill="1" applyAlignment="1" applyProtection="1">
      <alignment horizontal="center" vertical="center"/>
      <protection hidden="1"/>
    </xf>
    <xf numFmtId="0" fontId="38" fillId="6" borderId="0" xfId="0" applyFont="1" applyFill="1" applyAlignment="1" applyProtection="1">
      <alignment horizontal="center" vertical="center"/>
      <protection hidden="1"/>
    </xf>
    <xf numFmtId="0" fontId="0" fillId="6" borderId="0" xfId="0" applyFill="1" applyAlignment="1" applyProtection="1">
      <alignment horizontal="center" vertical="center"/>
      <protection hidden="1"/>
    </xf>
    <xf numFmtId="0" fontId="30" fillId="6" borderId="0" xfId="0" applyFont="1" applyFill="1" applyAlignment="1" applyProtection="1">
      <alignment horizontal="center" vertical="center"/>
      <protection hidden="1"/>
    </xf>
    <xf numFmtId="0" fontId="30" fillId="6" borderId="0" xfId="0" quotePrefix="1" applyFont="1" applyFill="1" applyAlignment="1" applyProtection="1">
      <alignment horizontal="center" vertical="center"/>
      <protection hidden="1"/>
    </xf>
    <xf numFmtId="0" fontId="30" fillId="6" borderId="0" xfId="0" applyFont="1" applyFill="1" applyProtection="1">
      <alignment vertical="center"/>
      <protection hidden="1"/>
    </xf>
    <xf numFmtId="0" fontId="30" fillId="6" borderId="0" xfId="0" applyFont="1" applyFill="1" applyAlignment="1" applyProtection="1">
      <alignment horizontal="right" vertical="center"/>
      <protection hidden="1"/>
    </xf>
    <xf numFmtId="0" fontId="30" fillId="6" borderId="0" xfId="0" applyFont="1" applyFill="1" applyBorder="1" applyAlignment="1" applyProtection="1">
      <alignment horizontal="center" vertical="center"/>
      <protection hidden="1"/>
    </xf>
    <xf numFmtId="0" fontId="30" fillId="6" borderId="0" xfId="0" applyFont="1" applyFill="1" applyBorder="1" applyAlignment="1" applyProtection="1">
      <alignment vertical="center"/>
      <protection hidden="1"/>
    </xf>
    <xf numFmtId="0" fontId="39" fillId="6" borderId="0" xfId="0" applyFont="1" applyFill="1" applyAlignment="1" applyProtection="1">
      <alignment vertical="top" wrapText="1"/>
      <protection hidden="1"/>
    </xf>
    <xf numFmtId="0" fontId="40" fillId="6" borderId="0" xfId="0" applyFont="1" applyFill="1" applyProtection="1">
      <alignment vertical="center"/>
      <protection hidden="1"/>
    </xf>
    <xf numFmtId="0" fontId="41" fillId="6" borderId="0" xfId="0" applyFont="1" applyFill="1" applyBorder="1" applyAlignment="1" applyProtection="1">
      <alignment horizontal="left" vertical="center"/>
      <protection hidden="1"/>
    </xf>
    <xf numFmtId="0" fontId="41" fillId="6" borderId="2" xfId="0" applyFont="1" applyFill="1" applyBorder="1" applyAlignment="1" applyProtection="1">
      <alignment horizontal="left" vertical="center"/>
      <protection hidden="1"/>
    </xf>
    <xf numFmtId="0" fontId="42" fillId="6" borderId="1" xfId="0" applyFont="1" applyFill="1" applyBorder="1" applyAlignment="1">
      <alignment horizontal="left" vertical="center"/>
    </xf>
    <xf numFmtId="0" fontId="29" fillId="0" borderId="0" xfId="0" applyFont="1">
      <alignment vertical="center"/>
    </xf>
    <xf numFmtId="0" fontId="29" fillId="0" borderId="0" xfId="0" applyFont="1">
      <alignment vertical="center"/>
    </xf>
    <xf numFmtId="0" fontId="43" fillId="6" borderId="3" xfId="0" applyFont="1" applyFill="1" applyBorder="1">
      <alignment vertical="center"/>
    </xf>
    <xf numFmtId="0" fontId="44" fillId="6" borderId="4" xfId="0" applyFont="1" applyFill="1" applyBorder="1">
      <alignment vertical="center"/>
    </xf>
    <xf numFmtId="0" fontId="0" fillId="6" borderId="0" xfId="0" applyFill="1">
      <alignment vertical="center"/>
    </xf>
    <xf numFmtId="0" fontId="45" fillId="6" borderId="4" xfId="0" applyFont="1" applyFill="1" applyBorder="1">
      <alignment vertical="center"/>
    </xf>
    <xf numFmtId="0" fontId="29" fillId="6" borderId="0" xfId="0" applyFont="1" applyFill="1">
      <alignment vertical="center"/>
    </xf>
    <xf numFmtId="0" fontId="46" fillId="6" borderId="4" xfId="0" applyFont="1" applyFill="1" applyBorder="1">
      <alignment vertical="center"/>
    </xf>
    <xf numFmtId="0" fontId="32" fillId="0" borderId="1" xfId="0" applyNumberFormat="1" applyFont="1" applyFill="1" applyBorder="1" applyAlignment="1">
      <alignment horizontal="center" vertical="center" wrapText="1"/>
    </xf>
    <xf numFmtId="0" fontId="47" fillId="6" borderId="3" xfId="0" applyFont="1" applyFill="1" applyBorder="1">
      <alignment vertical="center"/>
    </xf>
    <xf numFmtId="0" fontId="33" fillId="7" borderId="1" xfId="0" applyFont="1" applyFill="1" applyBorder="1" applyAlignment="1" applyProtection="1">
      <alignment horizontal="center" vertical="center"/>
      <protection locked="0"/>
    </xf>
    <xf numFmtId="0" fontId="33" fillId="7" borderId="1" xfId="0" applyFont="1" applyFill="1" applyBorder="1" applyAlignment="1" applyProtection="1">
      <alignment horizontal="center" vertical="center"/>
      <protection locked="0"/>
    </xf>
    <xf numFmtId="0" fontId="34" fillId="0" borderId="0" xfId="0" applyFont="1" applyFill="1" applyAlignment="1" applyProtection="1">
      <alignment vertical="center"/>
      <protection hidden="1"/>
    </xf>
    <xf numFmtId="0" fontId="0" fillId="0" borderId="0" xfId="0" applyFill="1" applyProtection="1">
      <alignment vertical="center"/>
      <protection hidden="1"/>
    </xf>
    <xf numFmtId="0" fontId="36" fillId="0" borderId="0" xfId="0" applyFont="1" applyFill="1" applyAlignment="1" applyProtection="1">
      <alignment vertical="center"/>
      <protection hidden="1"/>
    </xf>
    <xf numFmtId="0" fontId="37" fillId="0" borderId="0" xfId="0" applyFont="1" applyFill="1" applyAlignment="1" applyProtection="1">
      <alignment horizontal="center" vertical="center"/>
      <protection hidden="1"/>
    </xf>
    <xf numFmtId="0" fontId="38" fillId="0" borderId="0" xfId="0" applyFon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35" fillId="0" borderId="0" xfId="0" applyFont="1" applyFill="1" applyAlignment="1" applyProtection="1">
      <alignment horizontal="right" vertical="center"/>
      <protection hidden="1"/>
    </xf>
    <xf numFmtId="0" fontId="30" fillId="0" borderId="0" xfId="0" applyFont="1" applyFill="1" applyProtection="1">
      <alignment vertical="center"/>
      <protection hidden="1"/>
    </xf>
    <xf numFmtId="0" fontId="30" fillId="0" borderId="0" xfId="0" applyFont="1" applyFill="1" applyAlignment="1" applyProtection="1">
      <alignment horizontal="center" vertical="center"/>
      <protection hidden="1"/>
    </xf>
    <xf numFmtId="0" fontId="48" fillId="0" borderId="0" xfId="0" applyFont="1" applyFill="1" applyAlignment="1" applyProtection="1">
      <alignment horizontal="right" vertical="center"/>
      <protection hidden="1"/>
    </xf>
    <xf numFmtId="0" fontId="33" fillId="0" borderId="1" xfId="0" applyFont="1" applyFill="1" applyBorder="1" applyAlignment="1" applyProtection="1">
      <alignment horizontal="center" vertical="center"/>
      <protection hidden="1"/>
    </xf>
    <xf numFmtId="0" fontId="30" fillId="0" borderId="0" xfId="0" quotePrefix="1" applyFont="1" applyFill="1" applyAlignment="1" applyProtection="1">
      <alignment horizontal="center" vertical="center"/>
      <protection hidden="1"/>
    </xf>
    <xf numFmtId="0" fontId="41" fillId="0" borderId="0" xfId="0" applyFont="1" applyFill="1" applyAlignment="1" applyProtection="1">
      <alignment horizontal="right" vertical="center"/>
      <protection hidden="1"/>
    </xf>
    <xf numFmtId="0" fontId="30" fillId="0" borderId="0" xfId="0" applyFont="1" applyFill="1" applyAlignment="1" applyProtection="1">
      <alignment horizontal="right" vertical="center"/>
      <protection hidden="1"/>
    </xf>
    <xf numFmtId="0" fontId="30" fillId="0" borderId="0" xfId="0" applyFont="1" applyFill="1" applyBorder="1" applyAlignment="1" applyProtection="1">
      <alignment horizontal="center" vertical="center"/>
      <protection hidden="1"/>
    </xf>
    <xf numFmtId="0" fontId="41" fillId="0" borderId="2" xfId="0" applyFont="1" applyFill="1" applyBorder="1" applyAlignment="1" applyProtection="1">
      <alignment horizontal="left" vertical="center"/>
      <protection hidden="1"/>
    </xf>
    <xf numFmtId="0" fontId="41" fillId="0" borderId="0" xfId="0" applyFont="1" applyFill="1" applyBorder="1" applyAlignment="1" applyProtection="1">
      <alignment horizontal="left" vertical="center"/>
      <protection hidden="1"/>
    </xf>
    <xf numFmtId="0" fontId="41" fillId="0" borderId="0" xfId="0" applyFont="1" applyFill="1" applyBorder="1" applyAlignment="1" applyProtection="1">
      <alignment vertical="center"/>
      <protection hidden="1"/>
    </xf>
    <xf numFmtId="0" fontId="30" fillId="0" borderId="0" xfId="0" applyFont="1" applyFill="1" applyBorder="1" applyAlignment="1" applyProtection="1">
      <alignment vertical="center"/>
      <protection hidden="1"/>
    </xf>
    <xf numFmtId="0" fontId="39" fillId="0" borderId="0" xfId="0" applyFont="1" applyFill="1" applyAlignment="1" applyProtection="1">
      <alignment vertical="top" wrapText="1"/>
      <protection hidden="1"/>
    </xf>
    <xf numFmtId="0" fontId="40" fillId="0" borderId="0" xfId="0" applyFont="1" applyFill="1" applyProtection="1">
      <alignment vertical="center"/>
      <protection hidden="1"/>
    </xf>
    <xf numFmtId="0" fontId="33" fillId="7" borderId="1" xfId="0" applyFont="1" applyFill="1" applyBorder="1" applyAlignment="1" applyProtection="1">
      <alignment horizontal="center" vertical="center"/>
      <protection locked="0"/>
    </xf>
    <xf numFmtId="0" fontId="48" fillId="6" borderId="0" xfId="0" applyFont="1" applyFill="1" applyAlignment="1" applyProtection="1">
      <alignment horizontal="right" vertical="center"/>
      <protection hidden="1"/>
    </xf>
    <xf numFmtId="0" fontId="41" fillId="6" borderId="0" xfId="0" applyFont="1" applyFill="1" applyAlignment="1" applyProtection="1">
      <alignment horizontal="right" vertical="center"/>
      <protection hidden="1"/>
    </xf>
    <xf numFmtId="0" fontId="41" fillId="6" borderId="0" xfId="0" applyFont="1" applyFill="1" applyBorder="1" applyAlignment="1" applyProtection="1">
      <alignment vertical="center"/>
      <protection hidden="1"/>
    </xf>
    <xf numFmtId="0" fontId="57" fillId="0" borderId="0" xfId="0" applyFont="1">
      <alignment vertical="center"/>
    </xf>
    <xf numFmtId="0" fontId="0" fillId="0" borderId="0" xfId="0" applyAlignment="1">
      <alignment horizontal="left" vertical="center"/>
    </xf>
    <xf numFmtId="14" fontId="30" fillId="0" borderId="0" xfId="0" applyNumberFormat="1" applyFont="1" applyAlignment="1" applyProtection="1">
      <alignment horizontal="center" vertical="center"/>
      <protection hidden="1"/>
    </xf>
    <xf numFmtId="14" fontId="0" fillId="0" borderId="0" xfId="0" applyNumberFormat="1" applyProtection="1">
      <alignment vertical="center"/>
      <protection hidden="1"/>
    </xf>
    <xf numFmtId="14" fontId="53" fillId="0" borderId="13" xfId="0" applyNumberFormat="1" applyFont="1" applyFill="1" applyBorder="1" applyAlignment="1" applyProtection="1">
      <alignment horizontal="right" vertical="center"/>
      <protection hidden="1"/>
    </xf>
    <xf numFmtId="14" fontId="53" fillId="0" borderId="8" xfId="0" applyNumberFormat="1" applyFont="1" applyFill="1" applyBorder="1" applyAlignment="1" applyProtection="1">
      <alignment horizontal="right" vertical="center"/>
      <protection hidden="1"/>
    </xf>
    <xf numFmtId="14" fontId="53" fillId="0" borderId="14" xfId="0" applyNumberFormat="1" applyFont="1" applyFill="1" applyBorder="1" applyAlignment="1" applyProtection="1">
      <alignment horizontal="right" vertical="center"/>
      <protection hidden="1"/>
    </xf>
    <xf numFmtId="0" fontId="33" fillId="0" borderId="1" xfId="0" applyFont="1" applyFill="1" applyBorder="1" applyAlignment="1" applyProtection="1">
      <alignment horizontal="center" vertical="center"/>
      <protection hidden="1"/>
    </xf>
    <xf numFmtId="0" fontId="50" fillId="0" borderId="8" xfId="0" applyFont="1" applyFill="1" applyBorder="1" applyAlignment="1" applyProtection="1">
      <alignment horizontal="center" vertical="center"/>
      <protection hidden="1"/>
    </xf>
    <xf numFmtId="0" fontId="39" fillId="0" borderId="0" xfId="0" applyFont="1" applyFill="1" applyAlignment="1" applyProtection="1">
      <alignment horizontal="center" vertical="top" wrapText="1"/>
      <protection hidden="1"/>
    </xf>
    <xf numFmtId="0" fontId="40" fillId="0" borderId="10" xfId="0" applyFont="1" applyFill="1" applyBorder="1" applyAlignment="1" applyProtection="1">
      <alignment horizontal="center" vertical="center"/>
      <protection hidden="1"/>
    </xf>
    <xf numFmtId="0" fontId="33" fillId="0" borderId="1" xfId="0" quotePrefix="1" applyFont="1" applyFill="1" applyBorder="1" applyAlignment="1" applyProtection="1">
      <alignment horizontal="center" vertical="center"/>
      <protection hidden="1"/>
    </xf>
    <xf numFmtId="0" fontId="35" fillId="0" borderId="8" xfId="0" applyFont="1" applyFill="1" applyBorder="1" applyAlignment="1" applyProtection="1">
      <alignment horizontal="left" vertical="center"/>
      <protection hidden="1"/>
    </xf>
    <xf numFmtId="0" fontId="56" fillId="0" borderId="8" xfId="0" applyFont="1" applyFill="1" applyBorder="1" applyAlignment="1" applyProtection="1">
      <alignment horizontal="center" vertical="center"/>
      <protection hidden="1"/>
    </xf>
    <xf numFmtId="49" fontId="33" fillId="0" borderId="1" xfId="0" applyNumberFormat="1" applyFont="1" applyFill="1" applyBorder="1" applyAlignment="1" applyProtection="1">
      <alignment horizontal="center" vertical="center"/>
      <protection hidden="1"/>
    </xf>
    <xf numFmtId="0" fontId="27" fillId="0" borderId="1" xfId="1" applyFill="1" applyBorder="1" applyAlignment="1" applyProtection="1">
      <alignment horizontal="center" vertical="center"/>
      <protection hidden="1"/>
    </xf>
    <xf numFmtId="0" fontId="30" fillId="0" borderId="1" xfId="0" applyFont="1" applyFill="1" applyBorder="1" applyAlignment="1" applyProtection="1">
      <alignment horizontal="center" vertical="center"/>
      <protection hidden="1"/>
    </xf>
    <xf numFmtId="0" fontId="51" fillId="0" borderId="9" xfId="0" applyFont="1" applyFill="1" applyBorder="1" applyAlignment="1" applyProtection="1">
      <alignment horizontal="center" vertical="center"/>
      <protection hidden="1"/>
    </xf>
    <xf numFmtId="0" fontId="52" fillId="0" borderId="10" xfId="0" applyFont="1" applyFill="1" applyBorder="1" applyAlignment="1" applyProtection="1">
      <alignment horizontal="center" vertical="center"/>
      <protection hidden="1"/>
    </xf>
    <xf numFmtId="0" fontId="52" fillId="0" borderId="11" xfId="0" applyFont="1" applyFill="1" applyBorder="1" applyAlignment="1" applyProtection="1">
      <alignment horizontal="center" vertical="center"/>
      <protection hidden="1"/>
    </xf>
    <xf numFmtId="0" fontId="53" fillId="0" borderId="2" xfId="0" applyFont="1" applyFill="1" applyBorder="1" applyAlignment="1" applyProtection="1">
      <alignment horizontal="left" vertical="center" wrapText="1"/>
      <protection hidden="1"/>
    </xf>
    <xf numFmtId="0" fontId="53" fillId="0" borderId="0" xfId="0" applyFont="1" applyFill="1" applyBorder="1" applyAlignment="1" applyProtection="1">
      <alignment horizontal="left" vertical="center" wrapText="1"/>
      <protection hidden="1"/>
    </xf>
    <xf numFmtId="0" fontId="53" fillId="0" borderId="12" xfId="0" applyFont="1" applyFill="1" applyBorder="1" applyAlignment="1" applyProtection="1">
      <alignment horizontal="left" vertical="center" wrapText="1"/>
      <protection hidden="1"/>
    </xf>
    <xf numFmtId="0" fontId="53" fillId="0" borderId="2" xfId="0" applyFont="1" applyFill="1" applyBorder="1" applyAlignment="1" applyProtection="1">
      <alignment horizontal="right" vertical="center"/>
      <protection hidden="1"/>
    </xf>
    <xf numFmtId="0" fontId="53" fillId="0" borderId="0" xfId="0" applyFont="1" applyFill="1" applyBorder="1" applyAlignment="1" applyProtection="1">
      <alignment horizontal="right" vertical="center"/>
      <protection hidden="1"/>
    </xf>
    <xf numFmtId="0" fontId="53" fillId="0" borderId="12" xfId="0" applyFont="1" applyFill="1" applyBorder="1" applyAlignment="1" applyProtection="1">
      <alignment horizontal="right" vertical="center"/>
      <protection hidden="1"/>
    </xf>
    <xf numFmtId="0" fontId="33" fillId="0" borderId="1" xfId="0" applyNumberFormat="1" applyFont="1" applyFill="1" applyBorder="1" applyAlignment="1" applyProtection="1">
      <alignment horizontal="center" vertical="center"/>
      <protection hidden="1"/>
    </xf>
    <xf numFmtId="0" fontId="50" fillId="0" borderId="0" xfId="0" applyFont="1" applyFill="1" applyBorder="1" applyAlignment="1" applyProtection="1">
      <alignment horizontal="center" vertical="center"/>
      <protection hidden="1"/>
    </xf>
    <xf numFmtId="0" fontId="33" fillId="0" borderId="5" xfId="0" applyFont="1" applyFill="1" applyBorder="1" applyAlignment="1" applyProtection="1">
      <alignment horizontal="center" vertical="center"/>
      <protection hidden="1"/>
    </xf>
    <xf numFmtId="0" fontId="33" fillId="0" borderId="6" xfId="0" applyFont="1" applyFill="1" applyBorder="1" applyAlignment="1" applyProtection="1">
      <alignment horizontal="center" vertical="center"/>
      <protection hidden="1"/>
    </xf>
    <xf numFmtId="0" fontId="33" fillId="0" borderId="7" xfId="0" applyFont="1" applyFill="1" applyBorder="1" applyAlignment="1" applyProtection="1">
      <alignment horizontal="center" vertical="center"/>
      <protection hidden="1"/>
    </xf>
    <xf numFmtId="0" fontId="30" fillId="0" borderId="0" xfId="0" applyFont="1" applyFill="1" applyBorder="1" applyAlignment="1" applyProtection="1">
      <alignment horizontal="center" vertical="center"/>
      <protection hidden="1"/>
    </xf>
    <xf numFmtId="0" fontId="49" fillId="0" borderId="0" xfId="0" applyFont="1" applyFill="1" applyAlignment="1" applyProtection="1">
      <alignment horizontal="left" vertical="center"/>
      <protection hidden="1"/>
    </xf>
    <xf numFmtId="0" fontId="54" fillId="0" borderId="0" xfId="0" applyFont="1" applyFill="1" applyBorder="1" applyAlignment="1" applyProtection="1">
      <alignment horizontal="center" vertical="center"/>
      <protection hidden="1"/>
    </xf>
    <xf numFmtId="0" fontId="55" fillId="0" borderId="0" xfId="0" applyFont="1" applyFill="1" applyAlignment="1" applyProtection="1">
      <alignment horizontal="right" vertical="center"/>
      <protection hidden="1"/>
    </xf>
    <xf numFmtId="14" fontId="53" fillId="0" borderId="13" xfId="0" applyNumberFormat="1" applyFont="1" applyBorder="1" applyAlignment="1" applyProtection="1">
      <alignment horizontal="right" vertical="center"/>
      <protection hidden="1"/>
    </xf>
    <xf numFmtId="14" fontId="53" fillId="0" borderId="8" xfId="0" applyNumberFormat="1" applyFont="1" applyBorder="1" applyAlignment="1" applyProtection="1">
      <alignment horizontal="right" vertical="center"/>
      <protection hidden="1"/>
    </xf>
    <xf numFmtId="14" fontId="53" fillId="0" borderId="14" xfId="0" applyNumberFormat="1" applyFont="1" applyBorder="1" applyAlignment="1" applyProtection="1">
      <alignment horizontal="right" vertical="center"/>
      <protection hidden="1"/>
    </xf>
    <xf numFmtId="0" fontId="56" fillId="6" borderId="8" xfId="0" applyFont="1" applyFill="1" applyBorder="1" applyAlignment="1" applyProtection="1">
      <alignment horizontal="center" vertical="center"/>
      <protection hidden="1"/>
    </xf>
    <xf numFmtId="0" fontId="53" fillId="0" borderId="2" xfId="0" applyFont="1" applyBorder="1" applyAlignment="1" applyProtection="1">
      <alignment horizontal="left" vertical="center" wrapText="1"/>
      <protection hidden="1"/>
    </xf>
    <xf numFmtId="0" fontId="53" fillId="0" borderId="0" xfId="0" applyFont="1" applyBorder="1" applyAlignment="1" applyProtection="1">
      <alignment horizontal="left" vertical="center" wrapText="1"/>
      <protection hidden="1"/>
    </xf>
    <xf numFmtId="0" fontId="53" fillId="0" borderId="12" xfId="0" applyFont="1" applyBorder="1" applyAlignment="1" applyProtection="1">
      <alignment horizontal="left" vertical="center" wrapText="1"/>
      <protection hidden="1"/>
    </xf>
    <xf numFmtId="0" fontId="50" fillId="6" borderId="0" xfId="0" applyFont="1" applyFill="1" applyBorder="1" applyAlignment="1" applyProtection="1">
      <alignment horizontal="center" vertical="center"/>
      <protection hidden="1"/>
    </xf>
    <xf numFmtId="0" fontId="30" fillId="6" borderId="0" xfId="0" applyFont="1" applyFill="1" applyBorder="1" applyAlignment="1" applyProtection="1">
      <alignment horizontal="center" vertical="center"/>
      <protection hidden="1"/>
    </xf>
    <xf numFmtId="0" fontId="40" fillId="6" borderId="10" xfId="0" applyFont="1" applyFill="1" applyBorder="1" applyAlignment="1" applyProtection="1">
      <alignment horizontal="center" vertical="center"/>
      <protection hidden="1"/>
    </xf>
    <xf numFmtId="0" fontId="33" fillId="7" borderId="1" xfId="0" applyFont="1" applyFill="1" applyBorder="1" applyAlignment="1" applyProtection="1">
      <alignment horizontal="center" vertical="center"/>
      <protection locked="0"/>
    </xf>
    <xf numFmtId="0" fontId="33" fillId="0" borderId="1" xfId="0" applyFont="1" applyBorder="1" applyAlignment="1" applyProtection="1">
      <alignment horizontal="center" vertical="center"/>
      <protection locked="0"/>
    </xf>
    <xf numFmtId="0" fontId="33" fillId="6" borderId="1" xfId="0" applyFont="1" applyFill="1" applyBorder="1" applyAlignment="1" applyProtection="1">
      <alignment horizontal="center" vertical="center"/>
    </xf>
    <xf numFmtId="0" fontId="53" fillId="0" borderId="2" xfId="0" applyFont="1" applyBorder="1" applyAlignment="1" applyProtection="1">
      <alignment horizontal="right" vertical="center"/>
      <protection hidden="1"/>
    </xf>
    <xf numFmtId="0" fontId="53" fillId="0" borderId="0" xfId="0" applyFont="1" applyBorder="1" applyAlignment="1" applyProtection="1">
      <alignment horizontal="right" vertical="center"/>
      <protection hidden="1"/>
    </xf>
    <xf numFmtId="0" fontId="53" fillId="0" borderId="12" xfId="0" applyFont="1" applyBorder="1" applyAlignment="1" applyProtection="1">
      <alignment horizontal="right" vertical="center"/>
      <protection hidden="1"/>
    </xf>
    <xf numFmtId="0" fontId="51" fillId="0" borderId="9" xfId="0" applyFont="1" applyBorder="1" applyAlignment="1" applyProtection="1">
      <alignment horizontal="center" vertical="center"/>
      <protection hidden="1"/>
    </xf>
    <xf numFmtId="0" fontId="52" fillId="0" borderId="10" xfId="0" applyFont="1" applyBorder="1" applyAlignment="1" applyProtection="1">
      <alignment horizontal="center" vertical="center"/>
      <protection hidden="1"/>
    </xf>
    <xf numFmtId="0" fontId="52" fillId="0" borderId="11" xfId="0" applyFont="1" applyBorder="1" applyAlignment="1" applyProtection="1">
      <alignment horizontal="center" vertical="center"/>
      <protection hidden="1"/>
    </xf>
    <xf numFmtId="0" fontId="50" fillId="6" borderId="8" xfId="0" applyFont="1" applyFill="1" applyBorder="1" applyAlignment="1" applyProtection="1">
      <alignment horizontal="center" vertical="center"/>
      <protection hidden="1"/>
    </xf>
    <xf numFmtId="0" fontId="39" fillId="6" borderId="0" xfId="0" applyFont="1" applyFill="1" applyAlignment="1" applyProtection="1">
      <alignment horizontal="center" vertical="top" wrapText="1"/>
      <protection hidden="1"/>
    </xf>
    <xf numFmtId="0" fontId="33" fillId="6" borderId="1" xfId="0" applyFont="1" applyFill="1" applyBorder="1" applyAlignment="1" applyProtection="1">
      <alignment horizontal="center" vertical="center"/>
      <protection hidden="1"/>
    </xf>
    <xf numFmtId="0" fontId="27" fillId="0" borderId="1" xfId="1" applyBorder="1" applyAlignment="1" applyProtection="1">
      <alignment horizontal="center" vertical="center"/>
      <protection locked="0"/>
    </xf>
    <xf numFmtId="0" fontId="30" fillId="0" borderId="1" xfId="0" applyFont="1" applyBorder="1" applyAlignment="1" applyProtection="1">
      <alignment horizontal="center" vertical="center"/>
      <protection locked="0"/>
    </xf>
    <xf numFmtId="49" fontId="33" fillId="0" borderId="1" xfId="0" quotePrefix="1" applyNumberFormat="1" applyFont="1" applyBorder="1" applyAlignment="1" applyProtection="1">
      <alignment horizontal="center" vertical="center"/>
      <protection locked="0"/>
    </xf>
    <xf numFmtId="49" fontId="33" fillId="0" borderId="1" xfId="0" applyNumberFormat="1" applyFont="1" applyBorder="1" applyAlignment="1" applyProtection="1">
      <alignment horizontal="center" vertical="center"/>
      <protection locked="0"/>
    </xf>
    <xf numFmtId="0" fontId="33" fillId="0" borderId="5" xfId="0" applyFont="1" applyBorder="1" applyAlignment="1" applyProtection="1">
      <alignment horizontal="center" vertical="center"/>
      <protection locked="0"/>
    </xf>
    <xf numFmtId="0" fontId="33" fillId="0" borderId="6" xfId="0" applyFont="1" applyBorder="1" applyAlignment="1" applyProtection="1">
      <alignment horizontal="center" vertical="center"/>
      <protection locked="0"/>
    </xf>
    <xf numFmtId="0" fontId="33" fillId="0" borderId="7" xfId="0" applyFont="1" applyBorder="1" applyAlignment="1" applyProtection="1">
      <alignment horizontal="center" vertical="center"/>
      <protection locked="0"/>
    </xf>
    <xf numFmtId="0" fontId="33" fillId="0" borderId="1" xfId="0" applyNumberFormat="1" applyFont="1" applyBorder="1" applyAlignment="1" applyProtection="1">
      <alignment horizontal="center" vertical="center"/>
      <protection locked="0"/>
    </xf>
    <xf numFmtId="0" fontId="35" fillId="6" borderId="8" xfId="0" applyFont="1" applyFill="1" applyBorder="1" applyAlignment="1" applyProtection="1">
      <alignment horizontal="left" vertical="center"/>
      <protection hidden="1"/>
    </xf>
    <xf numFmtId="0" fontId="55" fillId="6" borderId="0" xfId="0" applyFont="1" applyFill="1" applyAlignment="1" applyProtection="1">
      <alignment horizontal="center" vertical="center"/>
      <protection hidden="1"/>
    </xf>
    <xf numFmtId="0" fontId="33" fillId="7" borderId="5" xfId="0" applyFont="1" applyFill="1" applyBorder="1" applyAlignment="1" applyProtection="1">
      <alignment horizontal="center" vertical="center"/>
      <protection locked="0"/>
    </xf>
    <xf numFmtId="0" fontId="33" fillId="7" borderId="6" xfId="0" applyFont="1" applyFill="1" applyBorder="1" applyAlignment="1" applyProtection="1">
      <alignment horizontal="center" vertical="center"/>
      <protection locked="0"/>
    </xf>
    <xf numFmtId="0" fontId="33" fillId="7" borderId="7" xfId="0" applyFont="1" applyFill="1" applyBorder="1" applyAlignment="1" applyProtection="1">
      <alignment horizontal="center" vertical="center"/>
      <protection locked="0"/>
    </xf>
  </cellXfs>
  <cellStyles count="3">
    <cellStyle name="常规" xfId="0" builtinId="0"/>
    <cellStyle name="常规 2" xfId="2"/>
    <cellStyle name="超链接" xfId="1" builtinId="8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angxiaoyan@163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52"/>
  <sheetViews>
    <sheetView showGridLines="0" topLeftCell="A19" workbookViewId="0">
      <selection activeCell="D31" sqref="D31:H31"/>
    </sheetView>
  </sheetViews>
  <sheetFormatPr defaultColWidth="0" defaultRowHeight="13.5" customHeight="1" zeroHeight="1"/>
  <cols>
    <col min="1" max="1" width="1.875" style="76" customWidth="1"/>
    <col min="2" max="2" width="11.625" style="78" customWidth="1"/>
    <col min="3" max="3" width="1.375" style="78" customWidth="1"/>
    <col min="4" max="4" width="7.125" style="79" customWidth="1"/>
    <col min="5" max="5" width="2.125" style="79" customWidth="1"/>
    <col min="6" max="6" width="7" style="79" customWidth="1"/>
    <col min="7" max="7" width="2.375" style="79" customWidth="1"/>
    <col min="8" max="8" width="7.375" style="79" customWidth="1"/>
    <col min="9" max="9" width="2.875" style="79" customWidth="1"/>
    <col min="10" max="10" width="9.875" style="78" customWidth="1"/>
    <col min="11" max="11" width="2.25" style="78" customWidth="1"/>
    <col min="12" max="12" width="8.375" style="80" customWidth="1"/>
    <col min="13" max="13" width="1.75" style="80" customWidth="1"/>
    <col min="14" max="14" width="8.375" style="80" customWidth="1"/>
    <col min="15" max="15" width="2.375" style="80" customWidth="1"/>
    <col min="16" max="16" width="9.75" style="80" customWidth="1"/>
    <col min="17" max="17" width="2" style="77" customWidth="1"/>
    <col min="18" max="16384" width="9" style="73" hidden="1"/>
  </cols>
  <sheetData>
    <row r="1" spans="1:17" ht="16.5" customHeight="1">
      <c r="A1" s="72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72"/>
    </row>
    <row r="2" spans="1:17" ht="46.5" customHeight="1">
      <c r="A2" s="74"/>
      <c r="B2" s="131" t="s">
        <v>318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0"/>
      <c r="O2" s="130"/>
      <c r="P2" s="130"/>
      <c r="Q2" s="75"/>
    </row>
    <row r="3" spans="1:17" ht="14.25">
      <c r="B3" s="109" t="s">
        <v>339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</row>
    <row r="4" spans="1:17" ht="9" customHeight="1"/>
    <row r="5" spans="1:17" ht="16.5" customHeight="1">
      <c r="A5" s="106"/>
      <c r="B5" s="81" t="s">
        <v>16</v>
      </c>
      <c r="D5" s="82">
        <v>2014</v>
      </c>
      <c r="E5" s="83" t="s">
        <v>2</v>
      </c>
      <c r="F5" s="82" t="s">
        <v>341</v>
      </c>
      <c r="G5" s="83" t="s">
        <v>2</v>
      </c>
      <c r="H5" s="82" t="s">
        <v>342</v>
      </c>
      <c r="J5" s="81" t="s">
        <v>17</v>
      </c>
      <c r="L5" s="82">
        <v>2014</v>
      </c>
      <c r="M5" s="83" t="s">
        <v>2</v>
      </c>
      <c r="N5" s="82" t="s">
        <v>344</v>
      </c>
      <c r="O5" s="83" t="s">
        <v>2</v>
      </c>
      <c r="P5" s="82">
        <v>30</v>
      </c>
    </row>
    <row r="6" spans="1:17" ht="11.25" customHeight="1">
      <c r="A6" s="106"/>
      <c r="B6" s="81"/>
      <c r="D6" s="110" t="s">
        <v>285</v>
      </c>
      <c r="E6" s="110"/>
      <c r="F6" s="110"/>
      <c r="G6" s="110"/>
      <c r="H6" s="110"/>
      <c r="J6" s="81"/>
      <c r="L6" s="110" t="s">
        <v>283</v>
      </c>
      <c r="M6" s="110"/>
      <c r="N6" s="110"/>
      <c r="O6" s="110"/>
      <c r="P6" s="110"/>
    </row>
    <row r="7" spans="1:17" ht="16.5" customHeight="1">
      <c r="A7" s="106"/>
      <c r="B7" s="81" t="s">
        <v>314</v>
      </c>
      <c r="D7" s="104" t="s">
        <v>345</v>
      </c>
      <c r="E7" s="104"/>
      <c r="F7" s="104"/>
      <c r="G7" s="104"/>
      <c r="H7" s="104"/>
      <c r="J7" s="81" t="s">
        <v>279</v>
      </c>
      <c r="L7" s="104" t="s">
        <v>346</v>
      </c>
      <c r="M7" s="104"/>
      <c r="N7" s="104"/>
      <c r="O7" s="104"/>
      <c r="P7" s="104"/>
    </row>
    <row r="8" spans="1:17" ht="9.75" customHeight="1">
      <c r="A8" s="106"/>
      <c r="B8" s="81"/>
      <c r="D8" s="80"/>
      <c r="E8" s="83"/>
      <c r="F8" s="80"/>
      <c r="G8" s="83"/>
      <c r="H8" s="80"/>
      <c r="J8" s="84"/>
      <c r="K8" s="85"/>
    </row>
    <row r="9" spans="1:17" ht="16.5" customHeight="1">
      <c r="A9" s="106"/>
      <c r="B9" s="81" t="s">
        <v>6</v>
      </c>
      <c r="D9" s="104" t="s">
        <v>347</v>
      </c>
      <c r="E9" s="104"/>
      <c r="F9" s="104"/>
      <c r="G9" s="104"/>
      <c r="H9" s="104"/>
      <c r="J9" s="81" t="s">
        <v>84</v>
      </c>
      <c r="L9" s="125" t="s">
        <v>348</v>
      </c>
      <c r="M9" s="126"/>
      <c r="N9" s="126"/>
      <c r="O9" s="126"/>
      <c r="P9" s="127"/>
    </row>
    <row r="10" spans="1:17" ht="9.75" customHeight="1">
      <c r="A10" s="106"/>
      <c r="B10" s="81"/>
      <c r="D10" s="80"/>
      <c r="E10" s="83"/>
      <c r="F10" s="80"/>
      <c r="G10" s="83"/>
      <c r="H10" s="80"/>
      <c r="J10" s="84"/>
      <c r="K10" s="85"/>
      <c r="L10" s="86"/>
      <c r="M10" s="83"/>
      <c r="N10" s="86"/>
      <c r="O10" s="83"/>
      <c r="P10" s="86"/>
    </row>
    <row r="11" spans="1:17" ht="16.5" customHeight="1">
      <c r="A11" s="106"/>
      <c r="B11" s="81" t="s">
        <v>238</v>
      </c>
      <c r="D11" s="104">
        <v>30010001</v>
      </c>
      <c r="E11" s="104"/>
      <c r="F11" s="104"/>
      <c r="G11" s="104"/>
      <c r="H11" s="104"/>
      <c r="J11" s="81" t="s">
        <v>5</v>
      </c>
      <c r="L11" s="104" t="str">
        <f>VLOOKUP(LEFT(D11,4),隐藏页1!O:P,2,0)</f>
        <v>联想(北京)有限公司</v>
      </c>
      <c r="M11" s="104"/>
      <c r="N11" s="104"/>
      <c r="O11" s="104"/>
      <c r="P11" s="104"/>
    </row>
    <row r="12" spans="1:17" ht="11.25" customHeight="1">
      <c r="A12" s="106"/>
      <c r="B12" s="81"/>
      <c r="D12" s="80"/>
      <c r="E12" s="83"/>
      <c r="F12" s="80"/>
      <c r="G12" s="83"/>
      <c r="H12" s="80"/>
      <c r="J12" s="81"/>
      <c r="K12" s="85"/>
      <c r="L12" s="105" t="s">
        <v>289</v>
      </c>
      <c r="M12" s="105"/>
      <c r="N12" s="105"/>
      <c r="O12" s="105"/>
      <c r="P12" s="105"/>
    </row>
    <row r="13" spans="1:17" ht="16.5" customHeight="1">
      <c r="A13" s="106"/>
      <c r="B13" s="81" t="s">
        <v>18</v>
      </c>
      <c r="D13" s="104" t="s">
        <v>85</v>
      </c>
      <c r="E13" s="104"/>
      <c r="F13" s="104"/>
      <c r="G13" s="104"/>
      <c r="H13" s="104"/>
      <c r="J13" s="81" t="s">
        <v>19</v>
      </c>
      <c r="L13" s="82">
        <v>80</v>
      </c>
      <c r="M13" s="87" t="s">
        <v>369</v>
      </c>
      <c r="N13" s="88"/>
      <c r="O13" s="88"/>
      <c r="P13" s="88"/>
      <c r="Q13" s="88"/>
    </row>
    <row r="14" spans="1:17" ht="29.25" customHeight="1">
      <c r="A14" s="106"/>
      <c r="D14" s="80"/>
      <c r="E14" s="83"/>
      <c r="F14" s="80"/>
      <c r="G14" s="83"/>
      <c r="H14" s="80"/>
      <c r="J14" s="85"/>
      <c r="K14" s="85"/>
      <c r="L14" s="86"/>
      <c r="M14" s="83"/>
      <c r="N14" s="86"/>
      <c r="O14" s="83"/>
      <c r="P14" s="86"/>
    </row>
    <row r="15" spans="1:17" ht="16.5" customHeight="1">
      <c r="B15" s="109" t="s">
        <v>340</v>
      </c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</row>
    <row r="16" spans="1:17" ht="12" customHeight="1">
      <c r="D16" s="80"/>
      <c r="E16" s="83"/>
      <c r="F16" s="80"/>
      <c r="G16" s="83"/>
      <c r="H16" s="80"/>
      <c r="J16" s="85"/>
      <c r="K16" s="85"/>
      <c r="L16" s="86"/>
      <c r="M16" s="83"/>
      <c r="N16" s="86"/>
      <c r="O16" s="83"/>
      <c r="P16" s="86"/>
    </row>
    <row r="17" spans="1:16" ht="16.5" customHeight="1">
      <c r="A17" s="106"/>
      <c r="B17" s="81" t="s">
        <v>0</v>
      </c>
      <c r="D17" s="104" t="s">
        <v>349</v>
      </c>
      <c r="E17" s="104"/>
      <c r="F17" s="104"/>
      <c r="G17" s="104"/>
      <c r="H17" s="104"/>
      <c r="J17" s="81" t="s">
        <v>1</v>
      </c>
      <c r="L17" s="104" t="s">
        <v>350</v>
      </c>
      <c r="M17" s="104"/>
      <c r="N17" s="104"/>
      <c r="O17" s="104"/>
      <c r="P17" s="104"/>
    </row>
    <row r="18" spans="1:16" ht="9.75" customHeight="1">
      <c r="A18" s="106"/>
      <c r="B18" s="81"/>
      <c r="D18" s="80"/>
      <c r="E18" s="83"/>
      <c r="F18" s="80"/>
      <c r="G18" s="83"/>
      <c r="H18" s="80"/>
      <c r="J18" s="84"/>
      <c r="K18" s="85"/>
      <c r="L18" s="86"/>
      <c r="M18" s="83"/>
      <c r="N18" s="86"/>
      <c r="O18" s="83"/>
      <c r="P18" s="86"/>
    </row>
    <row r="19" spans="1:16" ht="16.5" customHeight="1">
      <c r="A19" s="106"/>
      <c r="B19" s="81" t="s">
        <v>9</v>
      </c>
      <c r="D19" s="104" t="s">
        <v>351</v>
      </c>
      <c r="E19" s="104"/>
      <c r="F19" s="104"/>
      <c r="G19" s="104"/>
      <c r="H19" s="104"/>
      <c r="J19" s="81" t="s">
        <v>10</v>
      </c>
      <c r="L19" s="104" t="s">
        <v>352</v>
      </c>
      <c r="M19" s="104"/>
      <c r="N19" s="104"/>
      <c r="O19" s="104"/>
      <c r="P19" s="104"/>
    </row>
    <row r="20" spans="1:16" ht="9.75" customHeight="1">
      <c r="A20" s="106"/>
      <c r="B20" s="81"/>
      <c r="D20" s="80"/>
      <c r="E20" s="83"/>
      <c r="F20" s="80"/>
      <c r="G20" s="83"/>
      <c r="H20" s="80"/>
      <c r="J20" s="84"/>
      <c r="K20" s="85"/>
      <c r="L20" s="86"/>
      <c r="M20" s="83"/>
      <c r="N20" s="86"/>
      <c r="O20" s="83"/>
      <c r="P20" s="86"/>
    </row>
    <row r="21" spans="1:16" ht="16.5" customHeight="1">
      <c r="A21" s="106"/>
      <c r="B21" s="81" t="s">
        <v>8</v>
      </c>
      <c r="D21" s="111" t="s">
        <v>353</v>
      </c>
      <c r="E21" s="111"/>
      <c r="F21" s="111"/>
      <c r="G21" s="111"/>
      <c r="H21" s="111"/>
      <c r="J21" s="81" t="s">
        <v>11</v>
      </c>
      <c r="L21" s="82" t="str">
        <f>MID(D21,7,4)</f>
        <v>1987</v>
      </c>
      <c r="M21" s="83" t="s">
        <v>2</v>
      </c>
      <c r="N21" s="82" t="str">
        <f>MID(D21,11,2)</f>
        <v>07</v>
      </c>
      <c r="O21" s="83" t="s">
        <v>2</v>
      </c>
      <c r="P21" s="82" t="str">
        <f>MID(D21,13,2)</f>
        <v>09</v>
      </c>
    </row>
    <row r="22" spans="1:16" ht="13.5" customHeight="1">
      <c r="A22" s="106"/>
      <c r="B22" s="81"/>
      <c r="D22" s="80"/>
      <c r="E22" s="83"/>
      <c r="F22" s="80"/>
      <c r="G22" s="83"/>
      <c r="H22" s="80"/>
      <c r="J22" s="89"/>
      <c r="K22" s="90"/>
      <c r="L22" s="124" t="s">
        <v>36</v>
      </c>
      <c r="M22" s="124"/>
      <c r="N22" s="124"/>
      <c r="O22" s="124"/>
      <c r="P22" s="124"/>
    </row>
    <row r="23" spans="1:16" ht="16.5" customHeight="1">
      <c r="A23" s="106"/>
      <c r="B23" s="81" t="s">
        <v>12</v>
      </c>
      <c r="D23" s="104" t="s">
        <v>284</v>
      </c>
      <c r="E23" s="104"/>
      <c r="F23" s="104"/>
      <c r="G23" s="104"/>
      <c r="H23" s="104"/>
      <c r="J23" s="81" t="s">
        <v>21</v>
      </c>
      <c r="L23" s="125" t="s">
        <v>335</v>
      </c>
      <c r="M23" s="126"/>
      <c r="N23" s="126"/>
      <c r="O23" s="126"/>
      <c r="P23" s="127"/>
    </row>
    <row r="24" spans="1:16" ht="9.75" customHeight="1">
      <c r="A24" s="106"/>
      <c r="B24" s="81"/>
      <c r="D24" s="80"/>
      <c r="E24" s="83"/>
      <c r="F24" s="80"/>
      <c r="G24" s="83"/>
      <c r="H24" s="80"/>
      <c r="J24" s="84"/>
      <c r="K24" s="85"/>
      <c r="L24" s="128"/>
      <c r="M24" s="128"/>
      <c r="N24" s="128"/>
      <c r="O24" s="128"/>
      <c r="P24" s="128"/>
    </row>
    <row r="25" spans="1:16" ht="16.5" customHeight="1">
      <c r="A25" s="106"/>
      <c r="B25" s="81" t="s">
        <v>13</v>
      </c>
      <c r="D25" s="104">
        <v>15901086847</v>
      </c>
      <c r="E25" s="104"/>
      <c r="F25" s="104"/>
      <c r="G25" s="104"/>
      <c r="H25" s="104"/>
      <c r="J25" s="81" t="s">
        <v>14</v>
      </c>
      <c r="L25" s="112" t="s">
        <v>354</v>
      </c>
      <c r="M25" s="113"/>
      <c r="N25" s="113"/>
      <c r="O25" s="113"/>
      <c r="P25" s="113"/>
    </row>
    <row r="26" spans="1:16" ht="9.75" customHeight="1">
      <c r="A26" s="91"/>
      <c r="B26" s="81"/>
      <c r="D26" s="80"/>
      <c r="E26" s="83"/>
      <c r="F26" s="80"/>
      <c r="G26" s="83"/>
      <c r="H26" s="80"/>
      <c r="J26" s="84"/>
      <c r="K26" s="85"/>
      <c r="L26" s="86"/>
      <c r="M26" s="83"/>
      <c r="N26" s="86"/>
      <c r="O26" s="83"/>
      <c r="P26" s="86"/>
    </row>
    <row r="27" spans="1:16" ht="16.5" customHeight="1">
      <c r="A27" s="106"/>
      <c r="B27" s="81" t="s">
        <v>39</v>
      </c>
      <c r="D27" s="104" t="s">
        <v>355</v>
      </c>
      <c r="E27" s="104"/>
      <c r="F27" s="104"/>
      <c r="G27" s="104"/>
      <c r="H27" s="104"/>
      <c r="J27" s="81" t="s">
        <v>40</v>
      </c>
      <c r="L27" s="82">
        <v>2016</v>
      </c>
      <c r="M27" s="83" t="s">
        <v>2</v>
      </c>
      <c r="N27" s="82" t="s">
        <v>343</v>
      </c>
      <c r="O27" s="83" t="s">
        <v>2</v>
      </c>
      <c r="P27" s="82" t="s">
        <v>341</v>
      </c>
    </row>
    <row r="28" spans="1:16" ht="9.75" customHeight="1">
      <c r="A28" s="106"/>
      <c r="B28" s="81"/>
      <c r="D28" s="80"/>
      <c r="E28" s="83"/>
      <c r="F28" s="80"/>
      <c r="G28" s="83"/>
      <c r="H28" s="80"/>
      <c r="J28" s="84"/>
      <c r="K28" s="85"/>
      <c r="L28" s="105" t="s">
        <v>365</v>
      </c>
      <c r="M28" s="105"/>
      <c r="N28" s="105"/>
      <c r="O28" s="105"/>
      <c r="P28" s="105"/>
    </row>
    <row r="29" spans="1:16" ht="16.5" customHeight="1">
      <c r="A29" s="106"/>
      <c r="B29" s="81" t="s">
        <v>4</v>
      </c>
      <c r="D29" s="104" t="s">
        <v>356</v>
      </c>
      <c r="E29" s="104"/>
      <c r="F29" s="104"/>
      <c r="G29" s="104"/>
      <c r="H29" s="104"/>
      <c r="J29" s="81" t="s">
        <v>286</v>
      </c>
      <c r="L29" s="123" t="s">
        <v>357</v>
      </c>
      <c r="M29" s="123"/>
      <c r="N29" s="123"/>
      <c r="O29" s="123"/>
      <c r="P29" s="123"/>
    </row>
    <row r="30" spans="1:16" ht="9.75" customHeight="1">
      <c r="A30" s="106"/>
      <c r="B30" s="81"/>
      <c r="D30" s="80"/>
      <c r="E30" s="83"/>
      <c r="F30" s="80"/>
      <c r="G30" s="83"/>
      <c r="H30" s="80"/>
      <c r="J30" s="84"/>
      <c r="K30" s="85"/>
      <c r="L30" s="86"/>
      <c r="M30" s="83"/>
      <c r="N30" s="86"/>
      <c r="O30" s="83"/>
      <c r="P30" s="86"/>
    </row>
    <row r="31" spans="1:16" ht="16.5" customHeight="1">
      <c r="A31" s="106"/>
      <c r="B31" s="81" t="s">
        <v>287</v>
      </c>
      <c r="D31" s="104" t="str">
        <f>D17&amp;L17</f>
        <v>王晓燕</v>
      </c>
      <c r="E31" s="104"/>
      <c r="F31" s="104"/>
      <c r="G31" s="104"/>
      <c r="H31" s="104"/>
      <c r="I31" s="92"/>
      <c r="J31" s="81" t="s">
        <v>7</v>
      </c>
      <c r="L31" s="104" t="str">
        <f>VLOOKUP(LEFT(D11,4),隐藏页1!O:R,4,0)</f>
        <v>招商银行</v>
      </c>
      <c r="M31" s="104"/>
      <c r="N31" s="104"/>
      <c r="O31" s="104"/>
      <c r="P31" s="104"/>
    </row>
    <row r="32" spans="1:16" ht="9.75" customHeight="1">
      <c r="A32" s="106"/>
      <c r="B32" s="81"/>
      <c r="D32" s="107" t="s">
        <v>319</v>
      </c>
      <c r="E32" s="107"/>
      <c r="F32" s="107"/>
      <c r="G32" s="107"/>
      <c r="H32" s="107"/>
      <c r="J32" s="84"/>
      <c r="K32" s="85"/>
      <c r="L32" s="86"/>
      <c r="M32" s="83"/>
      <c r="N32" s="86"/>
      <c r="O32" s="83"/>
      <c r="P32" s="86"/>
    </row>
    <row r="33" spans="1:16" ht="14.25" customHeight="1">
      <c r="A33" s="106"/>
      <c r="J33" s="81" t="s">
        <v>288</v>
      </c>
      <c r="L33" s="108" t="s">
        <v>358</v>
      </c>
      <c r="M33" s="104"/>
      <c r="N33" s="104"/>
      <c r="O33" s="104"/>
      <c r="P33" s="104"/>
    </row>
    <row r="34" spans="1:16" ht="18" customHeight="1"/>
    <row r="35" spans="1:16" ht="14.25">
      <c r="B35" s="114" t="s">
        <v>282</v>
      </c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6"/>
    </row>
    <row r="36" spans="1:16" ht="105.75" customHeight="1">
      <c r="B36" s="117" t="s">
        <v>316</v>
      </c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9"/>
    </row>
    <row r="37" spans="1:16">
      <c r="B37" s="120" t="s">
        <v>269</v>
      </c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2"/>
    </row>
    <row r="38" spans="1:16">
      <c r="B38" s="101">
        <v>41821</v>
      </c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3"/>
    </row>
    <row r="39" spans="1:16"/>
    <row r="40" spans="1:16"/>
    <row r="41" spans="1:16" hidden="1"/>
    <row r="42" spans="1:16" hidden="1"/>
    <row r="43" spans="1:16" hidden="1"/>
    <row r="44" spans="1:16" hidden="1"/>
    <row r="45" spans="1:16" hidden="1"/>
    <row r="46" spans="1:16" hidden="1"/>
    <row r="47" spans="1:16" hidden="1"/>
    <row r="48" spans="1:16" hidden="1"/>
    <row r="49" hidden="1"/>
    <row r="50" hidden="1"/>
    <row r="51" hidden="1"/>
    <row r="52" hidden="1"/>
  </sheetData>
  <sheetProtection password="CF66" sheet="1" selectLockedCells="1"/>
  <protectedRanges>
    <protectedRange password="CC71" sqref="B16:B32 J29" name="区域1"/>
  </protectedRanges>
  <mergeCells count="42">
    <mergeCell ref="D11:H11"/>
    <mergeCell ref="D13:H13"/>
    <mergeCell ref="L17:P17"/>
    <mergeCell ref="D19:H19"/>
    <mergeCell ref="B1:P1"/>
    <mergeCell ref="D7:H7"/>
    <mergeCell ref="L7:P7"/>
    <mergeCell ref="L9:P9"/>
    <mergeCell ref="N2:P2"/>
    <mergeCell ref="B3:P3"/>
    <mergeCell ref="B2:M2"/>
    <mergeCell ref="D9:H9"/>
    <mergeCell ref="A17:A25"/>
    <mergeCell ref="D17:H17"/>
    <mergeCell ref="B35:P35"/>
    <mergeCell ref="B36:P36"/>
    <mergeCell ref="B37:P37"/>
    <mergeCell ref="D25:H25"/>
    <mergeCell ref="L29:P29"/>
    <mergeCell ref="L28:P28"/>
    <mergeCell ref="D29:H29"/>
    <mergeCell ref="L19:P19"/>
    <mergeCell ref="L22:P22"/>
    <mergeCell ref="D23:H23"/>
    <mergeCell ref="L23:P23"/>
    <mergeCell ref="L24:P24"/>
    <mergeCell ref="B38:P38"/>
    <mergeCell ref="L11:P11"/>
    <mergeCell ref="L12:P12"/>
    <mergeCell ref="A31:A33"/>
    <mergeCell ref="D31:H31"/>
    <mergeCell ref="L31:P31"/>
    <mergeCell ref="D32:H32"/>
    <mergeCell ref="L33:P33"/>
    <mergeCell ref="B15:P15"/>
    <mergeCell ref="A27:A30"/>
    <mergeCell ref="D27:H27"/>
    <mergeCell ref="A5:A14"/>
    <mergeCell ref="D6:H6"/>
    <mergeCell ref="L6:P6"/>
    <mergeCell ref="D21:H21"/>
    <mergeCell ref="L25:P25"/>
  </mergeCells>
  <phoneticPr fontId="1" type="noConversion"/>
  <dataValidations count="11">
    <dataValidation allowBlank="1" showInputMessage="1" showErrorMessage="1" promptTitle="【劳务人员经理】要求" prompt="必须是People Manager，才可以作为劳务人员的经理。Individual Contributor无法作为劳务人员的经理上传系统。" sqref="D7:H7"/>
    <dataValidation allowBlank="1" showInputMessage="1" showErrorMessage="1" prompt="此处依据您的“所属法人”默认显示，请勿修改。开户银行与所属法人对应关系见页面下方。_x000a_" sqref="L31:P31"/>
    <dataValidation allowBlank="1" showInputMessage="1" showErrorMessage="1" promptTitle="【银行账号】提示" prompt="1.该账号将用于发薪，务必认真填写！_x000a_2.数字之间不要使用空格或符号。" sqref="L33:P33"/>
    <dataValidation allowBlank="1" showInputMessage="1" showErrorMessage="1" promptTitle="【成本中心编号】规则" prompt="1.请填写劳务人员所在组织内的成本中心编号；_x000a_2.此处请填写数字或数字与字母的组合，请勿填写汉字。" sqref="D11:H11"/>
    <dataValidation allowBlank="1" showInputMessage="1" showErrorMessage="1" promptTitle="【教育信息】填写要求" prompt="1.毕业院校请填写中文全称（国外院校请翻译成中文）。_x000a_2.在读学生：请填写当前在读信息，所填信息必须与学生证一致；_x000a_3.退休人员：请填写已取得的最高学历的信息。" sqref="D27:H27"/>
    <dataValidation type="textLength" operator="equal" allowBlank="1" showInputMessage="1" showErrorMessage="1" errorTitle="错误提示" error="请检查：_x000a_1.输入数据是否为11位；_x000a_2.数字之间是否使用了空格或符号。" promptTitle="【移动电话】格式" prompt="请输入11位移动电话号码，数字之间不要使用空格或符号。" sqref="D25:H25">
      <formula1>11</formula1>
    </dataValidation>
    <dataValidation allowBlank="1" showInputMessage="1" showErrorMessage="1" promptTitle="【拼音名】格式" prompt="请输入大写字母，无空格或符号。例：XIAOYAN" sqref="L19:P19"/>
    <dataValidation allowBlank="1" showInputMessage="1" showErrorMessage="1" promptTitle="【拼音姓】格式" prompt="请输入大写字母，例：WANG" sqref="D19:H19"/>
    <dataValidation type="textLength" operator="equal" allowBlank="1" showInputMessage="1" showErrorMessage="1" errorTitle="出错提示" error="请检查：_x000a_1、输入数据是否为18位；_x000a_2、数字之间是否使用了空格或符号。" promptTitle="【身份证号】格式" prompt="请输入18位居民身份证号，数位不足请用大写字母X补全。数字之间不要使用空格或符号。请确认此单元格为“文本”格式，18位数字完整显示。" sqref="D21:H21">
      <formula1>18</formula1>
    </dataValidation>
    <dataValidation type="list" allowBlank="1" showInputMessage="1" showErrorMessage="1" errorTitle="出错提示" error="劳务人员必须持有居民身份证的是中国籍人员。若因业务需要必须雇佣非中国籍劳务人员，请联系9000获得相关支持。" sqref="D23:H23">
      <formula1>"中国"</formula1>
    </dataValidation>
    <dataValidation allowBlank="1" showInputMessage="1" showErrorMessage="1" promptTitle="【中文名】格式" prompt="汉字之间请不要留空格" sqref="L17:P17"/>
  </dataValidations>
  <hyperlinks>
    <hyperlink ref="L25" r:id="rId1"/>
  </hyperlinks>
  <pageMargins left="0.7" right="0.7" top="0.75" bottom="0.75" header="0.3" footer="0.3"/>
  <pageSetup paperSize="9" orientation="portrait" horizontalDpi="1200" verticalDpi="1200"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T176"/>
  <sheetViews>
    <sheetView showGridLines="0" tabSelected="1" topLeftCell="A5" workbookViewId="0">
      <selection activeCell="D13" sqref="D13:H13"/>
    </sheetView>
  </sheetViews>
  <sheetFormatPr defaultColWidth="0" defaultRowHeight="13.5" zeroHeight="1"/>
  <cols>
    <col min="1" max="1" width="1.875" style="47" customWidth="1"/>
    <col min="2" max="2" width="11.625" style="42" customWidth="1"/>
    <col min="3" max="3" width="1.375" style="42" customWidth="1"/>
    <col min="4" max="4" width="8.875" style="35" customWidth="1"/>
    <col min="5" max="5" width="2.125" style="35" customWidth="1"/>
    <col min="6" max="6" width="8.75" style="35" customWidth="1"/>
    <col min="7" max="7" width="2.375" style="35" customWidth="1"/>
    <col min="8" max="8" width="9" style="35" customWidth="1"/>
    <col min="9" max="9" width="2.875" style="51" customWidth="1"/>
    <col min="10" max="10" width="9.875" style="42" customWidth="1"/>
    <col min="11" max="11" width="2.25" style="42" customWidth="1"/>
    <col min="12" max="12" width="9.625" style="34" customWidth="1"/>
    <col min="13" max="13" width="1.75" style="34" customWidth="1"/>
    <col min="14" max="14" width="9.625" style="34" customWidth="1"/>
    <col min="15" max="15" width="2.375" style="34" customWidth="1"/>
    <col min="16" max="16" width="9.625" style="34" customWidth="1"/>
    <col min="17" max="17" width="2" style="48" customWidth="1"/>
    <col min="18" max="18" width="17.875" style="33" hidden="1" customWidth="1"/>
    <col min="19" max="19" width="17.375" style="33" hidden="1" customWidth="1"/>
    <col min="20" max="20" width="12.125" style="33" hidden="1" customWidth="1"/>
    <col min="21" max="16384" width="9" style="33" hidden="1"/>
  </cols>
  <sheetData>
    <row r="1" spans="1:17" s="44" customFormat="1" ht="16.5" customHeight="1">
      <c r="A1" s="41"/>
      <c r="B1" s="42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3"/>
      <c r="Q1" s="41"/>
    </row>
    <row r="2" spans="1:17" s="44" customFormat="1" ht="46.5" customHeight="1">
      <c r="A2" s="45"/>
      <c r="B2" s="163" t="s">
        <v>318</v>
      </c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46"/>
    </row>
    <row r="3" spans="1:17" s="44" customFormat="1" ht="14.25">
      <c r="A3" s="47"/>
      <c r="B3" s="162" t="s">
        <v>339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48"/>
    </row>
    <row r="4" spans="1:17" s="44" customFormat="1" ht="9" customHeight="1">
      <c r="A4" s="47"/>
      <c r="B4" s="42"/>
      <c r="C4" s="42"/>
      <c r="D4" s="51"/>
      <c r="E4" s="51"/>
      <c r="F4" s="51"/>
      <c r="G4" s="51"/>
      <c r="H4" s="51"/>
      <c r="I4" s="51"/>
      <c r="J4" s="42"/>
      <c r="K4" s="42"/>
      <c r="L4" s="49"/>
      <c r="M4" s="49"/>
      <c r="N4" s="49"/>
      <c r="O4" s="49"/>
      <c r="P4" s="49"/>
      <c r="Q4" s="48"/>
    </row>
    <row r="5" spans="1:17" s="44" customFormat="1" ht="16.5" customHeight="1">
      <c r="A5" s="152"/>
      <c r="B5" s="94" t="s">
        <v>16</v>
      </c>
      <c r="C5" s="42"/>
      <c r="D5" s="38" t="s">
        <v>364</v>
      </c>
      <c r="E5" s="50" t="s">
        <v>2</v>
      </c>
      <c r="F5" s="38" t="s">
        <v>366</v>
      </c>
      <c r="G5" s="50" t="s">
        <v>2</v>
      </c>
      <c r="H5" s="38" t="s">
        <v>367</v>
      </c>
      <c r="I5" s="51"/>
      <c r="J5" s="94" t="s">
        <v>17</v>
      </c>
      <c r="K5" s="42"/>
      <c r="L5" s="70" t="s">
        <v>364</v>
      </c>
      <c r="M5" s="50" t="s">
        <v>2</v>
      </c>
      <c r="N5" s="71" t="s">
        <v>366</v>
      </c>
      <c r="O5" s="50" t="s">
        <v>2</v>
      </c>
      <c r="P5" s="70" t="s">
        <v>367</v>
      </c>
      <c r="Q5" s="48"/>
    </row>
    <row r="6" spans="1:17" s="44" customFormat="1" ht="11.25" customHeight="1">
      <c r="A6" s="152"/>
      <c r="B6" s="94"/>
      <c r="C6" s="42"/>
      <c r="D6" s="135" t="s">
        <v>285</v>
      </c>
      <c r="E6" s="135"/>
      <c r="F6" s="135"/>
      <c r="G6" s="135"/>
      <c r="H6" s="135"/>
      <c r="I6" s="51"/>
      <c r="J6" s="94"/>
      <c r="K6" s="42"/>
      <c r="L6" s="135" t="s">
        <v>283</v>
      </c>
      <c r="M6" s="135"/>
      <c r="N6" s="135"/>
      <c r="O6" s="135"/>
      <c r="P6" s="135"/>
      <c r="Q6" s="48"/>
    </row>
    <row r="7" spans="1:17" ht="16.5" customHeight="1">
      <c r="A7" s="152"/>
      <c r="B7" s="94" t="s">
        <v>314</v>
      </c>
      <c r="D7" s="143" t="s">
        <v>384</v>
      </c>
      <c r="E7" s="143"/>
      <c r="F7" s="143"/>
      <c r="G7" s="143"/>
      <c r="H7" s="143"/>
      <c r="J7" s="94" t="s">
        <v>279</v>
      </c>
      <c r="L7" s="142" t="s">
        <v>386</v>
      </c>
      <c r="M7" s="142"/>
      <c r="N7" s="142"/>
      <c r="O7" s="142"/>
      <c r="P7" s="142"/>
    </row>
    <row r="8" spans="1:17" s="44" customFormat="1" ht="9.75" customHeight="1">
      <c r="A8" s="152"/>
      <c r="B8" s="94"/>
      <c r="C8" s="42"/>
      <c r="D8" s="49"/>
      <c r="E8" s="50"/>
      <c r="F8" s="49"/>
      <c r="G8" s="50"/>
      <c r="H8" s="49"/>
      <c r="I8" s="51"/>
      <c r="J8" s="95"/>
      <c r="K8" s="52"/>
      <c r="L8" s="49"/>
      <c r="M8" s="49"/>
      <c r="N8" s="49"/>
      <c r="O8" s="49"/>
      <c r="P8" s="49"/>
      <c r="Q8" s="48"/>
    </row>
    <row r="9" spans="1:17" ht="16.5" customHeight="1">
      <c r="A9" s="152"/>
      <c r="B9" s="94" t="s">
        <v>6</v>
      </c>
      <c r="D9" s="142" t="s">
        <v>387</v>
      </c>
      <c r="E9" s="142"/>
      <c r="F9" s="142"/>
      <c r="G9" s="142"/>
      <c r="H9" s="142"/>
      <c r="J9" s="94" t="s">
        <v>84</v>
      </c>
      <c r="L9" s="158" t="s">
        <v>385</v>
      </c>
      <c r="M9" s="159"/>
      <c r="N9" s="159"/>
      <c r="O9" s="159"/>
      <c r="P9" s="160"/>
    </row>
    <row r="10" spans="1:17" s="44" customFormat="1" ht="9.75" customHeight="1">
      <c r="A10" s="152"/>
      <c r="B10" s="94"/>
      <c r="C10" s="42"/>
      <c r="D10" s="49"/>
      <c r="E10" s="50"/>
      <c r="F10" s="49"/>
      <c r="G10" s="50"/>
      <c r="H10" s="49"/>
      <c r="I10" s="51"/>
      <c r="J10" s="95"/>
      <c r="K10" s="52"/>
      <c r="L10" s="53"/>
      <c r="M10" s="50"/>
      <c r="N10" s="53"/>
      <c r="O10" s="50"/>
      <c r="P10" s="53"/>
      <c r="Q10" s="48"/>
    </row>
    <row r="11" spans="1:17" ht="16.5" customHeight="1">
      <c r="A11" s="152"/>
      <c r="B11" s="94" t="s">
        <v>315</v>
      </c>
      <c r="D11" s="143">
        <v>300141934</v>
      </c>
      <c r="E11" s="143"/>
      <c r="F11" s="143"/>
      <c r="G11" s="143"/>
      <c r="H11" s="143"/>
      <c r="J11" s="94" t="s">
        <v>5</v>
      </c>
      <c r="L11" s="144" t="str">
        <f>IF(ISERROR(VLOOKUP(LEFT(D11,4),H42:J78,2,0)),"默认值",(VLOOKUP(LEFT(D11,4),H42:J78,2,0)))</f>
        <v>联想(北京)有限公司</v>
      </c>
      <c r="M11" s="144"/>
      <c r="N11" s="144"/>
      <c r="O11" s="144"/>
      <c r="P11" s="144"/>
    </row>
    <row r="12" spans="1:17" s="44" customFormat="1" ht="11.25" customHeight="1">
      <c r="A12" s="152"/>
      <c r="B12" s="94"/>
      <c r="C12" s="42"/>
      <c r="D12" s="49"/>
      <c r="E12" s="50"/>
      <c r="F12" s="49"/>
      <c r="G12" s="50"/>
      <c r="H12" s="49"/>
      <c r="I12" s="51"/>
      <c r="J12" s="94"/>
      <c r="K12" s="52"/>
      <c r="L12" s="151" t="s">
        <v>289</v>
      </c>
      <c r="M12" s="151"/>
      <c r="N12" s="151"/>
      <c r="O12" s="151"/>
      <c r="P12" s="151"/>
      <c r="Q12" s="48"/>
    </row>
    <row r="13" spans="1:17" ht="16.5" customHeight="1">
      <c r="A13" s="152"/>
      <c r="B13" s="94" t="s">
        <v>18</v>
      </c>
      <c r="D13" s="143" t="s">
        <v>85</v>
      </c>
      <c r="E13" s="143"/>
      <c r="F13" s="143"/>
      <c r="G13" s="143"/>
      <c r="H13" s="143"/>
      <c r="J13" s="94" t="s">
        <v>19</v>
      </c>
      <c r="L13" s="36">
        <v>200</v>
      </c>
      <c r="M13" s="58" t="s">
        <v>369</v>
      </c>
      <c r="N13" s="57"/>
      <c r="O13" s="57"/>
      <c r="P13" s="57"/>
      <c r="Q13" s="57"/>
    </row>
    <row r="14" spans="1:17" s="44" customFormat="1" ht="29.25" customHeight="1">
      <c r="A14" s="152"/>
      <c r="B14" s="42"/>
      <c r="C14" s="42"/>
      <c r="D14" s="49"/>
      <c r="E14" s="50"/>
      <c r="F14" s="49"/>
      <c r="G14" s="50"/>
      <c r="H14" s="49"/>
      <c r="I14" s="51"/>
      <c r="J14" s="95"/>
      <c r="K14" s="52"/>
      <c r="L14" s="53"/>
      <c r="M14" s="50"/>
      <c r="N14" s="53"/>
      <c r="O14" s="50"/>
      <c r="P14" s="53"/>
      <c r="Q14" s="48"/>
    </row>
    <row r="15" spans="1:17" s="44" customFormat="1" ht="16.5" customHeight="1">
      <c r="A15" s="47"/>
      <c r="B15" s="162" t="s">
        <v>340</v>
      </c>
      <c r="C15" s="162"/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48"/>
    </row>
    <row r="16" spans="1:17" s="44" customFormat="1" ht="12" customHeight="1">
      <c r="A16" s="47"/>
      <c r="B16" s="42"/>
      <c r="C16" s="42"/>
      <c r="D16" s="49"/>
      <c r="E16" s="50"/>
      <c r="F16" s="49"/>
      <c r="G16" s="50"/>
      <c r="H16" s="49"/>
      <c r="I16" s="51"/>
      <c r="J16" s="52"/>
      <c r="K16" s="52"/>
      <c r="L16" s="53"/>
      <c r="M16" s="50"/>
      <c r="N16" s="53"/>
      <c r="O16" s="50"/>
      <c r="P16" s="53"/>
      <c r="Q16" s="48"/>
    </row>
    <row r="17" spans="1:20" ht="16.5" customHeight="1">
      <c r="A17" s="152"/>
      <c r="B17" s="94" t="s">
        <v>0</v>
      </c>
      <c r="D17" s="143" t="s">
        <v>388</v>
      </c>
      <c r="E17" s="143"/>
      <c r="F17" s="143"/>
      <c r="G17" s="143"/>
      <c r="H17" s="143"/>
      <c r="J17" s="94" t="s">
        <v>1</v>
      </c>
      <c r="L17" s="143" t="s">
        <v>389</v>
      </c>
      <c r="M17" s="143"/>
      <c r="N17" s="143"/>
      <c r="O17" s="143"/>
      <c r="P17" s="143"/>
    </row>
    <row r="18" spans="1:20" s="44" customFormat="1" ht="9.75" customHeight="1">
      <c r="A18" s="152"/>
      <c r="B18" s="94"/>
      <c r="C18" s="42"/>
      <c r="D18" s="49"/>
      <c r="E18" s="50"/>
      <c r="F18" s="49"/>
      <c r="G18" s="50"/>
      <c r="H18" s="49"/>
      <c r="I18" s="51"/>
      <c r="J18" s="95"/>
      <c r="K18" s="52"/>
      <c r="L18" s="53"/>
      <c r="M18" s="50"/>
      <c r="N18" s="53"/>
      <c r="O18" s="50"/>
      <c r="P18" s="53"/>
      <c r="Q18" s="48"/>
    </row>
    <row r="19" spans="1:20" ht="16.5" customHeight="1">
      <c r="A19" s="152"/>
      <c r="B19" s="94" t="s">
        <v>9</v>
      </c>
      <c r="D19" s="143" t="s">
        <v>390</v>
      </c>
      <c r="E19" s="143"/>
      <c r="F19" s="143"/>
      <c r="G19" s="143"/>
      <c r="H19" s="143"/>
      <c r="J19" s="94" t="s">
        <v>10</v>
      </c>
      <c r="L19" s="143" t="s">
        <v>391</v>
      </c>
      <c r="M19" s="143"/>
      <c r="N19" s="143"/>
      <c r="O19" s="143"/>
      <c r="P19" s="143"/>
    </row>
    <row r="20" spans="1:20" s="44" customFormat="1" ht="9.75" customHeight="1">
      <c r="A20" s="152"/>
      <c r="B20" s="94"/>
      <c r="C20" s="42"/>
      <c r="D20" s="49"/>
      <c r="E20" s="50"/>
      <c r="F20" s="49"/>
      <c r="G20" s="50"/>
      <c r="H20" s="49"/>
      <c r="I20" s="51"/>
      <c r="J20" s="95"/>
      <c r="K20" s="52"/>
      <c r="L20" s="53"/>
      <c r="M20" s="50"/>
      <c r="N20" s="53"/>
      <c r="O20" s="50"/>
      <c r="P20" s="53"/>
      <c r="Q20" s="48"/>
    </row>
    <row r="21" spans="1:20" ht="16.5" customHeight="1">
      <c r="A21" s="152"/>
      <c r="B21" s="94" t="s">
        <v>8</v>
      </c>
      <c r="D21" s="157" t="s">
        <v>392</v>
      </c>
      <c r="E21" s="157"/>
      <c r="F21" s="157"/>
      <c r="G21" s="157"/>
      <c r="H21" s="157"/>
      <c r="J21" s="94" t="s">
        <v>11</v>
      </c>
      <c r="L21" s="37" t="str">
        <f>MID(D21,7,4)</f>
        <v>1993</v>
      </c>
      <c r="M21" s="50" t="s">
        <v>2</v>
      </c>
      <c r="N21" s="37" t="str">
        <f>MID(D21,11,2)</f>
        <v>12</v>
      </c>
      <c r="O21" s="50" t="s">
        <v>2</v>
      </c>
      <c r="P21" s="37" t="str">
        <f>MID(D21,13,2)</f>
        <v>29</v>
      </c>
    </row>
    <row r="22" spans="1:20" s="44" customFormat="1" ht="13.5" customHeight="1">
      <c r="A22" s="152"/>
      <c r="B22" s="94"/>
      <c r="C22" s="42"/>
      <c r="D22" s="49"/>
      <c r="E22" s="50"/>
      <c r="F22" s="49"/>
      <c r="G22" s="50"/>
      <c r="H22" s="49"/>
      <c r="I22" s="51"/>
      <c r="J22" s="96"/>
      <c r="K22" s="54"/>
      <c r="L22" s="139" t="s">
        <v>36</v>
      </c>
      <c r="M22" s="139"/>
      <c r="N22" s="139"/>
      <c r="O22" s="139"/>
      <c r="P22" s="139"/>
      <c r="Q22" s="48"/>
    </row>
    <row r="23" spans="1:20" ht="16.5" customHeight="1">
      <c r="A23" s="152"/>
      <c r="B23" s="94" t="s">
        <v>12</v>
      </c>
      <c r="D23" s="143" t="s">
        <v>284</v>
      </c>
      <c r="E23" s="143"/>
      <c r="F23" s="143"/>
      <c r="G23" s="143"/>
      <c r="H23" s="143"/>
      <c r="J23" s="94" t="s">
        <v>37</v>
      </c>
      <c r="L23" s="164" t="s">
        <v>368</v>
      </c>
      <c r="M23" s="165"/>
      <c r="N23" s="165"/>
      <c r="O23" s="165"/>
      <c r="P23" s="166"/>
    </row>
    <row r="24" spans="1:20" s="44" customFormat="1" ht="9.75" customHeight="1">
      <c r="A24" s="152"/>
      <c r="B24" s="94"/>
      <c r="C24" s="42"/>
      <c r="D24" s="49"/>
      <c r="E24" s="50"/>
      <c r="F24" s="49"/>
      <c r="G24" s="50"/>
      <c r="H24" s="49"/>
      <c r="I24" s="51"/>
      <c r="J24" s="95"/>
      <c r="K24" s="52"/>
      <c r="L24" s="140"/>
      <c r="M24" s="140"/>
      <c r="N24" s="140"/>
      <c r="O24" s="140"/>
      <c r="P24" s="140"/>
      <c r="Q24" s="48"/>
    </row>
    <row r="25" spans="1:20" ht="16.5" customHeight="1">
      <c r="A25" s="152"/>
      <c r="B25" s="94" t="s">
        <v>13</v>
      </c>
      <c r="D25" s="157" t="s">
        <v>393</v>
      </c>
      <c r="E25" s="157"/>
      <c r="F25" s="157"/>
      <c r="G25" s="157"/>
      <c r="H25" s="157"/>
      <c r="J25" s="94" t="s">
        <v>14</v>
      </c>
      <c r="L25" s="154" t="s">
        <v>394</v>
      </c>
      <c r="M25" s="155"/>
      <c r="N25" s="155"/>
      <c r="O25" s="155"/>
      <c r="P25" s="155"/>
    </row>
    <row r="26" spans="1:20" s="44" customFormat="1" ht="9.75" customHeight="1">
      <c r="A26" s="55"/>
      <c r="B26" s="94"/>
      <c r="C26" s="42"/>
      <c r="D26" s="49"/>
      <c r="E26" s="50"/>
      <c r="F26" s="49"/>
      <c r="G26" s="50"/>
      <c r="H26" s="49"/>
      <c r="I26" s="51"/>
      <c r="J26" s="95"/>
      <c r="K26" s="52"/>
      <c r="L26" s="53"/>
      <c r="M26" s="50"/>
      <c r="N26" s="53"/>
      <c r="O26" s="50"/>
      <c r="P26" s="53"/>
      <c r="Q26" s="48"/>
    </row>
    <row r="27" spans="1:20" ht="16.5" customHeight="1">
      <c r="A27" s="152"/>
      <c r="B27" s="94" t="s">
        <v>39</v>
      </c>
      <c r="D27" s="143" t="s">
        <v>395</v>
      </c>
      <c r="E27" s="143"/>
      <c r="F27" s="143"/>
      <c r="G27" s="143"/>
      <c r="H27" s="143"/>
      <c r="J27" s="94" t="s">
        <v>40</v>
      </c>
      <c r="L27" s="93">
        <v>2017</v>
      </c>
      <c r="M27" s="50" t="s">
        <v>2</v>
      </c>
      <c r="N27" s="93" t="s">
        <v>396</v>
      </c>
      <c r="O27" s="50" t="s">
        <v>2</v>
      </c>
      <c r="P27" s="93">
        <v>10</v>
      </c>
      <c r="R27" s="100">
        <f>DATE(L27,N27,P27)</f>
        <v>42896</v>
      </c>
      <c r="S27" s="100" t="e">
        <f>DATE(L5,N5,P5)</f>
        <v>#VALUE!</v>
      </c>
      <c r="T27" s="33" t="e">
        <f>IF(S27&lt;R27,"FALSE","TRUE")</f>
        <v>#VALUE!</v>
      </c>
    </row>
    <row r="28" spans="1:20" s="44" customFormat="1" ht="9.75" customHeight="1">
      <c r="A28" s="152"/>
      <c r="B28" s="94"/>
      <c r="C28" s="42"/>
      <c r="D28" s="49"/>
      <c r="E28" s="50"/>
      <c r="F28" s="49"/>
      <c r="G28" s="50"/>
      <c r="H28" s="49"/>
      <c r="I28" s="51"/>
      <c r="J28" s="95"/>
      <c r="K28" s="52"/>
      <c r="L28" s="151" t="s">
        <v>365</v>
      </c>
      <c r="M28" s="151"/>
      <c r="N28" s="151"/>
      <c r="O28" s="151"/>
      <c r="P28" s="151"/>
      <c r="Q28" s="48"/>
    </row>
    <row r="29" spans="1:20" ht="16.5" customHeight="1">
      <c r="A29" s="152"/>
      <c r="B29" s="94" t="s">
        <v>15</v>
      </c>
      <c r="D29" s="143" t="s">
        <v>397</v>
      </c>
      <c r="E29" s="143"/>
      <c r="F29" s="143"/>
      <c r="G29" s="143"/>
      <c r="H29" s="143"/>
      <c r="J29" s="94" t="s">
        <v>286</v>
      </c>
      <c r="L29" s="161" t="s">
        <v>357</v>
      </c>
      <c r="M29" s="161"/>
      <c r="N29" s="161"/>
      <c r="O29" s="161"/>
      <c r="P29" s="161"/>
    </row>
    <row r="30" spans="1:20" s="44" customFormat="1" ht="9.75" customHeight="1">
      <c r="A30" s="152"/>
      <c r="B30" s="94"/>
      <c r="C30" s="42"/>
      <c r="D30" s="49"/>
      <c r="E30" s="50"/>
      <c r="F30" s="49"/>
      <c r="G30" s="50"/>
      <c r="H30" s="49"/>
      <c r="I30" s="51"/>
      <c r="J30" s="95"/>
      <c r="K30" s="52"/>
      <c r="L30" s="53"/>
      <c r="M30" s="50"/>
      <c r="N30" s="53"/>
      <c r="O30" s="50"/>
      <c r="P30" s="53"/>
      <c r="Q30" s="48"/>
    </row>
    <row r="31" spans="1:20" ht="16.5" customHeight="1">
      <c r="A31" s="152"/>
      <c r="B31" s="94" t="s">
        <v>287</v>
      </c>
      <c r="D31" s="153" t="str">
        <f>D17&amp;L17</f>
        <v>高若男</v>
      </c>
      <c r="E31" s="153"/>
      <c r="F31" s="153"/>
      <c r="G31" s="153"/>
      <c r="H31" s="153"/>
      <c r="I31" s="56"/>
      <c r="J31" s="94" t="s">
        <v>7</v>
      </c>
      <c r="L31" s="144" t="str">
        <f>IF(ISERROR(VLOOKUP(LEFT(D11,4),H42:J78,3,0)),"默认值",(VLOOKUP(LEFT(D11,4),H42:J78,3,0)))</f>
        <v>招商银行</v>
      </c>
      <c r="M31" s="144"/>
      <c r="N31" s="144"/>
      <c r="O31" s="144"/>
      <c r="P31" s="144"/>
    </row>
    <row r="32" spans="1:20" s="44" customFormat="1" ht="9.75" customHeight="1">
      <c r="A32" s="152"/>
      <c r="B32" s="42"/>
      <c r="C32" s="42"/>
      <c r="D32" s="141" t="s">
        <v>319</v>
      </c>
      <c r="E32" s="141"/>
      <c r="F32" s="141"/>
      <c r="G32" s="141"/>
      <c r="H32" s="141"/>
      <c r="I32" s="51"/>
      <c r="J32" s="95"/>
      <c r="K32" s="52"/>
      <c r="L32" s="53"/>
      <c r="M32" s="50"/>
      <c r="N32" s="53"/>
      <c r="O32" s="50"/>
      <c r="P32" s="53"/>
      <c r="Q32" s="48"/>
    </row>
    <row r="33" spans="1:17" ht="14.25" customHeight="1">
      <c r="A33" s="152"/>
      <c r="D33" s="51"/>
      <c r="E33" s="51"/>
      <c r="F33" s="51"/>
      <c r="G33" s="51"/>
      <c r="H33" s="51"/>
      <c r="J33" s="94" t="s">
        <v>288</v>
      </c>
      <c r="L33" s="156" t="s">
        <v>398</v>
      </c>
      <c r="M33" s="157"/>
      <c r="N33" s="157"/>
      <c r="O33" s="157"/>
      <c r="P33" s="157"/>
    </row>
    <row r="34" spans="1:17" s="44" customFormat="1" ht="18" customHeight="1">
      <c r="A34" s="47"/>
      <c r="B34" s="42"/>
      <c r="C34" s="42"/>
      <c r="D34" s="51"/>
      <c r="E34" s="51"/>
      <c r="F34" s="51"/>
      <c r="G34" s="51"/>
      <c r="H34" s="51"/>
      <c r="I34" s="51"/>
      <c r="J34" s="94"/>
      <c r="K34" s="42"/>
      <c r="L34" s="49"/>
      <c r="M34" s="49"/>
      <c r="N34" s="49"/>
      <c r="O34" s="49"/>
      <c r="P34" s="49"/>
      <c r="Q34" s="48"/>
    </row>
    <row r="35" spans="1:17" ht="14.25">
      <c r="B35" s="148" t="s">
        <v>282</v>
      </c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50"/>
    </row>
    <row r="36" spans="1:17" ht="105.75" customHeight="1">
      <c r="B36" s="136" t="s">
        <v>316</v>
      </c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8"/>
    </row>
    <row r="37" spans="1:17">
      <c r="B37" s="145" t="s">
        <v>269</v>
      </c>
      <c r="C37" s="146"/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7"/>
    </row>
    <row r="38" spans="1:17">
      <c r="B38" s="132">
        <v>41821</v>
      </c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4"/>
    </row>
    <row r="39" spans="1:17" s="44" customFormat="1">
      <c r="A39" s="47"/>
      <c r="B39" s="42"/>
      <c r="C39" s="42"/>
      <c r="D39" s="51"/>
      <c r="E39" s="51"/>
      <c r="F39" s="51"/>
      <c r="G39" s="51"/>
      <c r="H39" s="51"/>
      <c r="I39" s="51"/>
      <c r="J39" s="42"/>
      <c r="K39" s="42"/>
      <c r="L39" s="49"/>
      <c r="M39" s="49"/>
      <c r="N39" s="49"/>
      <c r="O39" s="49"/>
      <c r="P39" s="49"/>
      <c r="Q39" s="48"/>
    </row>
    <row r="40" spans="1:17" s="44" customFormat="1" hidden="1">
      <c r="A40" s="47"/>
      <c r="B40" s="42"/>
      <c r="C40" s="42"/>
      <c r="D40" s="51"/>
      <c r="E40" s="51"/>
      <c r="F40" s="51"/>
      <c r="G40" s="51"/>
      <c r="H40" s="51"/>
      <c r="I40" s="51"/>
      <c r="J40" s="42"/>
      <c r="K40" s="42"/>
      <c r="L40" s="49"/>
      <c r="M40" s="49"/>
      <c r="N40" s="49"/>
      <c r="O40" s="49"/>
      <c r="P40" s="49"/>
      <c r="Q40" s="48"/>
    </row>
    <row r="41" spans="1:17" hidden="1"/>
    <row r="42" spans="1:17" hidden="1">
      <c r="B42" s="1" t="s">
        <v>22</v>
      </c>
      <c r="C42" s="1" t="s">
        <v>23</v>
      </c>
      <c r="D42" s="1" t="s">
        <v>24</v>
      </c>
      <c r="F42" s="13" t="s">
        <v>38</v>
      </c>
      <c r="H42" s="39" t="s">
        <v>313</v>
      </c>
      <c r="I42" s="39" t="s">
        <v>312</v>
      </c>
      <c r="J42" s="39" t="s">
        <v>312</v>
      </c>
      <c r="K42" s="34"/>
      <c r="L42" s="99" t="s">
        <v>378</v>
      </c>
    </row>
    <row r="43" spans="1:17" ht="25.5" hidden="1">
      <c r="B43" s="1">
        <v>2014</v>
      </c>
      <c r="C43" s="32" t="s">
        <v>270</v>
      </c>
      <c r="D43" s="32" t="s">
        <v>270</v>
      </c>
      <c r="F43" s="12" t="s">
        <v>91</v>
      </c>
      <c r="H43" s="40" t="s">
        <v>293</v>
      </c>
      <c r="I43" s="40" t="s">
        <v>43</v>
      </c>
      <c r="J43" s="40" t="s">
        <v>30</v>
      </c>
      <c r="K43" s="34"/>
    </row>
    <row r="44" spans="1:17" ht="25.5" hidden="1">
      <c r="B44" s="1">
        <v>2015</v>
      </c>
      <c r="C44" s="32" t="s">
        <v>271</v>
      </c>
      <c r="D44" s="32" t="s">
        <v>271</v>
      </c>
      <c r="F44" s="12" t="s">
        <v>92</v>
      </c>
      <c r="H44" s="40" t="s">
        <v>294</v>
      </c>
      <c r="I44" s="40" t="s">
        <v>43</v>
      </c>
      <c r="J44" s="40" t="s">
        <v>30</v>
      </c>
      <c r="K44" s="34"/>
    </row>
    <row r="45" spans="1:17" ht="25.5" hidden="1">
      <c r="B45" s="1">
        <v>2016</v>
      </c>
      <c r="C45" s="32" t="s">
        <v>272</v>
      </c>
      <c r="D45" s="32" t="s">
        <v>272</v>
      </c>
      <c r="F45" s="12" t="s">
        <v>94</v>
      </c>
      <c r="H45" s="40" t="s">
        <v>295</v>
      </c>
      <c r="I45" s="40" t="s">
        <v>296</v>
      </c>
      <c r="J45" s="40" t="s">
        <v>30</v>
      </c>
      <c r="K45" s="34"/>
    </row>
    <row r="46" spans="1:17" ht="25.5" hidden="1">
      <c r="B46" s="1">
        <v>2017</v>
      </c>
      <c r="C46" s="32" t="s">
        <v>273</v>
      </c>
      <c r="D46" s="32" t="s">
        <v>273</v>
      </c>
      <c r="F46" s="12" t="s">
        <v>93</v>
      </c>
      <c r="H46" s="40" t="s">
        <v>297</v>
      </c>
      <c r="I46" s="40" t="s">
        <v>296</v>
      </c>
      <c r="J46" s="40" t="s">
        <v>30</v>
      </c>
      <c r="K46" s="34"/>
    </row>
    <row r="47" spans="1:17" ht="25.5" hidden="1">
      <c r="B47" s="1">
        <v>2018</v>
      </c>
      <c r="C47" s="32" t="s">
        <v>274</v>
      </c>
      <c r="D47" s="32" t="s">
        <v>274</v>
      </c>
      <c r="F47" s="12" t="s">
        <v>95</v>
      </c>
      <c r="H47" s="40" t="s">
        <v>298</v>
      </c>
      <c r="I47" s="40" t="s">
        <v>71</v>
      </c>
      <c r="J47" s="40" t="s">
        <v>30</v>
      </c>
      <c r="K47" s="34"/>
    </row>
    <row r="48" spans="1:17" ht="38.25" hidden="1">
      <c r="B48" s="1"/>
      <c r="C48" s="32" t="s">
        <v>275</v>
      </c>
      <c r="D48" s="32" t="s">
        <v>275</v>
      </c>
      <c r="F48" s="12" t="s">
        <v>85</v>
      </c>
      <c r="H48" s="40" t="s">
        <v>299</v>
      </c>
      <c r="I48" s="40" t="s">
        <v>71</v>
      </c>
      <c r="J48" s="40" t="s">
        <v>30</v>
      </c>
      <c r="K48" s="34"/>
    </row>
    <row r="49" spans="2:11" ht="51" hidden="1">
      <c r="B49" s="1"/>
      <c r="C49" s="32" t="s">
        <v>276</v>
      </c>
      <c r="D49" s="32" t="s">
        <v>276</v>
      </c>
      <c r="F49" s="12" t="s">
        <v>88</v>
      </c>
      <c r="H49" s="40" t="s">
        <v>300</v>
      </c>
      <c r="I49" s="40" t="s">
        <v>69</v>
      </c>
      <c r="J49" s="40" t="s">
        <v>30</v>
      </c>
      <c r="K49" s="34"/>
    </row>
    <row r="50" spans="2:11" ht="38.25" hidden="1">
      <c r="B50" s="1"/>
      <c r="C50" s="32" t="s">
        <v>277</v>
      </c>
      <c r="D50" s="32" t="s">
        <v>277</v>
      </c>
      <c r="F50" s="12" t="s">
        <v>89</v>
      </c>
      <c r="H50" s="98">
        <v>3105</v>
      </c>
      <c r="I50" s="40" t="s">
        <v>69</v>
      </c>
      <c r="J50" s="40" t="s">
        <v>30</v>
      </c>
      <c r="K50" s="34"/>
    </row>
    <row r="51" spans="2:11" ht="51" hidden="1">
      <c r="B51" s="1"/>
      <c r="C51" s="32" t="s">
        <v>278</v>
      </c>
      <c r="D51" s="32" t="s">
        <v>278</v>
      </c>
      <c r="F51" s="12" t="s">
        <v>90</v>
      </c>
      <c r="H51" s="40" t="s">
        <v>302</v>
      </c>
      <c r="I51" s="40" t="s">
        <v>45</v>
      </c>
      <c r="J51" s="40" t="s">
        <v>30</v>
      </c>
      <c r="K51" s="34"/>
    </row>
    <row r="52" spans="2:11" ht="25.5" hidden="1">
      <c r="B52" s="1"/>
      <c r="C52" s="1">
        <v>10</v>
      </c>
      <c r="D52" s="1">
        <v>10</v>
      </c>
      <c r="F52" s="12" t="s">
        <v>208</v>
      </c>
      <c r="H52" s="98">
        <v>3107</v>
      </c>
      <c r="I52" s="40" t="s">
        <v>45</v>
      </c>
      <c r="J52" s="40" t="s">
        <v>30</v>
      </c>
      <c r="K52" s="34"/>
    </row>
    <row r="53" spans="2:11" ht="25.5" hidden="1">
      <c r="B53" s="1"/>
      <c r="C53" s="1">
        <v>11</v>
      </c>
      <c r="D53" s="1">
        <v>11</v>
      </c>
      <c r="F53" s="12" t="s">
        <v>211</v>
      </c>
      <c r="H53" s="40" t="s">
        <v>303</v>
      </c>
      <c r="I53" s="40" t="s">
        <v>73</v>
      </c>
      <c r="J53" s="61" t="s">
        <v>32</v>
      </c>
      <c r="K53" s="34"/>
    </row>
    <row r="54" spans="2:11" ht="38.25" hidden="1">
      <c r="B54" s="1"/>
      <c r="C54" s="1">
        <v>12</v>
      </c>
      <c r="D54" s="1">
        <v>12</v>
      </c>
      <c r="F54" s="12" t="s">
        <v>206</v>
      </c>
      <c r="H54" s="40" t="s">
        <v>304</v>
      </c>
      <c r="I54" s="40" t="s">
        <v>73</v>
      </c>
      <c r="J54" s="61" t="s">
        <v>32</v>
      </c>
      <c r="K54" s="34"/>
    </row>
    <row r="55" spans="2:11" ht="25.5" hidden="1">
      <c r="B55" s="1"/>
      <c r="C55" s="1"/>
      <c r="D55" s="1">
        <v>13</v>
      </c>
      <c r="F55" s="12" t="s">
        <v>209</v>
      </c>
      <c r="H55" s="40" t="s">
        <v>305</v>
      </c>
      <c r="I55" s="40" t="s">
        <v>75</v>
      </c>
      <c r="J55" s="40" t="s">
        <v>30</v>
      </c>
      <c r="K55" s="34"/>
    </row>
    <row r="56" spans="2:11" ht="25.5" hidden="1">
      <c r="B56" s="1"/>
      <c r="C56" s="1"/>
      <c r="D56" s="1">
        <v>14</v>
      </c>
      <c r="F56" s="12" t="s">
        <v>207</v>
      </c>
      <c r="H56" s="40" t="s">
        <v>306</v>
      </c>
      <c r="I56" s="40" t="s">
        <v>79</v>
      </c>
      <c r="J56" s="40" t="s">
        <v>30</v>
      </c>
      <c r="K56" s="34"/>
    </row>
    <row r="57" spans="2:11" ht="38.25" hidden="1">
      <c r="B57" s="1"/>
      <c r="C57" s="1"/>
      <c r="D57" s="1">
        <v>15</v>
      </c>
      <c r="F57" s="12" t="s">
        <v>210</v>
      </c>
      <c r="H57" s="40" t="s">
        <v>62</v>
      </c>
      <c r="I57" s="40" t="s">
        <v>307</v>
      </c>
      <c r="J57" s="40" t="s">
        <v>30</v>
      </c>
      <c r="K57" s="34"/>
    </row>
    <row r="58" spans="2:11" ht="38.25" hidden="1">
      <c r="B58" s="1"/>
      <c r="C58" s="1"/>
      <c r="D58" s="1">
        <v>16</v>
      </c>
      <c r="F58" s="12" t="s">
        <v>172</v>
      </c>
      <c r="H58" s="40" t="s">
        <v>78</v>
      </c>
      <c r="I58" s="40" t="s">
        <v>325</v>
      </c>
      <c r="J58" s="40" t="s">
        <v>30</v>
      </c>
      <c r="K58" s="34"/>
    </row>
    <row r="59" spans="2:11" ht="38.25" hidden="1">
      <c r="B59" s="1"/>
      <c r="C59" s="1"/>
      <c r="D59" s="1">
        <v>17</v>
      </c>
      <c r="F59" s="12" t="s">
        <v>171</v>
      </c>
      <c r="H59" s="40" t="s">
        <v>56</v>
      </c>
      <c r="I59" s="40" t="s">
        <v>55</v>
      </c>
      <c r="J59" s="40" t="s">
        <v>30</v>
      </c>
      <c r="K59" s="34"/>
    </row>
    <row r="60" spans="2:11" ht="51" hidden="1">
      <c r="B60" s="1"/>
      <c r="C60" s="1"/>
      <c r="D60" s="1">
        <v>18</v>
      </c>
      <c r="F60" s="12" t="s">
        <v>175</v>
      </c>
      <c r="H60" s="40" t="s">
        <v>308</v>
      </c>
      <c r="I60" s="40" t="s">
        <v>53</v>
      </c>
      <c r="J60" s="40" t="s">
        <v>30</v>
      </c>
      <c r="K60" s="34"/>
    </row>
    <row r="61" spans="2:11" ht="38.25" hidden="1">
      <c r="B61" s="1"/>
      <c r="C61" s="1"/>
      <c r="D61" s="1">
        <v>19</v>
      </c>
      <c r="F61" s="12" t="s">
        <v>176</v>
      </c>
      <c r="H61" s="40" t="s">
        <v>326</v>
      </c>
      <c r="I61" s="40" t="s">
        <v>327</v>
      </c>
      <c r="J61" s="40" t="s">
        <v>30</v>
      </c>
      <c r="K61" s="34"/>
    </row>
    <row r="62" spans="2:11" ht="63.75" hidden="1">
      <c r="B62" s="1"/>
      <c r="C62" s="1"/>
      <c r="D62" s="1">
        <v>20</v>
      </c>
      <c r="F62" s="12" t="s">
        <v>178</v>
      </c>
      <c r="H62" s="40" t="s">
        <v>68</v>
      </c>
      <c r="I62" s="40" t="s">
        <v>67</v>
      </c>
      <c r="J62" s="97" t="s">
        <v>31</v>
      </c>
      <c r="K62" s="34"/>
    </row>
    <row r="63" spans="2:11" ht="51" hidden="1">
      <c r="B63" s="1"/>
      <c r="C63" s="1"/>
      <c r="D63" s="1">
        <v>21</v>
      </c>
      <c r="F63" s="12" t="s">
        <v>182</v>
      </c>
      <c r="H63" s="40" t="s">
        <v>66</v>
      </c>
      <c r="I63" s="40" t="s">
        <v>309</v>
      </c>
      <c r="J63" s="97" t="s">
        <v>31</v>
      </c>
      <c r="K63" s="34"/>
    </row>
    <row r="64" spans="2:11" ht="51" hidden="1">
      <c r="B64" s="1"/>
      <c r="C64" s="1"/>
      <c r="D64" s="1">
        <v>22</v>
      </c>
      <c r="F64" s="12" t="s">
        <v>183</v>
      </c>
      <c r="H64" s="40" t="s">
        <v>50</v>
      </c>
      <c r="I64" s="40" t="s">
        <v>49</v>
      </c>
      <c r="J64" s="97" t="s">
        <v>31</v>
      </c>
      <c r="K64" s="34"/>
    </row>
    <row r="65" spans="2:11" ht="51" hidden="1">
      <c r="B65" s="1"/>
      <c r="C65" s="1"/>
      <c r="D65" s="1">
        <v>23</v>
      </c>
      <c r="F65" s="12" t="s">
        <v>184</v>
      </c>
      <c r="H65" s="40" t="s">
        <v>48</v>
      </c>
      <c r="I65" s="40" t="s">
        <v>310</v>
      </c>
      <c r="J65" s="40" t="s">
        <v>30</v>
      </c>
      <c r="K65" s="34"/>
    </row>
    <row r="66" spans="2:11" ht="51" hidden="1">
      <c r="B66" s="1"/>
      <c r="C66" s="1"/>
      <c r="D66" s="1">
        <v>24</v>
      </c>
      <c r="F66" s="12" t="s">
        <v>177</v>
      </c>
      <c r="H66" s="40" t="s">
        <v>64</v>
      </c>
      <c r="I66" s="40" t="s">
        <v>63</v>
      </c>
      <c r="J66" s="61" t="s">
        <v>31</v>
      </c>
      <c r="K66" s="34"/>
    </row>
    <row r="67" spans="2:11" ht="51" hidden="1">
      <c r="B67" s="1"/>
      <c r="C67" s="1"/>
      <c r="D67" s="1">
        <v>25</v>
      </c>
      <c r="F67" s="12" t="s">
        <v>180</v>
      </c>
      <c r="H67" s="40" t="s">
        <v>311</v>
      </c>
      <c r="I67" s="40" t="s">
        <v>51</v>
      </c>
      <c r="J67" s="40" t="s">
        <v>30</v>
      </c>
      <c r="K67" s="34"/>
    </row>
    <row r="68" spans="2:11" ht="51" hidden="1">
      <c r="B68" s="1"/>
      <c r="C68" s="1"/>
      <c r="D68" s="1">
        <v>26</v>
      </c>
      <c r="F68" s="12" t="s">
        <v>185</v>
      </c>
      <c r="H68" s="40" t="s">
        <v>328</v>
      </c>
      <c r="I68" s="40" t="s">
        <v>329</v>
      </c>
      <c r="J68" s="40" t="s">
        <v>30</v>
      </c>
      <c r="K68" s="34"/>
    </row>
    <row r="69" spans="2:11" ht="51" hidden="1">
      <c r="B69" s="1"/>
      <c r="C69" s="40"/>
      <c r="D69" s="1">
        <v>27</v>
      </c>
      <c r="F69" s="12" t="s">
        <v>181</v>
      </c>
      <c r="H69" s="40" t="s">
        <v>330</v>
      </c>
      <c r="I69" s="40" t="s">
        <v>331</v>
      </c>
      <c r="J69" s="40" t="s">
        <v>30</v>
      </c>
      <c r="K69" s="34"/>
    </row>
    <row r="70" spans="2:11" ht="51" hidden="1">
      <c r="B70" s="1"/>
      <c r="C70" s="40"/>
      <c r="D70" s="1">
        <v>28</v>
      </c>
      <c r="F70" s="12" t="s">
        <v>186</v>
      </c>
      <c r="H70" s="40" t="s">
        <v>332</v>
      </c>
      <c r="I70" s="40" t="s">
        <v>333</v>
      </c>
      <c r="J70" s="40" t="s">
        <v>30</v>
      </c>
      <c r="K70" s="34"/>
    </row>
    <row r="71" spans="2:11" ht="51" hidden="1">
      <c r="B71" s="1"/>
      <c r="C71" s="40"/>
      <c r="D71" s="1">
        <v>29</v>
      </c>
      <c r="F71" s="12" t="s">
        <v>188</v>
      </c>
      <c r="H71" s="40" t="s">
        <v>361</v>
      </c>
      <c r="I71" s="40" t="s">
        <v>362</v>
      </c>
      <c r="J71" s="40" t="s">
        <v>30</v>
      </c>
      <c r="K71" s="78"/>
    </row>
    <row r="72" spans="2:11" ht="51" hidden="1">
      <c r="B72" s="1"/>
      <c r="C72" s="40"/>
      <c r="D72" s="1">
        <v>30</v>
      </c>
      <c r="F72" s="12" t="s">
        <v>187</v>
      </c>
      <c r="H72" s="98">
        <v>3041</v>
      </c>
      <c r="I72" s="40" t="s">
        <v>75</v>
      </c>
      <c r="J72" s="40" t="s">
        <v>30</v>
      </c>
      <c r="K72" s="78"/>
    </row>
    <row r="73" spans="2:11" ht="51" hidden="1">
      <c r="B73" s="1"/>
      <c r="C73" s="40"/>
      <c r="D73" s="1">
        <v>31</v>
      </c>
      <c r="F73" s="12" t="s">
        <v>179</v>
      </c>
      <c r="H73" s="40" t="s">
        <v>374</v>
      </c>
      <c r="I73" s="40" t="s">
        <v>370</v>
      </c>
      <c r="J73" s="40" t="s">
        <v>30</v>
      </c>
      <c r="K73" s="78"/>
    </row>
    <row r="74" spans="2:11" ht="38.25" hidden="1">
      <c r="F74" s="12" t="s">
        <v>192</v>
      </c>
      <c r="H74" s="40" t="s">
        <v>375</v>
      </c>
      <c r="I74" s="40" t="s">
        <v>371</v>
      </c>
      <c r="J74" s="40" t="s">
        <v>30</v>
      </c>
      <c r="K74" s="78"/>
    </row>
    <row r="75" spans="2:11" ht="38.25" hidden="1">
      <c r="F75" s="12" t="s">
        <v>190</v>
      </c>
      <c r="H75" s="40" t="s">
        <v>376</v>
      </c>
      <c r="I75" s="40" t="s">
        <v>372</v>
      </c>
      <c r="J75" s="40" t="s">
        <v>30</v>
      </c>
      <c r="K75" s="78"/>
    </row>
    <row r="76" spans="2:11" ht="38.25" hidden="1">
      <c r="F76" s="12" t="s">
        <v>191</v>
      </c>
      <c r="H76" s="40" t="s">
        <v>377</v>
      </c>
      <c r="I76" s="40" t="s">
        <v>373</v>
      </c>
      <c r="J76" s="40" t="s">
        <v>381</v>
      </c>
      <c r="K76" s="78"/>
    </row>
    <row r="77" spans="2:11" ht="38.25" hidden="1">
      <c r="F77" s="12" t="s">
        <v>189</v>
      </c>
      <c r="H77" s="40" t="s">
        <v>382</v>
      </c>
      <c r="I77" s="40" t="s">
        <v>383</v>
      </c>
      <c r="J77" s="40" t="s">
        <v>381</v>
      </c>
    </row>
    <row r="78" spans="2:11" ht="38.25" hidden="1">
      <c r="F78" s="12" t="s">
        <v>193</v>
      </c>
      <c r="H78" s="40" t="s">
        <v>380</v>
      </c>
      <c r="I78" s="40" t="s">
        <v>379</v>
      </c>
      <c r="J78" s="40" t="s">
        <v>381</v>
      </c>
    </row>
    <row r="79" spans="2:11" ht="38.25" hidden="1">
      <c r="F79" s="12" t="s">
        <v>194</v>
      </c>
    </row>
    <row r="80" spans="2:11" ht="38.25" hidden="1">
      <c r="F80" s="12" t="s">
        <v>195</v>
      </c>
    </row>
    <row r="81" spans="6:6" ht="38.25" hidden="1">
      <c r="F81" s="12" t="s">
        <v>216</v>
      </c>
    </row>
    <row r="82" spans="6:6" ht="25.5" hidden="1">
      <c r="F82" s="12" t="s">
        <v>105</v>
      </c>
    </row>
    <row r="83" spans="6:6" ht="38.25" hidden="1">
      <c r="F83" s="12" t="s">
        <v>101</v>
      </c>
    </row>
    <row r="84" spans="6:6" ht="25.5" hidden="1">
      <c r="F84" s="12" t="s">
        <v>102</v>
      </c>
    </row>
    <row r="85" spans="6:6" ht="51" hidden="1">
      <c r="F85" s="12" t="s">
        <v>104</v>
      </c>
    </row>
    <row r="86" spans="6:6" ht="51" hidden="1">
      <c r="F86" s="12" t="s">
        <v>103</v>
      </c>
    </row>
    <row r="87" spans="6:6" ht="38.25" hidden="1">
      <c r="F87" s="12" t="s">
        <v>157</v>
      </c>
    </row>
    <row r="88" spans="6:6" ht="38.25" hidden="1">
      <c r="F88" s="12" t="s">
        <v>158</v>
      </c>
    </row>
    <row r="89" spans="6:6" ht="38.25" hidden="1">
      <c r="F89" s="12" t="s">
        <v>159</v>
      </c>
    </row>
    <row r="90" spans="6:6" ht="38.25" hidden="1">
      <c r="F90" s="12" t="s">
        <v>106</v>
      </c>
    </row>
    <row r="91" spans="6:6" ht="38.25" hidden="1">
      <c r="F91" s="12" t="s">
        <v>108</v>
      </c>
    </row>
    <row r="92" spans="6:6" ht="38.25" hidden="1">
      <c r="F92" s="12" t="s">
        <v>107</v>
      </c>
    </row>
    <row r="93" spans="6:6" ht="38.25" hidden="1">
      <c r="F93" s="12" t="s">
        <v>114</v>
      </c>
    </row>
    <row r="94" spans="6:6" ht="51" hidden="1">
      <c r="F94" s="12" t="s">
        <v>111</v>
      </c>
    </row>
    <row r="95" spans="6:6" ht="38.25" hidden="1">
      <c r="F95" s="12" t="s">
        <v>113</v>
      </c>
    </row>
    <row r="96" spans="6:6" ht="38.25" hidden="1">
      <c r="F96" s="12" t="s">
        <v>109</v>
      </c>
    </row>
    <row r="97" spans="6:6" ht="38.25" hidden="1">
      <c r="F97" s="12" t="s">
        <v>112</v>
      </c>
    </row>
    <row r="98" spans="6:6" ht="38.25" hidden="1">
      <c r="F98" s="12" t="s">
        <v>110</v>
      </c>
    </row>
    <row r="99" spans="6:6" ht="38.25" hidden="1">
      <c r="F99" s="12" t="s">
        <v>122</v>
      </c>
    </row>
    <row r="100" spans="6:6" ht="25.5" hidden="1">
      <c r="F100" s="12" t="s">
        <v>121</v>
      </c>
    </row>
    <row r="101" spans="6:6" ht="25.5" hidden="1">
      <c r="F101" s="12" t="s">
        <v>127</v>
      </c>
    </row>
    <row r="102" spans="6:6" ht="25.5" hidden="1">
      <c r="F102" s="12" t="s">
        <v>126</v>
      </c>
    </row>
    <row r="103" spans="6:6" ht="25.5" hidden="1">
      <c r="F103" s="12" t="s">
        <v>123</v>
      </c>
    </row>
    <row r="104" spans="6:6" ht="25.5" hidden="1">
      <c r="F104" s="12" t="s">
        <v>125</v>
      </c>
    </row>
    <row r="105" spans="6:6" ht="38.25" hidden="1">
      <c r="F105" s="12" t="s">
        <v>128</v>
      </c>
    </row>
    <row r="106" spans="6:6" ht="38.25" hidden="1">
      <c r="F106" s="12" t="s">
        <v>131</v>
      </c>
    </row>
    <row r="107" spans="6:6" ht="38.25" hidden="1">
      <c r="F107" s="12" t="s">
        <v>129</v>
      </c>
    </row>
    <row r="108" spans="6:6" ht="38.25" hidden="1">
      <c r="F108" s="12" t="s">
        <v>132</v>
      </c>
    </row>
    <row r="109" spans="6:6" ht="38.25" hidden="1">
      <c r="F109" s="12" t="s">
        <v>130</v>
      </c>
    </row>
    <row r="110" spans="6:6" ht="38.25" hidden="1">
      <c r="F110" s="12" t="s">
        <v>134</v>
      </c>
    </row>
    <row r="111" spans="6:6" ht="51" hidden="1">
      <c r="F111" s="12" t="s">
        <v>135</v>
      </c>
    </row>
    <row r="112" spans="6:6" ht="38.25" hidden="1">
      <c r="F112" s="12" t="s">
        <v>136</v>
      </c>
    </row>
    <row r="113" spans="6:6" ht="38.25" hidden="1">
      <c r="F113" s="12" t="s">
        <v>137</v>
      </c>
    </row>
    <row r="114" spans="6:6" ht="38.25" hidden="1">
      <c r="F114" s="12" t="s">
        <v>141</v>
      </c>
    </row>
    <row r="115" spans="6:6" ht="38.25" hidden="1">
      <c r="F115" s="12" t="s">
        <v>138</v>
      </c>
    </row>
    <row r="116" spans="6:6" ht="38.25" hidden="1">
      <c r="F116" s="12" t="s">
        <v>139</v>
      </c>
    </row>
    <row r="117" spans="6:6" ht="38.25" hidden="1">
      <c r="F117" s="12" t="s">
        <v>140</v>
      </c>
    </row>
    <row r="118" spans="6:6" ht="38.25" hidden="1">
      <c r="F118" s="12" t="s">
        <v>133</v>
      </c>
    </row>
    <row r="119" spans="6:6" ht="38.25" hidden="1">
      <c r="F119" s="12" t="s">
        <v>142</v>
      </c>
    </row>
    <row r="120" spans="6:6" ht="38.25" hidden="1">
      <c r="F120" s="12" t="s">
        <v>143</v>
      </c>
    </row>
    <row r="121" spans="6:6" ht="38.25" hidden="1">
      <c r="F121" s="12" t="s">
        <v>144</v>
      </c>
    </row>
    <row r="122" spans="6:6" ht="38.25" hidden="1">
      <c r="F122" s="12" t="s">
        <v>145</v>
      </c>
    </row>
    <row r="123" spans="6:6" ht="38.25" hidden="1">
      <c r="F123" s="12" t="s">
        <v>147</v>
      </c>
    </row>
    <row r="124" spans="6:6" ht="38.25" hidden="1">
      <c r="F124" s="12" t="s">
        <v>146</v>
      </c>
    </row>
    <row r="125" spans="6:6" ht="38.25" hidden="1">
      <c r="F125" s="12" t="s">
        <v>150</v>
      </c>
    </row>
    <row r="126" spans="6:6" ht="38.25" hidden="1">
      <c r="F126" s="12" t="s">
        <v>148</v>
      </c>
    </row>
    <row r="127" spans="6:6" ht="38.25" hidden="1">
      <c r="F127" s="12" t="s">
        <v>149</v>
      </c>
    </row>
    <row r="128" spans="6:6" ht="25.5" hidden="1">
      <c r="F128" s="12" t="s">
        <v>161</v>
      </c>
    </row>
    <row r="129" spans="6:6" ht="25.5" hidden="1">
      <c r="F129" s="12" t="s">
        <v>160</v>
      </c>
    </row>
    <row r="130" spans="6:6" ht="38.25" hidden="1">
      <c r="F130" s="12" t="s">
        <v>163</v>
      </c>
    </row>
    <row r="131" spans="6:6" ht="38.25" hidden="1">
      <c r="F131" s="12" t="s">
        <v>162</v>
      </c>
    </row>
    <row r="132" spans="6:6" ht="38.25" hidden="1">
      <c r="F132" s="12" t="s">
        <v>164</v>
      </c>
    </row>
    <row r="133" spans="6:6" ht="38.25" hidden="1">
      <c r="F133" s="12" t="s">
        <v>218</v>
      </c>
    </row>
    <row r="134" spans="6:6" ht="38.25" hidden="1">
      <c r="F134" s="12" t="s">
        <v>165</v>
      </c>
    </row>
    <row r="135" spans="6:6" ht="38.25" hidden="1">
      <c r="F135" s="12" t="s">
        <v>166</v>
      </c>
    </row>
    <row r="136" spans="6:6" ht="51" hidden="1">
      <c r="F136" s="12" t="s">
        <v>167</v>
      </c>
    </row>
    <row r="137" spans="6:6" ht="38.25" hidden="1">
      <c r="F137" s="12" t="s">
        <v>174</v>
      </c>
    </row>
    <row r="138" spans="6:6" ht="38.25" hidden="1">
      <c r="F138" s="12" t="s">
        <v>173</v>
      </c>
    </row>
    <row r="139" spans="6:6" ht="38.25" hidden="1">
      <c r="F139" s="12" t="s">
        <v>97</v>
      </c>
    </row>
    <row r="140" spans="6:6" ht="38.25" hidden="1">
      <c r="F140" s="12" t="s">
        <v>96</v>
      </c>
    </row>
    <row r="141" spans="6:6" ht="38.25" hidden="1">
      <c r="F141" s="12" t="s">
        <v>99</v>
      </c>
    </row>
    <row r="142" spans="6:6" ht="38.25" hidden="1">
      <c r="F142" s="12" t="s">
        <v>100</v>
      </c>
    </row>
    <row r="143" spans="6:6" ht="38.25" hidden="1">
      <c r="F143" s="12" t="s">
        <v>98</v>
      </c>
    </row>
    <row r="144" spans="6:6" ht="38.25" hidden="1">
      <c r="F144" s="12" t="s">
        <v>116</v>
      </c>
    </row>
    <row r="145" spans="6:6" ht="38.25" hidden="1">
      <c r="F145" s="12" t="s">
        <v>124</v>
      </c>
    </row>
    <row r="146" spans="6:6" ht="38.25" hidden="1">
      <c r="F146" s="12" t="s">
        <v>117</v>
      </c>
    </row>
    <row r="147" spans="6:6" ht="38.25" hidden="1">
      <c r="F147" s="12" t="s">
        <v>119</v>
      </c>
    </row>
    <row r="148" spans="6:6" ht="38.25" hidden="1">
      <c r="F148" s="12" t="s">
        <v>118</v>
      </c>
    </row>
    <row r="149" spans="6:6" ht="38.25" hidden="1">
      <c r="F149" s="12" t="s">
        <v>115</v>
      </c>
    </row>
    <row r="150" spans="6:6" ht="38.25" hidden="1">
      <c r="F150" s="12" t="s">
        <v>87</v>
      </c>
    </row>
    <row r="151" spans="6:6" ht="38.25" hidden="1">
      <c r="F151" s="12" t="s">
        <v>120</v>
      </c>
    </row>
    <row r="152" spans="6:6" ht="38.25" hidden="1">
      <c r="F152" s="12" t="s">
        <v>151</v>
      </c>
    </row>
    <row r="153" spans="6:6" ht="38.25" hidden="1">
      <c r="F153" s="12" t="s">
        <v>152</v>
      </c>
    </row>
    <row r="154" spans="6:6" ht="38.25" hidden="1">
      <c r="F154" s="12" t="s">
        <v>153</v>
      </c>
    </row>
    <row r="155" spans="6:6" ht="38.25" hidden="1">
      <c r="F155" s="12" t="s">
        <v>154</v>
      </c>
    </row>
    <row r="156" spans="6:6" ht="38.25" hidden="1">
      <c r="F156" s="12" t="s">
        <v>155</v>
      </c>
    </row>
    <row r="157" spans="6:6" ht="38.25" hidden="1">
      <c r="F157" s="12" t="s">
        <v>156</v>
      </c>
    </row>
    <row r="158" spans="6:6" ht="38.25" hidden="1">
      <c r="F158" s="12" t="s">
        <v>86</v>
      </c>
    </row>
    <row r="159" spans="6:6" ht="38.25" hidden="1">
      <c r="F159" s="12" t="s">
        <v>170</v>
      </c>
    </row>
    <row r="160" spans="6:6" ht="38.25" hidden="1">
      <c r="F160" s="12" t="s">
        <v>169</v>
      </c>
    </row>
    <row r="161" spans="6:6" ht="38.25" hidden="1">
      <c r="F161" s="12" t="s">
        <v>168</v>
      </c>
    </row>
    <row r="162" spans="6:6" ht="38.25" hidden="1">
      <c r="F162" s="12" t="s">
        <v>217</v>
      </c>
    </row>
    <row r="163" spans="6:6" ht="38.25" hidden="1">
      <c r="F163" s="12" t="s">
        <v>213</v>
      </c>
    </row>
    <row r="164" spans="6:6" ht="38.25" hidden="1">
      <c r="F164" s="12" t="s">
        <v>215</v>
      </c>
    </row>
    <row r="165" spans="6:6" ht="38.25" hidden="1">
      <c r="F165" s="12" t="s">
        <v>214</v>
      </c>
    </row>
    <row r="166" spans="6:6" ht="38.25" hidden="1">
      <c r="F166" s="12" t="s">
        <v>212</v>
      </c>
    </row>
    <row r="167" spans="6:6" ht="38.25" hidden="1">
      <c r="F167" s="12" t="s">
        <v>196</v>
      </c>
    </row>
    <row r="168" spans="6:6" ht="38.25" hidden="1">
      <c r="F168" s="12" t="s">
        <v>202</v>
      </c>
    </row>
    <row r="169" spans="6:6" ht="38.25" hidden="1">
      <c r="F169" s="12" t="s">
        <v>198</v>
      </c>
    </row>
    <row r="170" spans="6:6" ht="38.25" hidden="1">
      <c r="F170" s="12" t="s">
        <v>199</v>
      </c>
    </row>
    <row r="171" spans="6:6" ht="38.25" hidden="1">
      <c r="F171" s="12" t="s">
        <v>203</v>
      </c>
    </row>
    <row r="172" spans="6:6" ht="38.25" hidden="1">
      <c r="F172" s="12" t="s">
        <v>200</v>
      </c>
    </row>
    <row r="173" spans="6:6" ht="38.25" hidden="1">
      <c r="F173" s="12" t="s">
        <v>205</v>
      </c>
    </row>
    <row r="174" spans="6:6" ht="38.25" hidden="1">
      <c r="F174" s="12" t="s">
        <v>204</v>
      </c>
    </row>
    <row r="175" spans="6:6" ht="38.25" hidden="1">
      <c r="F175" s="12" t="s">
        <v>197</v>
      </c>
    </row>
    <row r="176" spans="6:6" ht="38.25" hidden="1">
      <c r="F176" s="12" t="s">
        <v>201</v>
      </c>
    </row>
  </sheetData>
  <sheetProtection password="CE28" sheet="1" objects="1" scenarios="1" selectLockedCells="1"/>
  <protectedRanges>
    <protectedRange password="CC71" sqref="B16:B32 J29" name="区域1"/>
  </protectedRanges>
  <mergeCells count="40">
    <mergeCell ref="B3:P3"/>
    <mergeCell ref="B2:P2"/>
    <mergeCell ref="A17:A25"/>
    <mergeCell ref="B15:P15"/>
    <mergeCell ref="D17:H17"/>
    <mergeCell ref="L17:P17"/>
    <mergeCell ref="D19:H19"/>
    <mergeCell ref="L19:P19"/>
    <mergeCell ref="D21:H21"/>
    <mergeCell ref="D23:H23"/>
    <mergeCell ref="L23:P23"/>
    <mergeCell ref="A27:A30"/>
    <mergeCell ref="A5:A14"/>
    <mergeCell ref="A31:A33"/>
    <mergeCell ref="D31:H31"/>
    <mergeCell ref="L25:P25"/>
    <mergeCell ref="D13:H13"/>
    <mergeCell ref="D7:H7"/>
    <mergeCell ref="D27:H27"/>
    <mergeCell ref="D29:H29"/>
    <mergeCell ref="L33:P33"/>
    <mergeCell ref="L31:P31"/>
    <mergeCell ref="L9:P9"/>
    <mergeCell ref="L28:P28"/>
    <mergeCell ref="D25:H25"/>
    <mergeCell ref="L7:P7"/>
    <mergeCell ref="L29:P29"/>
    <mergeCell ref="B38:P38"/>
    <mergeCell ref="D6:H6"/>
    <mergeCell ref="B36:P36"/>
    <mergeCell ref="L22:P22"/>
    <mergeCell ref="L24:P24"/>
    <mergeCell ref="D32:H32"/>
    <mergeCell ref="L6:P6"/>
    <mergeCell ref="D9:H9"/>
    <mergeCell ref="D11:H11"/>
    <mergeCell ref="L11:P11"/>
    <mergeCell ref="B37:P37"/>
    <mergeCell ref="B35:P35"/>
    <mergeCell ref="L12:P12"/>
  </mergeCells>
  <phoneticPr fontId="1" type="noConversion"/>
  <conditionalFormatting sqref="L27">
    <cfRule type="expression" dxfId="5" priority="6">
      <formula>$T$27</formula>
    </cfRule>
  </conditionalFormatting>
  <conditionalFormatting sqref="N27">
    <cfRule type="expression" dxfId="4" priority="5">
      <formula>$T$27</formula>
    </cfRule>
  </conditionalFormatting>
  <conditionalFormatting sqref="P27">
    <cfRule type="expression" dxfId="3" priority="4">
      <formula>$T$27</formula>
    </cfRule>
  </conditionalFormatting>
  <conditionalFormatting sqref="L5">
    <cfRule type="expression" dxfId="2" priority="3">
      <formula>$T$27</formula>
    </cfRule>
  </conditionalFormatting>
  <conditionalFormatting sqref="N5">
    <cfRule type="expression" dxfId="1" priority="2">
      <formula>$T$27</formula>
    </cfRule>
  </conditionalFormatting>
  <conditionalFormatting sqref="P5">
    <cfRule type="expression" dxfId="0" priority="1">
      <formula>$T$27</formula>
    </cfRule>
  </conditionalFormatting>
  <dataValidations count="20">
    <dataValidation allowBlank="1" showInputMessage="1" showErrorMessage="1" promptTitle="【中文名】格式" prompt="汉字之间请不要留空格" sqref="L17:P17"/>
    <dataValidation type="list" allowBlank="1" showInputMessage="1" showErrorMessage="1" errorTitle="出错提示" error="劳务人员必须持有居民身份证的是中国籍人员。若因业务需要必须雇佣非中国籍劳务人员，请联系9000获得相关支持。" sqref="D23:H23">
      <formula1>"中国"</formula1>
    </dataValidation>
    <dataValidation type="textLength" operator="equal" allowBlank="1" showInputMessage="1" showErrorMessage="1" errorTitle="出错提示" error="请检查：_x000a_1、输入数据是否为18位；_x000a_2、数字之间是否使用了空格或符号。" promptTitle="【身份证号】格式" prompt="请输入18位居民身份证号，数位不足请用大写字母X补全。数字之间不要使用空格或符号。请确认此单元格为“文本”格式，18位数字完整显示。" sqref="D21:H21">
      <formula1>18</formula1>
    </dataValidation>
    <dataValidation allowBlank="1" showInputMessage="1" showErrorMessage="1" promptTitle="【拼音姓】格式" prompt="请输入大写字母，例：WANG" sqref="D19:H19"/>
    <dataValidation allowBlank="1" showInputMessage="1" showErrorMessage="1" promptTitle="【拼音名】格式" prompt="请输入大写字母，无空格或符号。例：XIAOYAN" sqref="L19:P19"/>
    <dataValidation type="textLength" operator="equal" allowBlank="1" showInputMessage="1" showErrorMessage="1" errorTitle="错误提示" error="请检查：_x000a_1.输入数据是否为11位；_x000a_2.数字之间是否使用了空格或符号。" promptTitle="【移动电话】格式" prompt="请输入11位移动电话号码，数字之间不要使用空格或符号。" sqref="D25:H25">
      <formula1>11</formula1>
    </dataValidation>
    <dataValidation allowBlank="1" showInputMessage="1" showErrorMessage="1" promptTitle="【教育信息】填写要求" prompt="1.毕业院校请填写中文全称（国外院校请翻译成中文）。_x000a_2.在读学生：请填写当前在读信息，所填信息必须与学生证一致；_x000a_3.退休人员：请填写已取得的最高学历的信息。" sqref="D27:H27"/>
    <dataValidation allowBlank="1" showInputMessage="1" showErrorMessage="1" promptTitle="【成本中心编号】规则" prompt="1.请填写劳务人员所在组织内的成本中心编号；_x000a_2.此处请填写数字或数字与字母的组合，请勿填写汉字。" sqref="D11:H11"/>
    <dataValidation allowBlank="1" showInputMessage="1" showErrorMessage="1" promptTitle="【银行账号】提示" prompt="1.该账号将用于发薪，务必认真填写！_x000a_2.数字之间不要使用空格或符号。" sqref="L33:P33"/>
    <dataValidation allowBlank="1" showInputMessage="1" showErrorMessage="1" prompt="此处依据您的“所属法人”默认显示，请勿修改。开户银行与所属法人对应关系见页面下方。_x000a_" sqref="L31:P31"/>
    <dataValidation allowBlank="1" showInputMessage="1" showErrorMessage="1" promptTitle="【劳务人员经理】要求" prompt="必须是People Manager，才可以作为劳务人员的经理。Individual Contributor无法作为劳务人员的经理上传系统。" sqref="D7:H7"/>
    <dataValidation type="list" allowBlank="1" showInputMessage="1" showErrorMessage="1" sqref="L23:P23">
      <formula1>"请选择,男,女"</formula1>
    </dataValidation>
    <dataValidation type="list" allowBlank="1" showInputMessage="1" showErrorMessage="1" sqref="D29:H29">
      <formula1>"请选择,初中,高中,专科,本科,硕士,博士"</formula1>
    </dataValidation>
    <dataValidation type="list" allowBlank="1" showInputMessage="1" showErrorMessage="1" sqref="L29:P29">
      <formula1>"请选择,在校学生,退休人员"</formula1>
    </dataValidation>
    <dataValidation type="list" allowBlank="1" showInputMessage="1" showErrorMessage="1" sqref="D5 L5 L27">
      <formula1>$B$42:$B$47</formula1>
    </dataValidation>
    <dataValidation type="list" allowBlank="1" showInputMessage="1" showErrorMessage="1" sqref="H5 P5 P27">
      <formula1>$D$42:$D$73</formula1>
    </dataValidation>
    <dataValidation type="list" allowBlank="1" showInputMessage="1" showErrorMessage="1" sqref="D13:H13">
      <formula1>$F$42:$F$176</formula1>
    </dataValidation>
    <dataValidation type="list" allowBlank="1" showInputMessage="1" showErrorMessage="1" sqref="F5 N5 N27">
      <formula1>$C$42:$C$54</formula1>
    </dataValidation>
    <dataValidation type="whole" allowBlank="1" showInputMessage="1" showErrorMessage="1" errorTitle="提示" error="请使用阿拉伯数字填写。" sqref="L13">
      <formula1>0</formula1>
      <formula2>3000</formula2>
    </dataValidation>
    <dataValidation allowBlank="1" showInputMessage="1" showErrorMessage="1" promptTitle="【实习生岗位名称】" prompt="请在此处填写实习生的岗位名称" sqref="L9:P9"/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A1:AO3"/>
  <sheetViews>
    <sheetView workbookViewId="0">
      <selection activeCell="J9" sqref="J9"/>
    </sheetView>
  </sheetViews>
  <sheetFormatPr defaultRowHeight="13.5"/>
  <cols>
    <col min="1" max="1" width="6.75" customWidth="1"/>
    <col min="10" max="10" width="21" customWidth="1"/>
    <col min="11" max="11" width="12.375" customWidth="1"/>
    <col min="12" max="12" width="13" customWidth="1"/>
    <col min="13" max="13" width="21.25" customWidth="1"/>
    <col min="14" max="14" width="13.875" style="19" customWidth="1"/>
    <col min="15" max="15" width="10.25" customWidth="1"/>
    <col min="16" max="16" width="13.75" customWidth="1"/>
    <col min="17" max="17" width="17.125" customWidth="1"/>
    <col min="18" max="18" width="17.375" customWidth="1"/>
    <col min="19" max="19" width="24.375" customWidth="1"/>
    <col min="20" max="20" width="15.375" customWidth="1"/>
    <col min="21" max="21" width="13.375" customWidth="1"/>
    <col min="22" max="22" width="13.875" customWidth="1"/>
    <col min="23" max="23" width="12.25" customWidth="1"/>
    <col min="24" max="24" width="9.75" bestFit="1" customWidth="1"/>
    <col min="27" max="27" width="14.875" customWidth="1"/>
    <col min="28" max="28" width="15" customWidth="1"/>
    <col min="30" max="30" width="13.375" customWidth="1"/>
    <col min="33" max="33" width="25.125" customWidth="1"/>
    <col min="35" max="35" width="12.875" customWidth="1"/>
  </cols>
  <sheetData>
    <row r="1" spans="1:41" ht="34.5" customHeight="1">
      <c r="B1" s="5" t="s">
        <v>280</v>
      </c>
    </row>
    <row r="2" spans="1:41" s="18" customFormat="1" ht="27.75" customHeight="1">
      <c r="A2" s="14"/>
      <c r="B2" s="15" t="s">
        <v>219</v>
      </c>
      <c r="C2" s="15" t="s">
        <v>220</v>
      </c>
      <c r="D2" s="16" t="s">
        <v>221</v>
      </c>
      <c r="E2" s="16" t="s">
        <v>222</v>
      </c>
      <c r="F2" s="15" t="s">
        <v>223</v>
      </c>
      <c r="G2" s="15" t="s">
        <v>224</v>
      </c>
      <c r="H2" s="15" t="s">
        <v>225</v>
      </c>
      <c r="I2" s="15" t="s">
        <v>226</v>
      </c>
      <c r="J2" s="17" t="s">
        <v>227</v>
      </c>
      <c r="K2" s="15" t="s">
        <v>228</v>
      </c>
      <c r="L2" s="15" t="s">
        <v>229</v>
      </c>
      <c r="M2" s="16" t="s">
        <v>230</v>
      </c>
      <c r="N2" s="20" t="s">
        <v>231</v>
      </c>
      <c r="O2" s="16" t="s">
        <v>232</v>
      </c>
      <c r="P2" s="15" t="s">
        <v>233</v>
      </c>
      <c r="Q2" s="15" t="s">
        <v>234</v>
      </c>
      <c r="R2" s="15" t="s">
        <v>235</v>
      </c>
      <c r="S2" s="15" t="s">
        <v>236</v>
      </c>
      <c r="T2" s="16" t="s">
        <v>237</v>
      </c>
      <c r="U2" s="15" t="s">
        <v>238</v>
      </c>
      <c r="V2" s="16" t="s">
        <v>239</v>
      </c>
      <c r="W2" s="16" t="s">
        <v>240</v>
      </c>
      <c r="X2" s="16" t="s">
        <v>241</v>
      </c>
      <c r="Y2" s="16" t="s">
        <v>242</v>
      </c>
      <c r="Z2" s="16" t="s">
        <v>243</v>
      </c>
      <c r="AA2" s="15" t="s">
        <v>244</v>
      </c>
      <c r="AB2" s="15" t="s">
        <v>245</v>
      </c>
      <c r="AC2" s="16" t="s">
        <v>246</v>
      </c>
      <c r="AD2" s="15" t="s">
        <v>3</v>
      </c>
      <c r="AE2" s="15" t="s">
        <v>4</v>
      </c>
      <c r="AF2" s="15" t="s">
        <v>247</v>
      </c>
      <c r="AG2" s="15" t="s">
        <v>248</v>
      </c>
      <c r="AH2" s="15" t="s">
        <v>249</v>
      </c>
      <c r="AI2" s="16" t="s">
        <v>250</v>
      </c>
      <c r="AJ2" s="15" t="s">
        <v>251</v>
      </c>
      <c r="AK2" s="16" t="s">
        <v>252</v>
      </c>
      <c r="AL2" s="16" t="s">
        <v>253</v>
      </c>
      <c r="AM2" s="16" t="s">
        <v>254</v>
      </c>
      <c r="AN2" s="16" t="s">
        <v>255</v>
      </c>
      <c r="AO2" s="14"/>
    </row>
    <row r="3" spans="1:41" s="31" customFormat="1" ht="27.75" customHeight="1">
      <c r="A3" s="22"/>
      <c r="B3" s="23" t="str">
        <f>'劳务信息采集(请填写)'!D7</f>
        <v>徐丽娜</v>
      </c>
      <c r="C3" s="24" t="str">
        <f>'劳务信息采集(请填写)'!L7</f>
        <v>xuln</v>
      </c>
      <c r="D3" s="29"/>
      <c r="E3" s="25"/>
      <c r="F3" s="23" t="str">
        <f>'劳务信息采集(请填写)'!L19</f>
        <v>ruonan</v>
      </c>
      <c r="G3" s="23" t="str">
        <f>'劳务信息采集(请填写)'!D19</f>
        <v>gao</v>
      </c>
      <c r="H3" s="23" t="str">
        <f>'劳务信息采集(请填写)'!L17</f>
        <v>若男</v>
      </c>
      <c r="I3" s="23" t="str">
        <f>'劳务信息采集(请填写)'!D17</f>
        <v>高</v>
      </c>
      <c r="J3" s="26" t="str">
        <f>'劳务信息采集(请填写)'!D21</f>
        <v>130682199312291669</v>
      </c>
      <c r="K3" s="23" t="str">
        <f>'劳务信息采集(请填写)'!D25</f>
        <v>15830625759</v>
      </c>
      <c r="L3" s="27" t="str">
        <f>'劳务信息采集(请填写)'!D5&amp;"-"&amp;'劳务信息采集(请填写)'!F5&amp;"-"&amp;'劳务信息采集(请填写)'!H5</f>
        <v>yyyy-mm-dd</v>
      </c>
      <c r="M3" s="25" t="s">
        <v>260</v>
      </c>
      <c r="N3" s="68" t="str">
        <f>IF('劳务信息采集(请填写)'!L29="在校学生","Supplemental-Student","Supplemental-Retiree")</f>
        <v>Supplemental-Student</v>
      </c>
      <c r="O3" s="28">
        <v>20000095</v>
      </c>
      <c r="P3" s="24" t="str">
        <f>'劳务信息采集(请填写)'!L9</f>
        <v>自动化测试实习生</v>
      </c>
      <c r="Q3" s="23" t="str">
        <f>'劳务信息采集(请填写)'!D13</f>
        <v>CN - Beijing - Beijing</v>
      </c>
      <c r="R3" s="23" t="str">
        <f>'劳务信息采集(请填写)'!D9</f>
        <v>PCG LI-Ecommerce</v>
      </c>
      <c r="S3" s="23" t="str">
        <f>'劳务信息采集(请填写)'!L11</f>
        <v>联想(北京)有限公司</v>
      </c>
      <c r="T3" s="29" t="str">
        <f>VLOOKUP(S3,隐藏页1!P:Q,2,0)</f>
        <v>0001</v>
      </c>
      <c r="U3" s="23">
        <f>'劳务信息采集(请填写)'!D11</f>
        <v>300141934</v>
      </c>
      <c r="V3" s="28" t="s">
        <v>256</v>
      </c>
      <c r="W3" s="28" t="s">
        <v>257</v>
      </c>
      <c r="X3" s="30" t="str">
        <f>'劳务信息采集(请填写)'!L21&amp;"-"&amp;'劳务信息采集(请填写)'!N21&amp;"-"&amp;'劳务信息采集(请填写)'!P21</f>
        <v>1993-12-29</v>
      </c>
      <c r="Y3" s="25" t="str">
        <f>IF('劳务信息采集(请填写)'!L23="男","Male","Female")</f>
        <v>Female</v>
      </c>
      <c r="Z3" s="25" t="str">
        <f>'劳务信息采集(请填写)'!D23</f>
        <v>中国</v>
      </c>
      <c r="AA3" s="27" t="str">
        <f>'劳务信息采集(请填写)'!D5&amp;"-"&amp;'劳务信息采集(请填写)'!F5&amp;"-"&amp;'劳务信息采集(请填写)'!H5</f>
        <v>yyyy-mm-dd</v>
      </c>
      <c r="AB3" s="27" t="str">
        <f>'劳务信息采集(请填写)'!L5&amp;"-"&amp;'劳务信息采集(请填写)'!N5&amp;"-"&amp;'劳务信息采集(请填写)'!P5</f>
        <v>yyyy-mm-dd</v>
      </c>
      <c r="AC3" s="25" t="s">
        <v>258</v>
      </c>
      <c r="AD3" s="23" t="str">
        <f>'劳务信息采集(请填写)'!D27</f>
        <v>河北工业大学</v>
      </c>
      <c r="AE3" s="23" t="str">
        <f>VLOOKUP('劳务信息采集(请填写)'!D29,隐藏页1!H7:I13,2,0)</f>
        <v>Bachelors</v>
      </c>
      <c r="AF3" s="23" t="str">
        <f>'劳务信息采集(请填写)'!D31</f>
        <v>高若男</v>
      </c>
      <c r="AG3" s="24" t="str">
        <f>'劳务信息采集(请填写)'!L33</f>
        <v>6214830171894438</v>
      </c>
      <c r="AH3" s="23" t="str">
        <f>'劳务信息采集(请填写)'!L31</f>
        <v>招商银行</v>
      </c>
      <c r="AI3" s="59" t="s">
        <v>268</v>
      </c>
      <c r="AJ3" s="23">
        <f>'劳务信息采集(请填写)'!L13</f>
        <v>200</v>
      </c>
      <c r="AK3" s="28" t="s">
        <v>259</v>
      </c>
      <c r="AL3" s="28" t="s">
        <v>267</v>
      </c>
      <c r="AM3" s="28"/>
      <c r="AN3" s="30"/>
    </row>
  </sheetData>
  <sheetProtection password="CE28" sheet="1" objects="1" scenarios="1" selectLockedCells="1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5"/>
  <sheetViews>
    <sheetView topLeftCell="F12" workbookViewId="0">
      <selection activeCell="P32" sqref="P32"/>
    </sheetView>
  </sheetViews>
  <sheetFormatPr defaultRowHeight="13.5"/>
  <cols>
    <col min="1" max="1" width="14.125" customWidth="1"/>
    <col min="2" max="2" width="16.75" customWidth="1"/>
    <col min="9" max="9" width="17.625" customWidth="1"/>
    <col min="10" max="10" width="34.375" style="11" hidden="1" customWidth="1"/>
    <col min="11" max="11" width="10.125" style="11" hidden="1" customWidth="1"/>
    <col min="13" max="13" width="22" customWidth="1"/>
    <col min="16" max="16" width="33.875" bestFit="1" customWidth="1"/>
  </cols>
  <sheetData>
    <row r="1" spans="1:18" ht="19.5" customHeight="1">
      <c r="A1" s="4" t="s">
        <v>281</v>
      </c>
      <c r="C1" s="3" t="s">
        <v>20</v>
      </c>
      <c r="D1" s="3" t="s">
        <v>363</v>
      </c>
      <c r="E1" s="3"/>
      <c r="F1" s="3"/>
      <c r="H1" s="3" t="s">
        <v>21</v>
      </c>
      <c r="I1" s="1"/>
      <c r="J1" s="6" t="s">
        <v>41</v>
      </c>
      <c r="K1" s="6" t="s">
        <v>42</v>
      </c>
      <c r="M1" s="13" t="s">
        <v>38</v>
      </c>
      <c r="O1" s="39" t="s">
        <v>290</v>
      </c>
      <c r="P1" s="39" t="s">
        <v>292</v>
      </c>
      <c r="Q1" s="39" t="s">
        <v>291</v>
      </c>
      <c r="R1" s="39" t="s">
        <v>321</v>
      </c>
    </row>
    <row r="2" spans="1:18" ht="19.5" customHeight="1">
      <c r="A2" t="s">
        <v>317</v>
      </c>
      <c r="B2" s="21" t="s">
        <v>359</v>
      </c>
      <c r="C2" s="1" t="s">
        <v>22</v>
      </c>
      <c r="D2" s="1" t="s">
        <v>22</v>
      </c>
      <c r="E2" s="1" t="s">
        <v>23</v>
      </c>
      <c r="F2" s="1" t="s">
        <v>24</v>
      </c>
      <c r="H2" s="1" t="s">
        <v>38</v>
      </c>
      <c r="I2" s="1"/>
      <c r="J2" s="6" t="s">
        <v>38</v>
      </c>
      <c r="K2" s="6"/>
      <c r="L2" s="1"/>
      <c r="M2" s="12" t="s">
        <v>91</v>
      </c>
      <c r="O2" s="39" t="s">
        <v>313</v>
      </c>
      <c r="P2" s="39" t="s">
        <v>312</v>
      </c>
      <c r="Q2" s="39"/>
      <c r="R2" s="39" t="s">
        <v>320</v>
      </c>
    </row>
    <row r="3" spans="1:18" ht="19.5" customHeight="1">
      <c r="A3" t="s">
        <v>35</v>
      </c>
      <c r="B3" s="2" t="s">
        <v>360</v>
      </c>
      <c r="C3" s="1">
        <v>2014</v>
      </c>
      <c r="D3" s="1">
        <v>2014</v>
      </c>
      <c r="E3" s="32" t="s">
        <v>270</v>
      </c>
      <c r="F3" s="32" t="s">
        <v>270</v>
      </c>
      <c r="H3" s="1" t="s">
        <v>334</v>
      </c>
      <c r="I3" s="1" t="s">
        <v>337</v>
      </c>
      <c r="J3" s="7" t="s">
        <v>43</v>
      </c>
      <c r="K3" s="8" t="s">
        <v>44</v>
      </c>
      <c r="L3" s="1"/>
      <c r="M3" s="12" t="s">
        <v>92</v>
      </c>
      <c r="O3" s="40" t="s">
        <v>293</v>
      </c>
      <c r="P3" s="40" t="s">
        <v>43</v>
      </c>
      <c r="Q3" s="40" t="s">
        <v>44</v>
      </c>
      <c r="R3" t="s">
        <v>322</v>
      </c>
    </row>
    <row r="4" spans="1:18" ht="19.5" customHeight="1">
      <c r="C4" s="1">
        <v>2015</v>
      </c>
      <c r="D4" s="1">
        <v>2015</v>
      </c>
      <c r="E4" s="32" t="s">
        <v>271</v>
      </c>
      <c r="F4" s="32" t="s">
        <v>271</v>
      </c>
      <c r="H4" s="1" t="s">
        <v>336</v>
      </c>
      <c r="I4" s="1" t="s">
        <v>338</v>
      </c>
      <c r="J4" s="7" t="s">
        <v>45</v>
      </c>
      <c r="K4" s="8" t="s">
        <v>46</v>
      </c>
      <c r="L4" s="1"/>
      <c r="M4" s="12" t="s">
        <v>94</v>
      </c>
      <c r="O4" s="40" t="s">
        <v>294</v>
      </c>
      <c r="P4" s="40" t="s">
        <v>43</v>
      </c>
      <c r="Q4" s="40" t="s">
        <v>44</v>
      </c>
      <c r="R4" s="40" t="s">
        <v>322</v>
      </c>
    </row>
    <row r="5" spans="1:18" ht="19.5" customHeight="1">
      <c r="C5" s="1">
        <v>2016</v>
      </c>
      <c r="D5" s="1">
        <v>2016</v>
      </c>
      <c r="E5" s="32" t="s">
        <v>272</v>
      </c>
      <c r="F5" s="32" t="s">
        <v>272</v>
      </c>
      <c r="H5" s="1"/>
      <c r="I5" s="1"/>
      <c r="J5" s="7" t="s">
        <v>47</v>
      </c>
      <c r="K5" s="8" t="s">
        <v>48</v>
      </c>
      <c r="L5" s="1"/>
      <c r="M5" s="12" t="s">
        <v>93</v>
      </c>
      <c r="O5" s="40" t="s">
        <v>295</v>
      </c>
      <c r="P5" s="40" t="s">
        <v>296</v>
      </c>
      <c r="Q5" s="40" t="s">
        <v>58</v>
      </c>
      <c r="R5" s="40" t="s">
        <v>322</v>
      </c>
    </row>
    <row r="6" spans="1:18" ht="19.5" customHeight="1">
      <c r="C6" s="1">
        <v>2017</v>
      </c>
      <c r="D6" s="1">
        <v>2017</v>
      </c>
      <c r="E6" s="32" t="s">
        <v>273</v>
      </c>
      <c r="F6" s="32" t="s">
        <v>273</v>
      </c>
      <c r="H6" s="3" t="s">
        <v>25</v>
      </c>
      <c r="I6" s="1"/>
      <c r="J6" s="7" t="s">
        <v>83</v>
      </c>
      <c r="K6" s="8" t="s">
        <v>48</v>
      </c>
      <c r="L6" s="1"/>
      <c r="M6" s="12" t="s">
        <v>95</v>
      </c>
      <c r="O6" s="40" t="s">
        <v>297</v>
      </c>
      <c r="P6" s="40" t="s">
        <v>296</v>
      </c>
      <c r="Q6" s="40" t="s">
        <v>58</v>
      </c>
      <c r="R6" s="40" t="s">
        <v>322</v>
      </c>
    </row>
    <row r="7" spans="1:18" ht="19.5" customHeight="1">
      <c r="C7" s="1">
        <v>2018</v>
      </c>
      <c r="D7" s="1">
        <v>2018</v>
      </c>
      <c r="E7" s="32" t="s">
        <v>274</v>
      </c>
      <c r="F7" s="32" t="s">
        <v>274</v>
      </c>
      <c r="H7" s="1" t="s">
        <v>38</v>
      </c>
      <c r="I7" s="1"/>
      <c r="J7" s="7" t="s">
        <v>49</v>
      </c>
      <c r="K7" s="8" t="s">
        <v>50</v>
      </c>
      <c r="L7" s="1"/>
      <c r="M7" s="12" t="s">
        <v>85</v>
      </c>
      <c r="O7" s="40" t="s">
        <v>298</v>
      </c>
      <c r="P7" s="40" t="s">
        <v>71</v>
      </c>
      <c r="Q7" s="40" t="s">
        <v>72</v>
      </c>
      <c r="R7" s="40" t="s">
        <v>322</v>
      </c>
    </row>
    <row r="8" spans="1:18" ht="19.5" customHeight="1">
      <c r="C8" s="1"/>
      <c r="D8" s="1"/>
      <c r="E8" s="32" t="s">
        <v>275</v>
      </c>
      <c r="F8" s="32" t="s">
        <v>275</v>
      </c>
      <c r="H8" s="1" t="s">
        <v>33</v>
      </c>
      <c r="I8" s="1" t="s">
        <v>261</v>
      </c>
      <c r="J8" s="7" t="s">
        <v>51</v>
      </c>
      <c r="K8" s="8" t="s">
        <v>52</v>
      </c>
      <c r="L8" s="1"/>
      <c r="M8" s="12" t="s">
        <v>88</v>
      </c>
      <c r="O8" s="40" t="s">
        <v>299</v>
      </c>
      <c r="P8" s="40" t="s">
        <v>71</v>
      </c>
      <c r="Q8" s="40" t="s">
        <v>72</v>
      </c>
      <c r="R8" s="40" t="s">
        <v>322</v>
      </c>
    </row>
    <row r="9" spans="1:18" ht="19.5" customHeight="1">
      <c r="C9" s="1"/>
      <c r="D9" s="1"/>
      <c r="E9" s="32" t="s">
        <v>276</v>
      </c>
      <c r="F9" s="32" t="s">
        <v>276</v>
      </c>
      <c r="H9" s="1" t="s">
        <v>34</v>
      </c>
      <c r="I9" s="1" t="s">
        <v>262</v>
      </c>
      <c r="J9" s="7" t="s">
        <v>53</v>
      </c>
      <c r="K9" s="8" t="s">
        <v>54</v>
      </c>
      <c r="L9" s="1"/>
      <c r="M9" s="12" t="s">
        <v>89</v>
      </c>
      <c r="O9" s="40" t="s">
        <v>300</v>
      </c>
      <c r="P9" s="40" t="s">
        <v>69</v>
      </c>
      <c r="Q9" s="40" t="s">
        <v>70</v>
      </c>
      <c r="R9" s="40" t="s">
        <v>322</v>
      </c>
    </row>
    <row r="10" spans="1:18" ht="19.5" customHeight="1">
      <c r="C10" s="1"/>
      <c r="D10" s="1"/>
      <c r="E10" s="32" t="s">
        <v>277</v>
      </c>
      <c r="F10" s="32" t="s">
        <v>277</v>
      </c>
      <c r="H10" s="1" t="s">
        <v>26</v>
      </c>
      <c r="I10" s="1" t="s">
        <v>263</v>
      </c>
      <c r="J10" s="7" t="s">
        <v>55</v>
      </c>
      <c r="K10" s="8" t="s">
        <v>56</v>
      </c>
      <c r="L10" s="1"/>
      <c r="M10" s="12" t="s">
        <v>90</v>
      </c>
      <c r="O10" s="40" t="s">
        <v>301</v>
      </c>
      <c r="P10" s="40" t="s">
        <v>69</v>
      </c>
      <c r="Q10" s="40" t="s">
        <v>70</v>
      </c>
      <c r="R10" s="40" t="s">
        <v>322</v>
      </c>
    </row>
    <row r="11" spans="1:18" ht="19.5" customHeight="1">
      <c r="C11" s="1"/>
      <c r="D11" s="1"/>
      <c r="E11" s="32" t="s">
        <v>278</v>
      </c>
      <c r="F11" s="32" t="s">
        <v>278</v>
      </c>
      <c r="H11" s="1" t="s">
        <v>27</v>
      </c>
      <c r="I11" s="1" t="s">
        <v>264</v>
      </c>
      <c r="J11" s="7" t="s">
        <v>57</v>
      </c>
      <c r="K11" s="8" t="s">
        <v>58</v>
      </c>
      <c r="L11" s="1"/>
      <c r="M11" s="12" t="s">
        <v>208</v>
      </c>
      <c r="O11" s="40" t="s">
        <v>302</v>
      </c>
      <c r="P11" s="40" t="s">
        <v>45</v>
      </c>
      <c r="Q11" s="40" t="s">
        <v>46</v>
      </c>
      <c r="R11" s="40" t="s">
        <v>322</v>
      </c>
    </row>
    <row r="12" spans="1:18" ht="19.5" customHeight="1">
      <c r="C12" s="1"/>
      <c r="D12" s="1"/>
      <c r="E12" s="1">
        <v>10</v>
      </c>
      <c r="F12" s="1">
        <v>10</v>
      </c>
      <c r="H12" s="1" t="s">
        <v>28</v>
      </c>
      <c r="I12" s="1" t="s">
        <v>265</v>
      </c>
      <c r="J12" s="9" t="s">
        <v>59</v>
      </c>
      <c r="K12" s="10" t="s">
        <v>60</v>
      </c>
      <c r="L12" s="1"/>
      <c r="M12" s="12" t="s">
        <v>211</v>
      </c>
      <c r="O12" s="40" t="s">
        <v>303</v>
      </c>
      <c r="P12" s="40" t="s">
        <v>73</v>
      </c>
      <c r="Q12" s="40" t="s">
        <v>74</v>
      </c>
      <c r="R12" s="60" t="s">
        <v>324</v>
      </c>
    </row>
    <row r="13" spans="1:18" ht="19.5" customHeight="1">
      <c r="C13" s="1"/>
      <c r="D13" s="1"/>
      <c r="E13" s="1">
        <v>11</v>
      </c>
      <c r="F13" s="1">
        <v>11</v>
      </c>
      <c r="H13" s="1" t="s">
        <v>29</v>
      </c>
      <c r="I13" s="1" t="s">
        <v>266</v>
      </c>
      <c r="J13" s="7" t="s">
        <v>61</v>
      </c>
      <c r="K13" s="8" t="s">
        <v>62</v>
      </c>
      <c r="L13" s="1"/>
      <c r="M13" s="12" t="s">
        <v>206</v>
      </c>
      <c r="O13" s="40" t="s">
        <v>304</v>
      </c>
      <c r="P13" s="40" t="s">
        <v>73</v>
      </c>
      <c r="Q13" s="40" t="s">
        <v>74</v>
      </c>
      <c r="R13" s="61" t="s">
        <v>324</v>
      </c>
    </row>
    <row r="14" spans="1:18" ht="19.5" customHeight="1">
      <c r="C14" s="1"/>
      <c r="D14" s="1"/>
      <c r="E14" s="1">
        <v>12</v>
      </c>
      <c r="F14" s="1">
        <v>12</v>
      </c>
      <c r="I14" s="1"/>
      <c r="J14" s="7" t="s">
        <v>63</v>
      </c>
      <c r="K14" s="8" t="s">
        <v>64</v>
      </c>
      <c r="L14" s="1"/>
      <c r="M14" s="12" t="s">
        <v>209</v>
      </c>
      <c r="O14" s="40" t="s">
        <v>305</v>
      </c>
      <c r="P14" s="40" t="s">
        <v>75</v>
      </c>
      <c r="Q14" s="40" t="s">
        <v>76</v>
      </c>
      <c r="R14" s="40" t="s">
        <v>322</v>
      </c>
    </row>
    <row r="15" spans="1:18" ht="19.5" customHeight="1">
      <c r="C15" s="1"/>
      <c r="D15" s="1"/>
      <c r="E15" s="1"/>
      <c r="F15" s="1">
        <v>13</v>
      </c>
      <c r="H15" s="3"/>
      <c r="I15" s="1"/>
      <c r="J15" s="7" t="s">
        <v>65</v>
      </c>
      <c r="K15" s="8" t="s">
        <v>66</v>
      </c>
      <c r="L15" s="1"/>
      <c r="M15" s="12" t="s">
        <v>207</v>
      </c>
      <c r="O15" s="40" t="s">
        <v>306</v>
      </c>
      <c r="P15" s="40" t="s">
        <v>79</v>
      </c>
      <c r="Q15" s="40" t="s">
        <v>80</v>
      </c>
      <c r="R15" s="40" t="s">
        <v>322</v>
      </c>
    </row>
    <row r="16" spans="1:18" ht="19.5" customHeight="1">
      <c r="C16" s="1"/>
      <c r="D16" s="1"/>
      <c r="E16" s="1"/>
      <c r="F16" s="1">
        <v>14</v>
      </c>
      <c r="H16" s="1"/>
      <c r="I16" s="1"/>
      <c r="J16" s="7" t="s">
        <v>67</v>
      </c>
      <c r="K16" s="8" t="s">
        <v>68</v>
      </c>
      <c r="L16" s="1"/>
      <c r="M16" s="12" t="s">
        <v>210</v>
      </c>
      <c r="O16" s="40" t="s">
        <v>62</v>
      </c>
      <c r="P16" s="40" t="s">
        <v>307</v>
      </c>
      <c r="Q16" s="40" t="s">
        <v>62</v>
      </c>
      <c r="R16" s="40" t="s">
        <v>322</v>
      </c>
    </row>
    <row r="17" spans="1:18" ht="19.5" customHeight="1" thickBot="1">
      <c r="A17" s="1"/>
      <c r="B17" s="1"/>
      <c r="C17" s="1"/>
      <c r="D17" s="1"/>
      <c r="E17" s="1"/>
      <c r="F17" s="1">
        <v>15</v>
      </c>
      <c r="G17" s="1"/>
      <c r="H17" s="1"/>
      <c r="I17" s="1"/>
      <c r="J17" s="7" t="s">
        <v>69</v>
      </c>
      <c r="K17" s="8" t="s">
        <v>70</v>
      </c>
      <c r="L17" s="1"/>
      <c r="M17" s="12" t="s">
        <v>172</v>
      </c>
      <c r="O17" s="64" t="s">
        <v>78</v>
      </c>
      <c r="P17" s="67" t="s">
        <v>325</v>
      </c>
      <c r="Q17" s="64" t="s">
        <v>78</v>
      </c>
      <c r="R17" s="64" t="s">
        <v>322</v>
      </c>
    </row>
    <row r="18" spans="1:18" ht="19.5" customHeight="1">
      <c r="C18" s="1"/>
      <c r="D18" s="1"/>
      <c r="E18" s="1"/>
      <c r="F18" s="1">
        <v>16</v>
      </c>
      <c r="H18" s="1"/>
      <c r="I18" s="1"/>
      <c r="J18" s="7" t="s">
        <v>71</v>
      </c>
      <c r="K18" s="8" t="s">
        <v>72</v>
      </c>
      <c r="L18" s="1"/>
      <c r="M18" s="12" t="s">
        <v>171</v>
      </c>
      <c r="O18" s="40" t="s">
        <v>56</v>
      </c>
      <c r="P18" s="40" t="s">
        <v>55</v>
      </c>
      <c r="Q18" s="40" t="s">
        <v>56</v>
      </c>
      <c r="R18" s="40" t="s">
        <v>322</v>
      </c>
    </row>
    <row r="19" spans="1:18" ht="19.5" customHeight="1">
      <c r="C19" s="1"/>
      <c r="D19" s="1"/>
      <c r="E19" s="1"/>
      <c r="F19" s="1">
        <v>17</v>
      </c>
      <c r="H19" s="1"/>
      <c r="I19" s="1"/>
      <c r="J19" s="7" t="s">
        <v>73</v>
      </c>
      <c r="K19" s="8" t="s">
        <v>74</v>
      </c>
      <c r="L19" s="1"/>
      <c r="M19" s="12" t="s">
        <v>175</v>
      </c>
      <c r="O19" s="40" t="s">
        <v>308</v>
      </c>
      <c r="P19" s="40" t="s">
        <v>53</v>
      </c>
      <c r="Q19" s="40" t="s">
        <v>308</v>
      </c>
      <c r="R19" s="40" t="s">
        <v>322</v>
      </c>
    </row>
    <row r="20" spans="1:18" ht="19.5" customHeight="1" thickBot="1">
      <c r="C20" s="1"/>
      <c r="D20" s="1"/>
      <c r="E20" s="1"/>
      <c r="F20" s="1">
        <v>18</v>
      </c>
      <c r="H20" s="1"/>
      <c r="I20" s="1"/>
      <c r="J20" s="7" t="s">
        <v>75</v>
      </c>
      <c r="K20" s="8" t="s">
        <v>76</v>
      </c>
      <c r="L20" s="1"/>
      <c r="M20" s="12" t="s">
        <v>176</v>
      </c>
      <c r="O20" s="62" t="s">
        <v>326</v>
      </c>
      <c r="P20" s="65" t="s">
        <v>327</v>
      </c>
      <c r="Q20" s="62" t="s">
        <v>326</v>
      </c>
      <c r="R20" s="66" t="s">
        <v>322</v>
      </c>
    </row>
    <row r="21" spans="1:18" ht="19.5" customHeight="1">
      <c r="C21" s="1"/>
      <c r="D21" s="1"/>
      <c r="E21" s="1"/>
      <c r="F21" s="1">
        <v>19</v>
      </c>
      <c r="H21" s="1"/>
      <c r="I21" s="1"/>
      <c r="J21" s="7" t="s">
        <v>77</v>
      </c>
      <c r="K21" s="8" t="s">
        <v>78</v>
      </c>
      <c r="L21" s="1"/>
      <c r="M21" s="12" t="s">
        <v>178</v>
      </c>
      <c r="O21" s="40" t="s">
        <v>68</v>
      </c>
      <c r="P21" s="40" t="s">
        <v>67</v>
      </c>
      <c r="Q21" s="40" t="s">
        <v>68</v>
      </c>
      <c r="R21" s="60" t="s">
        <v>323</v>
      </c>
    </row>
    <row r="22" spans="1:18" ht="19.5" customHeight="1">
      <c r="C22" s="1"/>
      <c r="D22" s="1"/>
      <c r="E22" s="1"/>
      <c r="F22" s="1">
        <v>20</v>
      </c>
      <c r="H22" s="1"/>
      <c r="I22" s="1"/>
      <c r="J22" s="7" t="s">
        <v>79</v>
      </c>
      <c r="K22" s="8" t="s">
        <v>80</v>
      </c>
      <c r="L22" s="1"/>
      <c r="M22" s="12" t="s">
        <v>182</v>
      </c>
      <c r="O22" s="40" t="s">
        <v>66</v>
      </c>
      <c r="P22" s="40" t="s">
        <v>309</v>
      </c>
      <c r="Q22" s="40" t="s">
        <v>66</v>
      </c>
      <c r="R22" s="60" t="s">
        <v>323</v>
      </c>
    </row>
    <row r="23" spans="1:18" ht="19.5" customHeight="1">
      <c r="C23" s="1"/>
      <c r="D23" s="1"/>
      <c r="E23" s="1"/>
      <c r="F23" s="1">
        <v>21</v>
      </c>
      <c r="H23" s="1"/>
      <c r="I23" s="1"/>
      <c r="J23" s="7" t="s">
        <v>81</v>
      </c>
      <c r="K23" s="8" t="s">
        <v>82</v>
      </c>
      <c r="L23" s="1"/>
      <c r="M23" s="12" t="s">
        <v>183</v>
      </c>
      <c r="O23" s="40" t="s">
        <v>50</v>
      </c>
      <c r="P23" s="40" t="s">
        <v>49</v>
      </c>
      <c r="Q23" s="40" t="s">
        <v>50</v>
      </c>
      <c r="R23" s="60" t="s">
        <v>323</v>
      </c>
    </row>
    <row r="24" spans="1:18" ht="19.5" customHeight="1">
      <c r="C24" s="1"/>
      <c r="D24" s="1"/>
      <c r="E24" s="1"/>
      <c r="F24" s="1">
        <v>22</v>
      </c>
      <c r="H24" s="1"/>
      <c r="I24" s="1"/>
      <c r="L24" s="1"/>
      <c r="M24" s="12" t="s">
        <v>184</v>
      </c>
      <c r="O24" s="40" t="s">
        <v>48</v>
      </c>
      <c r="P24" s="40" t="s">
        <v>310</v>
      </c>
      <c r="Q24" s="40" t="s">
        <v>48</v>
      </c>
      <c r="R24" s="40" t="s">
        <v>322</v>
      </c>
    </row>
    <row r="25" spans="1:18" ht="19.5" customHeight="1">
      <c r="C25" s="1"/>
      <c r="D25" s="1"/>
      <c r="E25" s="1"/>
      <c r="F25" s="1">
        <v>23</v>
      </c>
      <c r="H25" s="1"/>
      <c r="I25" s="1"/>
      <c r="L25" s="1"/>
      <c r="M25" s="12" t="s">
        <v>177</v>
      </c>
      <c r="O25" s="40" t="s">
        <v>64</v>
      </c>
      <c r="P25" s="40" t="s">
        <v>63</v>
      </c>
      <c r="Q25" s="40" t="s">
        <v>64</v>
      </c>
      <c r="R25" s="60" t="s">
        <v>323</v>
      </c>
    </row>
    <row r="26" spans="1:18" ht="19.5" customHeight="1">
      <c r="C26" s="1"/>
      <c r="D26" s="1"/>
      <c r="E26" s="1"/>
      <c r="F26" s="1">
        <v>24</v>
      </c>
      <c r="H26" s="1"/>
      <c r="I26" s="1"/>
      <c r="L26" s="1"/>
      <c r="M26" s="12" t="s">
        <v>180</v>
      </c>
      <c r="O26" s="40" t="s">
        <v>311</v>
      </c>
      <c r="P26" s="40" t="s">
        <v>51</v>
      </c>
      <c r="Q26" s="40" t="s">
        <v>311</v>
      </c>
      <c r="R26" s="40" t="s">
        <v>322</v>
      </c>
    </row>
    <row r="27" spans="1:18" ht="19.5" customHeight="1" thickBot="1">
      <c r="C27" s="1"/>
      <c r="D27" s="1"/>
      <c r="E27" s="1"/>
      <c r="F27" s="1">
        <v>25</v>
      </c>
      <c r="I27" s="1"/>
      <c r="L27" s="1"/>
      <c r="M27" s="12" t="s">
        <v>185</v>
      </c>
      <c r="O27" s="62" t="s">
        <v>328</v>
      </c>
      <c r="P27" s="63" t="s">
        <v>329</v>
      </c>
      <c r="Q27" s="62" t="s">
        <v>328</v>
      </c>
      <c r="R27" s="64" t="s">
        <v>322</v>
      </c>
    </row>
    <row r="28" spans="1:18" ht="19.5" customHeight="1" thickBot="1">
      <c r="C28" s="1"/>
      <c r="D28" s="1"/>
      <c r="E28" s="1"/>
      <c r="F28" s="1">
        <v>26</v>
      </c>
      <c r="I28" s="1"/>
      <c r="L28" s="1"/>
      <c r="M28" s="12" t="s">
        <v>181</v>
      </c>
      <c r="O28" s="62" t="s">
        <v>330</v>
      </c>
      <c r="P28" s="63" t="s">
        <v>331</v>
      </c>
      <c r="Q28" s="62" t="s">
        <v>330</v>
      </c>
      <c r="R28" s="64" t="s">
        <v>322</v>
      </c>
    </row>
    <row r="29" spans="1:18" ht="19.5" customHeight="1" thickBot="1">
      <c r="D29" s="1"/>
      <c r="F29" s="1">
        <v>27</v>
      </c>
      <c r="M29" s="12" t="s">
        <v>186</v>
      </c>
      <c r="O29" s="62" t="s">
        <v>332</v>
      </c>
      <c r="P29" s="63" t="s">
        <v>333</v>
      </c>
      <c r="Q29" s="62" t="s">
        <v>332</v>
      </c>
      <c r="R29" s="64" t="s">
        <v>322</v>
      </c>
    </row>
    <row r="30" spans="1:18" ht="19.5" customHeight="1" thickBot="1">
      <c r="D30" s="1"/>
      <c r="F30" s="1">
        <v>28</v>
      </c>
      <c r="M30" s="12" t="s">
        <v>188</v>
      </c>
      <c r="O30" s="69" t="s">
        <v>361</v>
      </c>
      <c r="P30" s="63" t="s">
        <v>362</v>
      </c>
      <c r="Q30" s="69" t="s">
        <v>361</v>
      </c>
      <c r="R30" s="64" t="s">
        <v>30</v>
      </c>
    </row>
    <row r="31" spans="1:18" ht="19.5" customHeight="1">
      <c r="D31" s="1"/>
      <c r="F31" s="1">
        <v>29</v>
      </c>
      <c r="M31" s="12" t="s">
        <v>187</v>
      </c>
      <c r="O31" s="40"/>
      <c r="P31" s="40"/>
      <c r="Q31" s="40"/>
      <c r="R31" s="40"/>
    </row>
    <row r="32" spans="1:18" ht="19.5" customHeight="1">
      <c r="D32" s="1"/>
      <c r="F32" s="1">
        <v>30</v>
      </c>
      <c r="M32" s="12" t="s">
        <v>179</v>
      </c>
      <c r="O32" s="40"/>
      <c r="P32" s="40"/>
      <c r="Q32" s="40"/>
      <c r="R32" s="40"/>
    </row>
    <row r="33" spans="4:18" ht="19.5" customHeight="1">
      <c r="D33" s="1"/>
      <c r="F33" s="1">
        <v>31</v>
      </c>
      <c r="M33" s="12" t="s">
        <v>192</v>
      </c>
      <c r="O33" s="40"/>
      <c r="P33" s="40"/>
      <c r="Q33" s="40"/>
      <c r="R33" s="40"/>
    </row>
    <row r="34" spans="4:18" ht="19.5" customHeight="1">
      <c r="D34" s="1"/>
      <c r="M34" s="12" t="s">
        <v>190</v>
      </c>
      <c r="O34" s="40"/>
      <c r="P34" s="40"/>
      <c r="Q34" s="40"/>
      <c r="R34" s="40"/>
    </row>
    <row r="35" spans="4:18" ht="19.5" customHeight="1">
      <c r="D35" s="1"/>
      <c r="M35" s="12" t="s">
        <v>191</v>
      </c>
      <c r="O35" s="40"/>
      <c r="P35" s="40"/>
      <c r="Q35" s="40"/>
      <c r="R35" s="40"/>
    </row>
    <row r="36" spans="4:18" ht="19.5" customHeight="1">
      <c r="D36" s="1"/>
      <c r="M36" s="12" t="s">
        <v>189</v>
      </c>
      <c r="O36" s="40"/>
      <c r="P36" s="40"/>
      <c r="Q36" s="40"/>
      <c r="R36" s="40"/>
    </row>
    <row r="37" spans="4:18" ht="19.5" customHeight="1">
      <c r="D37" s="1"/>
      <c r="M37" s="12" t="s">
        <v>193</v>
      </c>
      <c r="O37" s="40"/>
      <c r="P37" s="40"/>
      <c r="Q37" s="40"/>
      <c r="R37" s="40"/>
    </row>
    <row r="38" spans="4:18" ht="19.5" customHeight="1">
      <c r="D38" s="1"/>
      <c r="M38" s="12" t="s">
        <v>194</v>
      </c>
      <c r="O38" s="40"/>
      <c r="P38" s="40"/>
      <c r="Q38" s="40"/>
      <c r="R38" s="40"/>
    </row>
    <row r="39" spans="4:18" ht="19.5" customHeight="1">
      <c r="D39" s="1"/>
      <c r="M39" s="12" t="s">
        <v>195</v>
      </c>
      <c r="O39" s="40"/>
      <c r="P39" s="40"/>
      <c r="Q39" s="40"/>
      <c r="R39" s="40"/>
    </row>
    <row r="40" spans="4:18" ht="19.5" customHeight="1">
      <c r="D40" s="1"/>
      <c r="M40" s="12" t="s">
        <v>216</v>
      </c>
      <c r="O40" s="40"/>
      <c r="P40" s="40"/>
      <c r="Q40" s="40"/>
      <c r="R40" s="40"/>
    </row>
    <row r="41" spans="4:18" ht="19.5" customHeight="1">
      <c r="D41" s="1"/>
      <c r="M41" s="12" t="s">
        <v>105</v>
      </c>
      <c r="O41" s="40"/>
      <c r="P41" s="40"/>
      <c r="Q41" s="40"/>
      <c r="R41" s="40"/>
    </row>
    <row r="42" spans="4:18" ht="19.5" customHeight="1">
      <c r="D42" s="1"/>
      <c r="M42" s="12" t="s">
        <v>101</v>
      </c>
      <c r="O42" s="40"/>
      <c r="P42" s="40"/>
      <c r="Q42" s="40"/>
      <c r="R42" s="40"/>
    </row>
    <row r="43" spans="4:18" ht="19.5" customHeight="1">
      <c r="D43" s="1"/>
      <c r="M43" s="12" t="s">
        <v>102</v>
      </c>
      <c r="O43" s="40"/>
      <c r="P43" s="40"/>
      <c r="Q43" s="40"/>
      <c r="R43" s="40"/>
    </row>
    <row r="44" spans="4:18" ht="19.5" customHeight="1">
      <c r="D44" s="1"/>
      <c r="M44" s="12" t="s">
        <v>104</v>
      </c>
      <c r="O44" s="40"/>
      <c r="P44" s="40"/>
      <c r="Q44" s="40"/>
      <c r="R44" s="40"/>
    </row>
    <row r="45" spans="4:18" ht="19.5" customHeight="1">
      <c r="D45" s="1"/>
      <c r="M45" s="12" t="s">
        <v>103</v>
      </c>
      <c r="O45" s="40"/>
      <c r="P45" s="40"/>
      <c r="Q45" s="40"/>
      <c r="R45" s="40"/>
    </row>
    <row r="46" spans="4:18" ht="19.5" customHeight="1">
      <c r="D46" s="1"/>
      <c r="M46" s="12" t="s">
        <v>157</v>
      </c>
      <c r="O46" s="40"/>
      <c r="P46" s="40"/>
      <c r="Q46" s="40"/>
      <c r="R46" s="40"/>
    </row>
    <row r="47" spans="4:18" ht="19.5" customHeight="1">
      <c r="D47" s="1"/>
      <c r="M47" s="12" t="s">
        <v>158</v>
      </c>
      <c r="O47" s="40"/>
      <c r="P47" s="40"/>
      <c r="Q47" s="40"/>
      <c r="R47" s="40"/>
    </row>
    <row r="48" spans="4:18" ht="19.5" customHeight="1">
      <c r="D48" s="1"/>
      <c r="M48" s="12" t="s">
        <v>159</v>
      </c>
      <c r="O48" s="40"/>
      <c r="P48" s="40"/>
      <c r="Q48" s="40"/>
      <c r="R48" s="40"/>
    </row>
    <row r="49" spans="4:18" ht="19.5" customHeight="1">
      <c r="D49" s="1"/>
      <c r="M49" s="12" t="s">
        <v>106</v>
      </c>
      <c r="O49" s="40"/>
      <c r="P49" s="40"/>
      <c r="Q49" s="40"/>
      <c r="R49" s="40"/>
    </row>
    <row r="50" spans="4:18" ht="19.5" customHeight="1">
      <c r="D50" s="1"/>
      <c r="M50" s="12" t="s">
        <v>108</v>
      </c>
      <c r="O50" s="40"/>
      <c r="P50" s="40"/>
      <c r="Q50" s="40"/>
      <c r="R50" s="40"/>
    </row>
    <row r="51" spans="4:18" ht="19.5" customHeight="1">
      <c r="D51" s="1"/>
      <c r="M51" s="12" t="s">
        <v>107</v>
      </c>
      <c r="O51" s="40"/>
      <c r="P51" s="40"/>
      <c r="Q51" s="40"/>
      <c r="R51" s="40"/>
    </row>
    <row r="52" spans="4:18" ht="19.5" customHeight="1">
      <c r="D52" s="1"/>
      <c r="M52" s="12" t="s">
        <v>114</v>
      </c>
      <c r="O52" s="40"/>
      <c r="P52" s="40"/>
      <c r="Q52" s="40"/>
      <c r="R52" s="40"/>
    </row>
    <row r="53" spans="4:18" ht="19.5" customHeight="1">
      <c r="D53" s="1"/>
      <c r="M53" s="12" t="s">
        <v>111</v>
      </c>
      <c r="O53" s="40"/>
      <c r="P53" s="40"/>
      <c r="Q53" s="40"/>
      <c r="R53" s="40"/>
    </row>
    <row r="54" spans="4:18" ht="19.5" customHeight="1">
      <c r="D54" s="1"/>
      <c r="M54" s="12" t="s">
        <v>113</v>
      </c>
      <c r="O54" s="40"/>
      <c r="P54" s="40"/>
      <c r="Q54" s="40"/>
      <c r="R54" s="40"/>
    </row>
    <row r="55" spans="4:18" ht="19.5" customHeight="1">
      <c r="D55" s="1"/>
      <c r="M55" s="12" t="s">
        <v>109</v>
      </c>
      <c r="O55" s="40"/>
      <c r="P55" s="40"/>
      <c r="Q55" s="40"/>
      <c r="R55" s="40"/>
    </row>
    <row r="56" spans="4:18" ht="19.5" customHeight="1">
      <c r="D56" s="1"/>
      <c r="M56" s="12" t="s">
        <v>112</v>
      </c>
      <c r="O56" s="40"/>
      <c r="P56" s="40"/>
      <c r="Q56" s="40"/>
      <c r="R56" s="40"/>
    </row>
    <row r="57" spans="4:18" ht="19.5" customHeight="1">
      <c r="D57" s="1"/>
      <c r="M57" s="12" t="s">
        <v>110</v>
      </c>
      <c r="O57" s="40"/>
      <c r="P57" s="40"/>
      <c r="Q57" s="40"/>
      <c r="R57" s="40"/>
    </row>
    <row r="58" spans="4:18" ht="19.5" customHeight="1">
      <c r="D58" s="1"/>
      <c r="M58" s="12" t="s">
        <v>122</v>
      </c>
      <c r="O58" s="40"/>
      <c r="P58" s="40"/>
      <c r="Q58" s="40"/>
      <c r="R58" s="40"/>
    </row>
    <row r="59" spans="4:18" ht="19.5" customHeight="1">
      <c r="D59" s="1"/>
      <c r="M59" s="12" t="s">
        <v>121</v>
      </c>
      <c r="O59" s="40"/>
      <c r="P59" s="40"/>
      <c r="Q59" s="40"/>
      <c r="R59" s="40"/>
    </row>
    <row r="60" spans="4:18" ht="19.5" customHeight="1">
      <c r="D60" s="1"/>
      <c r="M60" s="12" t="s">
        <v>127</v>
      </c>
      <c r="O60" s="40"/>
      <c r="P60" s="40"/>
      <c r="Q60" s="40"/>
      <c r="R60" s="40"/>
    </row>
    <row r="61" spans="4:18" ht="19.5" customHeight="1">
      <c r="D61" s="1"/>
      <c r="M61" s="12" t="s">
        <v>126</v>
      </c>
      <c r="O61" s="40"/>
      <c r="P61" s="40"/>
      <c r="Q61" s="40"/>
      <c r="R61" s="40"/>
    </row>
    <row r="62" spans="4:18" ht="19.5" customHeight="1">
      <c r="M62" s="12" t="s">
        <v>123</v>
      </c>
      <c r="O62" s="40"/>
      <c r="P62" s="40"/>
      <c r="Q62" s="40"/>
      <c r="R62" s="40"/>
    </row>
    <row r="63" spans="4:18" ht="19.5" customHeight="1">
      <c r="M63" s="12" t="s">
        <v>125</v>
      </c>
      <c r="O63" s="40"/>
      <c r="P63" s="40"/>
      <c r="Q63" s="40"/>
      <c r="R63" s="40"/>
    </row>
    <row r="64" spans="4:18" ht="19.5" customHeight="1">
      <c r="M64" s="12" t="s">
        <v>128</v>
      </c>
      <c r="O64" s="40"/>
      <c r="P64" s="40"/>
      <c r="Q64" s="40"/>
      <c r="R64" s="40"/>
    </row>
    <row r="65" spans="13:18" ht="19.5" customHeight="1">
      <c r="M65" s="12" t="s">
        <v>131</v>
      </c>
      <c r="O65" s="40"/>
      <c r="P65" s="40"/>
      <c r="Q65" s="40"/>
      <c r="R65" s="40"/>
    </row>
    <row r="66" spans="13:18" ht="19.5" customHeight="1">
      <c r="M66" s="12" t="s">
        <v>129</v>
      </c>
      <c r="O66" s="40"/>
      <c r="P66" s="40"/>
      <c r="Q66" s="40"/>
      <c r="R66" s="40"/>
    </row>
    <row r="67" spans="13:18" ht="19.5" customHeight="1">
      <c r="M67" s="12" t="s">
        <v>132</v>
      </c>
      <c r="O67" s="40"/>
      <c r="P67" s="40"/>
      <c r="Q67" s="40"/>
      <c r="R67" s="40"/>
    </row>
    <row r="68" spans="13:18" ht="19.5" customHeight="1">
      <c r="M68" s="12" t="s">
        <v>130</v>
      </c>
      <c r="O68" s="40"/>
      <c r="P68" s="40"/>
      <c r="Q68" s="40"/>
      <c r="R68" s="40"/>
    </row>
    <row r="69" spans="13:18" ht="19.5" customHeight="1">
      <c r="M69" s="12" t="s">
        <v>134</v>
      </c>
      <c r="O69" s="40"/>
      <c r="P69" s="40"/>
      <c r="Q69" s="40"/>
      <c r="R69" s="40"/>
    </row>
    <row r="70" spans="13:18" ht="19.5" customHeight="1">
      <c r="M70" s="12" t="s">
        <v>135</v>
      </c>
      <c r="O70" s="40"/>
      <c r="P70" s="40"/>
      <c r="Q70" s="40"/>
      <c r="R70" s="40"/>
    </row>
    <row r="71" spans="13:18" ht="19.5" customHeight="1">
      <c r="M71" s="12" t="s">
        <v>136</v>
      </c>
      <c r="O71" s="40"/>
      <c r="P71" s="40"/>
      <c r="Q71" s="40"/>
      <c r="R71" s="40"/>
    </row>
    <row r="72" spans="13:18" ht="19.5" customHeight="1">
      <c r="M72" s="12" t="s">
        <v>137</v>
      </c>
      <c r="O72" s="40"/>
      <c r="P72" s="40"/>
      <c r="Q72" s="40"/>
      <c r="R72" s="40"/>
    </row>
    <row r="73" spans="13:18" ht="19.5" customHeight="1">
      <c r="M73" s="12" t="s">
        <v>141</v>
      </c>
      <c r="O73" s="40"/>
      <c r="P73" s="40"/>
      <c r="Q73" s="40"/>
      <c r="R73" s="40"/>
    </row>
    <row r="74" spans="13:18" ht="19.5" customHeight="1">
      <c r="M74" s="12" t="s">
        <v>138</v>
      </c>
      <c r="O74" s="40"/>
      <c r="P74" s="40"/>
      <c r="Q74" s="40"/>
      <c r="R74" s="40"/>
    </row>
    <row r="75" spans="13:18" ht="19.5" customHeight="1">
      <c r="M75" s="12" t="s">
        <v>139</v>
      </c>
      <c r="O75" s="40"/>
      <c r="P75" s="40"/>
      <c r="Q75" s="40"/>
      <c r="R75" s="40"/>
    </row>
    <row r="76" spans="13:18" ht="19.5" customHeight="1">
      <c r="M76" s="12" t="s">
        <v>140</v>
      </c>
      <c r="O76" s="40"/>
      <c r="P76" s="40"/>
      <c r="Q76" s="40"/>
      <c r="R76" s="40"/>
    </row>
    <row r="77" spans="13:18" ht="19.5" customHeight="1">
      <c r="M77" s="12" t="s">
        <v>133</v>
      </c>
      <c r="O77" s="40"/>
      <c r="P77" s="40"/>
      <c r="Q77" s="40"/>
      <c r="R77" s="40"/>
    </row>
    <row r="78" spans="13:18" ht="19.5" customHeight="1">
      <c r="M78" s="12" t="s">
        <v>142</v>
      </c>
      <c r="O78" s="40"/>
      <c r="P78" s="40"/>
      <c r="Q78" s="40"/>
      <c r="R78" s="40"/>
    </row>
    <row r="79" spans="13:18" ht="19.5" customHeight="1">
      <c r="M79" s="12" t="s">
        <v>143</v>
      </c>
      <c r="O79" s="40"/>
      <c r="P79" s="40"/>
      <c r="Q79" s="40"/>
      <c r="R79" s="40"/>
    </row>
    <row r="80" spans="13:18" ht="19.5" customHeight="1">
      <c r="M80" s="12" t="s">
        <v>144</v>
      </c>
      <c r="O80" s="40"/>
      <c r="P80" s="40"/>
      <c r="Q80" s="40"/>
      <c r="R80" s="40"/>
    </row>
    <row r="81" spans="13:18" ht="19.5" customHeight="1">
      <c r="M81" s="12" t="s">
        <v>145</v>
      </c>
      <c r="O81" s="40"/>
      <c r="P81" s="40"/>
      <c r="Q81" s="40"/>
      <c r="R81" s="40"/>
    </row>
    <row r="82" spans="13:18" ht="19.5" customHeight="1">
      <c r="M82" s="12" t="s">
        <v>147</v>
      </c>
    </row>
    <row r="83" spans="13:18" ht="19.5" customHeight="1">
      <c r="M83" s="12" t="s">
        <v>146</v>
      </c>
    </row>
    <row r="84" spans="13:18" ht="19.5" customHeight="1">
      <c r="M84" s="12" t="s">
        <v>150</v>
      </c>
    </row>
    <row r="85" spans="13:18" ht="19.5" customHeight="1">
      <c r="M85" s="12" t="s">
        <v>148</v>
      </c>
    </row>
    <row r="86" spans="13:18" ht="19.5" customHeight="1">
      <c r="M86" s="12" t="s">
        <v>149</v>
      </c>
    </row>
    <row r="87" spans="13:18" ht="19.5" customHeight="1">
      <c r="M87" s="12" t="s">
        <v>161</v>
      </c>
    </row>
    <row r="88" spans="13:18" ht="19.5" customHeight="1">
      <c r="M88" s="12" t="s">
        <v>160</v>
      </c>
    </row>
    <row r="89" spans="13:18" ht="19.5" customHeight="1">
      <c r="M89" s="12" t="s">
        <v>163</v>
      </c>
    </row>
    <row r="90" spans="13:18" ht="19.5" customHeight="1">
      <c r="M90" s="12" t="s">
        <v>162</v>
      </c>
    </row>
    <row r="91" spans="13:18" ht="19.5" customHeight="1">
      <c r="M91" s="12" t="s">
        <v>164</v>
      </c>
    </row>
    <row r="92" spans="13:18" ht="19.5" customHeight="1">
      <c r="M92" s="12" t="s">
        <v>218</v>
      </c>
    </row>
    <row r="93" spans="13:18" ht="19.5" customHeight="1">
      <c r="M93" s="12" t="s">
        <v>165</v>
      </c>
    </row>
    <row r="94" spans="13:18" ht="19.5" customHeight="1">
      <c r="M94" s="12" t="s">
        <v>166</v>
      </c>
    </row>
    <row r="95" spans="13:18" ht="19.5" customHeight="1">
      <c r="M95" s="12" t="s">
        <v>167</v>
      </c>
    </row>
    <row r="96" spans="13:18" ht="19.5" customHeight="1">
      <c r="M96" s="12" t="s">
        <v>174</v>
      </c>
    </row>
    <row r="97" spans="13:13" ht="19.5" customHeight="1">
      <c r="M97" s="12" t="s">
        <v>173</v>
      </c>
    </row>
    <row r="98" spans="13:13" ht="19.5" customHeight="1">
      <c r="M98" s="12" t="s">
        <v>97</v>
      </c>
    </row>
    <row r="99" spans="13:13" ht="19.5" customHeight="1">
      <c r="M99" s="12" t="s">
        <v>96</v>
      </c>
    </row>
    <row r="100" spans="13:13" ht="19.5" customHeight="1">
      <c r="M100" s="12" t="s">
        <v>99</v>
      </c>
    </row>
    <row r="101" spans="13:13" ht="19.5" customHeight="1">
      <c r="M101" s="12" t="s">
        <v>100</v>
      </c>
    </row>
    <row r="102" spans="13:13" ht="19.5" customHeight="1">
      <c r="M102" s="12" t="s">
        <v>98</v>
      </c>
    </row>
    <row r="103" spans="13:13" ht="19.5" customHeight="1">
      <c r="M103" s="12" t="s">
        <v>116</v>
      </c>
    </row>
    <row r="104" spans="13:13" ht="19.5" customHeight="1">
      <c r="M104" s="12" t="s">
        <v>124</v>
      </c>
    </row>
    <row r="105" spans="13:13" ht="19.5" customHeight="1">
      <c r="M105" s="12" t="s">
        <v>117</v>
      </c>
    </row>
    <row r="106" spans="13:13" ht="19.5" customHeight="1">
      <c r="M106" s="12" t="s">
        <v>119</v>
      </c>
    </row>
    <row r="107" spans="13:13" ht="19.5" customHeight="1">
      <c r="M107" s="12" t="s">
        <v>118</v>
      </c>
    </row>
    <row r="108" spans="13:13" ht="19.5" customHeight="1">
      <c r="M108" s="12" t="s">
        <v>115</v>
      </c>
    </row>
    <row r="109" spans="13:13" ht="19.5" customHeight="1">
      <c r="M109" s="12" t="s">
        <v>87</v>
      </c>
    </row>
    <row r="110" spans="13:13" ht="19.5" customHeight="1">
      <c r="M110" s="12" t="s">
        <v>120</v>
      </c>
    </row>
    <row r="111" spans="13:13" ht="19.5" customHeight="1">
      <c r="M111" s="12" t="s">
        <v>151</v>
      </c>
    </row>
    <row r="112" spans="13:13" ht="19.5" customHeight="1">
      <c r="M112" s="12" t="s">
        <v>152</v>
      </c>
    </row>
    <row r="113" spans="13:13" ht="19.5" customHeight="1">
      <c r="M113" s="12" t="s">
        <v>153</v>
      </c>
    </row>
    <row r="114" spans="13:13" ht="19.5" customHeight="1">
      <c r="M114" s="12" t="s">
        <v>154</v>
      </c>
    </row>
    <row r="115" spans="13:13" ht="19.5" customHeight="1">
      <c r="M115" s="12" t="s">
        <v>155</v>
      </c>
    </row>
    <row r="116" spans="13:13" ht="19.5" customHeight="1">
      <c r="M116" s="12" t="s">
        <v>156</v>
      </c>
    </row>
    <row r="117" spans="13:13" ht="19.5" customHeight="1">
      <c r="M117" s="12" t="s">
        <v>86</v>
      </c>
    </row>
    <row r="118" spans="13:13" ht="19.5" customHeight="1">
      <c r="M118" s="12" t="s">
        <v>170</v>
      </c>
    </row>
    <row r="119" spans="13:13" ht="19.5" customHeight="1">
      <c r="M119" s="12" t="s">
        <v>169</v>
      </c>
    </row>
    <row r="120" spans="13:13" ht="19.5" customHeight="1">
      <c r="M120" s="12" t="s">
        <v>168</v>
      </c>
    </row>
    <row r="121" spans="13:13" ht="19.5" customHeight="1">
      <c r="M121" s="12" t="s">
        <v>217</v>
      </c>
    </row>
    <row r="122" spans="13:13" ht="19.5" customHeight="1">
      <c r="M122" s="12" t="s">
        <v>213</v>
      </c>
    </row>
    <row r="123" spans="13:13" ht="19.5" customHeight="1">
      <c r="M123" s="12" t="s">
        <v>215</v>
      </c>
    </row>
    <row r="124" spans="13:13" ht="19.5" customHeight="1">
      <c r="M124" s="12" t="s">
        <v>214</v>
      </c>
    </row>
    <row r="125" spans="13:13" ht="19.5" customHeight="1">
      <c r="M125" s="12" t="s">
        <v>212</v>
      </c>
    </row>
    <row r="126" spans="13:13" ht="19.5" customHeight="1">
      <c r="M126" s="12" t="s">
        <v>196</v>
      </c>
    </row>
    <row r="127" spans="13:13" ht="19.5" customHeight="1">
      <c r="M127" s="12" t="s">
        <v>202</v>
      </c>
    </row>
    <row r="128" spans="13:13" ht="19.5" customHeight="1">
      <c r="M128" s="12" t="s">
        <v>198</v>
      </c>
    </row>
    <row r="129" spans="13:13" ht="19.5" customHeight="1">
      <c r="M129" s="12" t="s">
        <v>199</v>
      </c>
    </row>
    <row r="130" spans="13:13" ht="19.5" customHeight="1">
      <c r="M130" s="12" t="s">
        <v>203</v>
      </c>
    </row>
    <row r="131" spans="13:13" ht="19.5" customHeight="1">
      <c r="M131" s="12" t="s">
        <v>200</v>
      </c>
    </row>
    <row r="132" spans="13:13" ht="19.5" customHeight="1">
      <c r="M132" s="12" t="s">
        <v>205</v>
      </c>
    </row>
    <row r="133" spans="13:13" ht="19.5" customHeight="1">
      <c r="M133" s="12" t="s">
        <v>204</v>
      </c>
    </row>
    <row r="134" spans="13:13" ht="19.5" customHeight="1">
      <c r="M134" s="12" t="s">
        <v>197</v>
      </c>
    </row>
    <row r="135" spans="13:13" ht="19.5" customHeight="1">
      <c r="M135" s="12" t="s">
        <v>201</v>
      </c>
    </row>
  </sheetData>
  <autoFilter ref="A1:Q1"/>
  <phoneticPr fontId="1" type="noConversion"/>
  <dataValidations count="1">
    <dataValidation type="list" allowBlank="1" showInputMessage="1" showErrorMessage="1" sqref="B2">
      <formula1>"Supplemental-Student,Supplemental-Retiree"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劳务信息采集(范例)</vt:lpstr>
      <vt:lpstr>劳务信息采集(请填写)</vt:lpstr>
      <vt:lpstr>汇总(请勿修改)</vt:lpstr>
      <vt:lpstr>隐藏页1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liuxu</dc:creator>
  <cp:lastModifiedBy>Microsoft</cp:lastModifiedBy>
  <cp:lastPrinted>2014-07-24T07:47:38Z</cp:lastPrinted>
  <dcterms:created xsi:type="dcterms:W3CDTF">2014-07-15T11:12:23Z</dcterms:created>
  <dcterms:modified xsi:type="dcterms:W3CDTF">2017-05-25T15:08:21Z</dcterms:modified>
</cp:coreProperties>
</file>