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ugochiakaluso/Desktop/Data_Analytics_Bootcamp/Homework/"/>
    </mc:Choice>
  </mc:AlternateContent>
  <bookViews>
    <workbookView xWindow="0" yWindow="460" windowWidth="25600" windowHeight="14600" activeTab="2"/>
  </bookViews>
  <sheets>
    <sheet name="Outcome vs. Parent Category" sheetId="4" r:id="rId1"/>
    <sheet name="Outcome vs. Sub Category" sheetId="5" r:id="rId2"/>
    <sheet name="Sheet4" sheetId="8" r:id="rId3"/>
    <sheet name="Outcomes Based on Goals" sheetId="9" r:id="rId4"/>
    <sheet name="Sheet1" sheetId="1" r:id="rId5"/>
  </sheets>
  <definedNames>
    <definedName name="_xlnm._FilterDatabase" localSheetId="4" hidden="1">Sheet1!$A$1:$R$4115</definedName>
  </definedNames>
  <calcPr calcId="150001" concurrentCalc="0"/>
  <pivotCaches>
    <pivotCache cacheId="1" r:id="rId6"/>
    <pivotCache cacheId="18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9" l="1"/>
  <c r="C13" i="9"/>
  <c r="B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3" i="9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E13" i="9"/>
  <c r="H13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<sst xmlns="http://schemas.openxmlformats.org/spreadsheetml/2006/main" count="24820" uniqueCount="8400">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</sst>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8250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9D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6BCF8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6BCF82"/>
      <color rgb="FFFF9D42"/>
      <color rgb="FFF8250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 of Outcomes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vs. Parent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vs. Parent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'Outcome vs. Parent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vs. Parent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'Outcome vs. Parent Category'!$D$4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vs. Parent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'Outcome vs. Parent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vs. Parent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878272"/>
        <c:axId val="1799040768"/>
      </c:barChart>
      <c:catAx>
        <c:axId val="-20628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040768"/>
        <c:crosses val="autoZero"/>
        <c:auto val="1"/>
        <c:lblAlgn val="ctr"/>
        <c:lblOffset val="100"/>
        <c:noMultiLvlLbl val="0"/>
      </c:catAx>
      <c:valAx>
        <c:axId val="17990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287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53783406901035"/>
          <c:y val="0.0344827586206896"/>
          <c:w val="0.854333329838431"/>
          <c:h val="0.8480750897517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vs. 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vs. Sub 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'Outcome vs. 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vs. 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'Outcome vs. 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vs. Sub 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'Outcome vs. 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 vs.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vs. Sub 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728160"/>
        <c:axId val="1813651312"/>
      </c:barChart>
      <c:catAx>
        <c:axId val="180672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651312"/>
        <c:crosses val="autoZero"/>
        <c:auto val="1"/>
        <c:lblAlgn val="ctr"/>
        <c:lblOffset val="100"/>
        <c:noMultiLvlLbl val="0"/>
      </c:catAx>
      <c:valAx>
        <c:axId val="181365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72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025920"/>
        <c:axId val="1820532736"/>
      </c:lineChart>
      <c:catAx>
        <c:axId val="18190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32736"/>
        <c:crosses val="autoZero"/>
        <c:auto val="1"/>
        <c:lblAlgn val="ctr"/>
        <c:lblOffset val="100"/>
        <c:noMultiLvlLbl val="0"/>
      </c:catAx>
      <c:valAx>
        <c:axId val="18205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0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'Outcomes Based on Goals'!$F$1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0.158671586715867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'Outcomes Based on Goals'!$G$1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0.365313653136531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'Outcomes Based on Goals'!$H$1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0.476014760147601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357216"/>
        <c:axId val="1820866944"/>
      </c:lineChart>
      <c:catAx>
        <c:axId val="1815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866944"/>
        <c:crosses val="autoZero"/>
        <c:auto val="1"/>
        <c:lblAlgn val="ctr"/>
        <c:lblOffset val="100"/>
        <c:noMultiLvlLbl val="0"/>
      </c:catAx>
      <c:valAx>
        <c:axId val="18208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3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171450</xdr:rowOff>
    </xdr:from>
    <xdr:to>
      <xdr:col>17</xdr:col>
      <xdr:colOff>635000</xdr:colOff>
      <xdr:row>22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3</xdr:row>
      <xdr:rowOff>0</xdr:rowOff>
    </xdr:from>
    <xdr:to>
      <xdr:col>19</xdr:col>
      <xdr:colOff>635000</xdr:colOff>
      <xdr:row>46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0</xdr:row>
      <xdr:rowOff>0</xdr:rowOff>
    </xdr:from>
    <xdr:to>
      <xdr:col>16</xdr:col>
      <xdr:colOff>457200</xdr:colOff>
      <xdr:row>30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14</xdr:row>
      <xdr:rowOff>19050</xdr:rowOff>
    </xdr:from>
    <xdr:to>
      <xdr:col>7</xdr:col>
      <xdr:colOff>1511300</xdr:colOff>
      <xdr:row>47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06.806966319447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08.809322800924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6" sqref="A3:F14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8363</v>
      </c>
      <c r="B3" s="9" t="s">
        <v>8361</v>
      </c>
    </row>
    <row r="4" spans="1:6" x14ac:dyDescent="0.2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1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1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1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11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1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1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1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1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1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75" workbookViewId="0">
      <selection activeCell="T21" sqref="T21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8363</v>
      </c>
      <c r="B4" s="9" t="s">
        <v>8361</v>
      </c>
    </row>
    <row r="5" spans="1:6" x14ac:dyDescent="0.2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1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11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11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1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1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1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1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1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1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1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1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1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1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1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1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1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1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1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1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1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1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1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1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1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1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1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1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1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1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1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1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1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1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1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1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1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1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1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1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1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E10" sqref="E10:E1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8.6640625" bestFit="1" customWidth="1"/>
    <col min="5" max="6" width="10" bestFit="1" customWidth="1"/>
  </cols>
  <sheetData>
    <row r="1" spans="1:5" x14ac:dyDescent="0.2">
      <c r="A1" s="9" t="s">
        <v>8308</v>
      </c>
      <c r="B1" t="s">
        <v>8360</v>
      </c>
    </row>
    <row r="2" spans="1:5" x14ac:dyDescent="0.2">
      <c r="A2" s="9" t="s">
        <v>8399</v>
      </c>
      <c r="B2" t="s">
        <v>8360</v>
      </c>
    </row>
    <row r="4" spans="1:5" x14ac:dyDescent="0.2">
      <c r="A4" s="9" t="s">
        <v>8363</v>
      </c>
      <c r="B4" s="9" t="s">
        <v>8361</v>
      </c>
    </row>
    <row r="5" spans="1:5" x14ac:dyDescent="0.2">
      <c r="A5" s="9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8387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3" t="s">
        <v>8388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3" t="s">
        <v>8389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3" t="s">
        <v>8390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3" t="s">
        <v>8391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3" t="s">
        <v>8392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3" t="s">
        <v>8393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3" t="s">
        <v>8394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3" t="s">
        <v>8395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3" t="s">
        <v>8396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3" t="s">
        <v>8397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3" t="s">
        <v>8398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3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20" workbookViewId="0">
      <selection activeCell="B2" sqref="B2"/>
    </sheetView>
  </sheetViews>
  <sheetFormatPr baseColWidth="10" defaultRowHeight="15" x14ac:dyDescent="0.2"/>
  <cols>
    <col min="1" max="6" width="22.33203125" customWidth="1"/>
    <col min="7" max="8" width="22.33203125" style="15" customWidth="1"/>
    <col min="9" max="9" width="22.33203125" customWidth="1"/>
  </cols>
  <sheetData>
    <row r="1" spans="1:8" s="14" customFormat="1" x14ac:dyDescent="0.2">
      <c r="A1" s="14" t="s">
        <v>8367</v>
      </c>
      <c r="B1" s="14" t="s">
        <v>8368</v>
      </c>
      <c r="C1" s="14" t="s">
        <v>8369</v>
      </c>
      <c r="D1" s="14" t="s">
        <v>8370</v>
      </c>
      <c r="E1" s="14" t="s">
        <v>8371</v>
      </c>
      <c r="F1" s="14" t="s">
        <v>8372</v>
      </c>
      <c r="G1" s="16" t="s">
        <v>8373</v>
      </c>
      <c r="H1" s="16" t="s">
        <v>8374</v>
      </c>
    </row>
    <row r="2" spans="1:8" x14ac:dyDescent="0.2">
      <c r="A2" t="s">
        <v>8375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7">
        <f>IFERROR(B2/E2,0)</f>
        <v>0.71081677704194257</v>
      </c>
      <c r="G2" s="7">
        <f>IFERROR(C2/E2,0)</f>
        <v>0.24944812362030905</v>
      </c>
      <c r="H2" s="7">
        <f>IFERROR(D2/E2,0)</f>
        <v>3.9735099337748346E-2</v>
      </c>
    </row>
    <row r="3" spans="1:8" x14ac:dyDescent="0.2">
      <c r="A3" t="s">
        <v>8376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7">
        <f t="shared" ref="F3:F13" si="1">IFERROR(B3/E3,0)</f>
        <v>0.66005665722379603</v>
      </c>
      <c r="G3" s="7">
        <f t="shared" ref="G3:G13" si="2">IFERROR(C3/E3,0)</f>
        <v>0.29745042492917845</v>
      </c>
      <c r="H3" s="7">
        <f t="shared" ref="H3:H13" si="3">IFERROR(D3/E3,0)</f>
        <v>4.2492917847025496E-2</v>
      </c>
    </row>
    <row r="4" spans="1:8" x14ac:dyDescent="0.2">
      <c r="A4" t="s">
        <v>8377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t="s">
        <v>8378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t="s">
        <v>8379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t="s">
        <v>8380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t="s">
        <v>8381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t="s">
        <v>8382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t="s">
        <v>8383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t="s">
        <v>8384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t="s">
        <v>8385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t="s">
        <v>8386</v>
      </c>
      <c r="B13">
        <f>COUNTIFS(Sheet1!F:F,"successful",Sheet1!D:D,"&gt;=50000")</f>
        <v>86</v>
      </c>
      <c r="C13">
        <f>COUNTIFS(Sheet1!F:F,"failed",Sheet1!D:D,"&gt;+50000")</f>
        <v>198</v>
      </c>
      <c r="D13">
        <f>COUNTIFS(Sheet1!F:F,"failed",Sheet1!D:D,"&gt;=50000")</f>
        <v>258</v>
      </c>
      <c r="E13">
        <f t="shared" si="0"/>
        <v>542</v>
      </c>
      <c r="F13" s="7">
        <f t="shared" si="1"/>
        <v>0.15867158671586715</v>
      </c>
      <c r="G13" s="7">
        <f t="shared" si="2"/>
        <v>0.36531365313653136</v>
      </c>
      <c r="H13" s="7">
        <f t="shared" si="3"/>
        <v>0.47601476014760147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106" zoomScaleNormal="55" zoomScalePageLayoutView="55" workbookViewId="0">
      <selection activeCell="J4" sqref="J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7" customWidth="1"/>
    <col min="16" max="16" width="19.1640625" customWidth="1"/>
    <col min="17" max="18" width="14.6640625" customWidth="1"/>
    <col min="19" max="20" width="20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21" si="6">E67/D67</f>
        <v>1.0752857142857142</v>
      </c>
      <c r="P67" s="8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ref="O123:O186" si="12">E123/D123</f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2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2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2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2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2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2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2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8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ref="O187:O250" si="18">E187/D187</f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8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ref="O251:O314" si="24">E251/D251</f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8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ref="O315:O378" si="30">E315/D315</f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8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ref="O379:O442" si="36">E379/D379</f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8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ref="O443:O506" si="42">E443/D443</f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8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ref="O507:O570" si="48">E507/D507</f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8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8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8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8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8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8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8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ref="O571:O601" si="54">E571/D571</f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4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4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4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4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4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4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8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ref="O602:O665" si="60">E602/D602</f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0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0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0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0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0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0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0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0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0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0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0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0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0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0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0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0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0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0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0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0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0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0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0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0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0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0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0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0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0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0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0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0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0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0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0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0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0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0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0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8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ref="O666:O729" si="66">E666/D666</f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6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6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8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ref="O730:O793" si="72">E730/D730</f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2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2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8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ref="O794:O857" si="78">E794/D794</f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8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8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8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8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8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8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8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8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8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8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8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8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8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8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8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8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8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8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8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8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8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8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8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8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8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8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8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8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8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8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8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8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8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8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8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8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8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8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8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8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ref="O858:O921" si="84">E858/D858</f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4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4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4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4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4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4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4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4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4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4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4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4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4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4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4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4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4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4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4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4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4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4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4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4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4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4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4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4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4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4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4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4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4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4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4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4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4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4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4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8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ref="O922:O985" si="90">E922/D922</f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0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0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0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0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0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0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0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0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0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0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0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0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0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0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0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0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0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0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0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0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0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0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0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0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0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0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0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0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0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0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0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0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0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0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0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0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0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0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0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8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ref="O986:O1049" si="96">E986/D986</f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6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6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6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6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6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6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6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6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6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6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6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6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6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6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6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6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6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6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6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6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6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6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6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6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6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6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6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6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6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6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6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6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6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6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6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6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6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6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6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8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ref="O1050:O1113" si="102">E1050/D1050</f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2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2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2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2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2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2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2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2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2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2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2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2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2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2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2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2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2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2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2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2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2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2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2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2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2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2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2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2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2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2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2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2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2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2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2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2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2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2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2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8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ref="O1114:O1177" si="108">E1114/D1114</f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8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8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8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8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8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8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8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8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8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8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8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8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8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8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8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8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8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8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8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8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8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8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8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8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8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8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8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8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8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8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8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8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8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8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8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8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8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8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8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8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ref="O1178:O1241" si="114">E1178/D1178</f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4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4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4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4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4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4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4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4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4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4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4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4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4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4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4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4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4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4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4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4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4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4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4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4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4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4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4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4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4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4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4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4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4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4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4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4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4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4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4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8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ref="O1242:O1305" si="120">E1242/D1242</f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0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0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0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0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0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0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0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0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0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0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0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0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0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0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0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0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0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0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0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0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0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0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0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0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0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0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0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0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0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0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0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0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0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0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0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0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0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0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0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8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ref="O1306:O1369" si="126">E1306/D1306</f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6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6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6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6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6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6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6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6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6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6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6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6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6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6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6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6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6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6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6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6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6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6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6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6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6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6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6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6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6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6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6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6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6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6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6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6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6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6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6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8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ref="O1370:O1433" si="132">E1370/D1370</f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2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2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2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2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8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ref="O1434:O1497" si="138">E1434/D1434</f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8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8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8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8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8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ref="O1498:O1561" si="144">E1498/D1498</f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4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4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4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4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8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ref="O1562:O1625" si="150">E1562/D1562</f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0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0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0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0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8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ref="O1626:O1689" si="156">E1626/D1626</f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6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6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6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6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8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ref="O1690:O1753" si="162">E1690/D1690</f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8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ref="O1754:O1817" si="168">E1754/D1754</f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8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ref="O1818:O1881" si="174">E1818/D1818</f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8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ref="O1882:O1945" si="180">E1882/D1882</f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8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ref="O1946:O2009" si="186">E1946/D1946</f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6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8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ref="O2010:O2073" si="192">E2010/D2010</f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8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ref="O2074:O2137" si="198">E2074/D2074</f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8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8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8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ref="O2138:O2201" si="204">E2138/D2138</f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8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ref="O2202:O2265" si="210">E2202/D2202</f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8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ref="O2266:O2329" si="216">E2266/D2266</f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8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ref="O2330:O2393" si="222">E2330/D2330</f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8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ref="O2394:O2457" si="228">E2394/D2394</f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8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ref="O2458:O2521" si="234">E2458/D2458</f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8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ref="O2522:O2585" si="240">E2522/D2522</f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8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ref="O2586:O2649" si="246">E2586/D2586</f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8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ref="O2650:O2713" si="252">E2650/D2650</f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2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2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2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2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8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ref="O2714:O2777" si="258">E2714/D2714</f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8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8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8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8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8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ref="O2778:O2841" si="264">E2778/D2778</f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4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4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4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4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8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ref="O2842:O2905" si="270">E2842/D2842</f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0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0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0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0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0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0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0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0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0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8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ref="O2906:O2969" si="276">E2906/D2906</f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6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6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6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6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6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6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6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6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6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8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ref="O2970:O3033" si="282">E2970/D2970</f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2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2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2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2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2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2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2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2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2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8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ref="O3034:O3097" si="288">E3034/D3034</f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8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8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8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8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8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8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8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8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8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8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ref="O3098:O3161" si="294">E3098/D3098</f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4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4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4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4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4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4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4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4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4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4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4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4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4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4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4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4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4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8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ref="O3162:O3225" si="300">E3162/D3162</f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0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0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0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0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0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0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0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0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0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0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0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0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0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0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0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0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0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0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0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0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0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0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0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0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0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0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0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0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0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0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0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0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0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0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0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0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0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0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0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8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ref="O3226:O3289" si="306">E3226/D3226</f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6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6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6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6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6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6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6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6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6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6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6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6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6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6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6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6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6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6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6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6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6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6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6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6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6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6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6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6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6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6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6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6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6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6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6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6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6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6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6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8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ref="O3290:O3353" si="312">E3290/D3290</f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2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2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2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2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8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ref="O3354:O3417" si="318">E3354/D3354</f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8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8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8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8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8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ref="O3418:O3481" si="324">E3418/D3418</f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4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4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4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4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8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ref="O3482:O3545" si="330">E3482/D3482</f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0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0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0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0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8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ref="O3546:O3609" si="336">E3546/D3546</f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6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6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6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6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8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ref="O3610:O3673" si="342">E3610/D3610</f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2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2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2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2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8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ref="O3674:O3737" si="348">E3674/D3674</f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8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8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8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8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8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ref="O3738:O3801" si="354">E3738/D3738</f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4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4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4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4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8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ref="O3802:O3865" si="360">E3802/D3802</f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0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0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0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0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8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ref="O3866:O3929" si="366">E3866/D3866</f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6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6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6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6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8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ref="O3930:O3993" si="372">E3930/D3930</f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2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2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2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2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8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ref="O3994:O4057" si="378">E3994/D3994</f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8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8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8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8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8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8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8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8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8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ref="O4058:O4115" si="384">E4058/D4058</f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4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4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4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4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4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4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4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4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4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4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4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4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4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4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4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4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4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4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4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4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4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4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4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4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4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4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4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4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4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4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4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4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4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4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4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8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autoFilter ref="A1:R4115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vs. Parent Category</vt:lpstr>
      <vt:lpstr>Outcome vs. Sub Category</vt:lpstr>
      <vt:lpstr>Sheet4</vt:lpstr>
      <vt:lpstr>Outcomes Based on Goals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2019-02-13T02:56:35Z</dcterms:modified>
</cp:coreProperties>
</file>