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怪物属性" sheetId="3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D17" i="3" l="1"/>
  <c r="D11" i="3"/>
  <c r="D14" i="3" s="1"/>
  <c r="D9" i="3"/>
  <c r="D12" i="3" s="1"/>
  <c r="D19" i="3"/>
  <c r="D13" i="3"/>
  <c r="D16" i="3" s="1"/>
  <c r="D15" i="3" l="1"/>
  <c r="D18" i="3" s="1"/>
  <c r="D7" i="3"/>
  <c r="K3" i="3" l="1"/>
  <c r="K4" i="3"/>
  <c r="K5" i="3"/>
  <c r="K6" i="3"/>
  <c r="K7" i="3"/>
  <c r="K8" i="3"/>
  <c r="K9" i="3"/>
  <c r="K10" i="3"/>
  <c r="K11" i="3"/>
  <c r="K12" i="3"/>
  <c r="K13" i="3"/>
  <c r="K14" i="3"/>
  <c r="K2" i="3"/>
  <c r="D6" i="3" l="1"/>
  <c r="D5" i="3"/>
  <c r="D8" i="3" l="1"/>
  <c r="D10" i="3" l="1"/>
  <c r="K15" i="3"/>
  <c r="K18" i="3" l="1"/>
  <c r="K17" i="3"/>
  <c r="K16" i="3" l="1"/>
  <c r="D20" i="3"/>
  <c r="K20" i="3" s="1"/>
  <c r="D21" i="3"/>
  <c r="K21" i="3" s="1"/>
  <c r="D23" i="3" l="1"/>
  <c r="K23" i="3" s="1"/>
  <c r="D24" i="3"/>
  <c r="K24" i="3" s="1"/>
  <c r="K19" i="3"/>
  <c r="D27" i="3" l="1"/>
  <c r="K27" i="3" s="1"/>
  <c r="D22" i="3"/>
  <c r="K22" i="3" s="1"/>
  <c r="D26" i="3"/>
  <c r="K26" i="3" s="1"/>
  <c r="D25" i="3" l="1"/>
  <c r="K25" i="3" s="1"/>
  <c r="D29" i="3"/>
  <c r="K29" i="3" s="1"/>
  <c r="D30" i="3"/>
  <c r="K30" i="3" s="1"/>
  <c r="D32" i="3" l="1"/>
  <c r="K32" i="3" s="1"/>
  <c r="D33" i="3"/>
  <c r="K33" i="3" s="1"/>
  <c r="D28" i="3"/>
  <c r="K28" i="3" s="1"/>
  <c r="D36" i="3" l="1"/>
  <c r="K36" i="3" s="1"/>
  <c r="D31" i="3"/>
  <c r="K31" i="3" s="1"/>
  <c r="D35" i="3"/>
  <c r="K35" i="3" s="1"/>
  <c r="D34" i="3" l="1"/>
  <c r="K34" i="3" s="1"/>
  <c r="D37" i="3" l="1"/>
  <c r="K37" i="3" s="1"/>
  <c r="L2" i="3" l="1"/>
  <c r="L34" i="3"/>
  <c r="L18" i="3"/>
  <c r="L37" i="3"/>
  <c r="L21" i="3"/>
  <c r="L5" i="3"/>
  <c r="L24" i="3"/>
  <c r="L8" i="3"/>
  <c r="L27" i="3"/>
  <c r="L11" i="3"/>
  <c r="L30" i="3"/>
  <c r="L14" i="3"/>
  <c r="L33" i="3"/>
  <c r="L17" i="3"/>
  <c r="L36" i="3"/>
  <c r="L20" i="3"/>
  <c r="L4" i="3"/>
  <c r="L23" i="3"/>
  <c r="L7" i="3"/>
  <c r="L26" i="3"/>
  <c r="L10" i="3"/>
  <c r="L29" i="3"/>
  <c r="L13" i="3"/>
  <c r="L32" i="3"/>
  <c r="L16" i="3"/>
  <c r="L35" i="3"/>
  <c r="L19" i="3"/>
  <c r="L3" i="3"/>
  <c r="L22" i="3"/>
  <c r="L6" i="3"/>
  <c r="L25" i="3"/>
  <c r="L9" i="3"/>
  <c r="L28" i="3"/>
  <c r="L12" i="3"/>
  <c r="L31" i="3"/>
  <c r="L15" i="3"/>
  <c r="G2" i="3" l="1"/>
  <c r="G8" i="3"/>
  <c r="G15" i="3"/>
  <c r="G17" i="3"/>
  <c r="G16" i="3"/>
  <c r="G22" i="3"/>
  <c r="G29" i="3"/>
  <c r="G33" i="3"/>
  <c r="G34" i="3"/>
  <c r="G5" i="3"/>
  <c r="G7" i="3"/>
  <c r="G14" i="3"/>
  <c r="G18" i="3"/>
  <c r="G24" i="3"/>
  <c r="G26" i="3"/>
  <c r="G30" i="3"/>
  <c r="G31" i="3"/>
  <c r="G37" i="3"/>
  <c r="G3" i="3"/>
  <c r="G6" i="3"/>
  <c r="G11" i="3"/>
  <c r="G10" i="3"/>
  <c r="G20" i="3"/>
  <c r="G19" i="3"/>
  <c r="G27" i="3"/>
  <c r="G28" i="3"/>
  <c r="G35" i="3"/>
  <c r="G4" i="3"/>
  <c r="G9" i="3"/>
  <c r="G12" i="3"/>
  <c r="G13" i="3"/>
  <c r="G21" i="3"/>
  <c r="G23" i="3"/>
  <c r="G25" i="3"/>
  <c r="G32" i="3"/>
  <c r="G36" i="3"/>
  <c r="H3" i="3"/>
  <c r="H8" i="3"/>
  <c r="H15" i="3"/>
  <c r="H17" i="3"/>
  <c r="H16" i="3"/>
  <c r="H22" i="3"/>
  <c r="H30" i="3"/>
  <c r="H32" i="3"/>
  <c r="H34" i="3"/>
  <c r="H5" i="3"/>
  <c r="H7" i="3"/>
  <c r="H14" i="3"/>
  <c r="H18" i="3"/>
  <c r="H24" i="3"/>
  <c r="H26" i="3"/>
  <c r="H25" i="3"/>
  <c r="H31" i="3"/>
  <c r="H37" i="3"/>
  <c r="H2" i="3"/>
  <c r="H6" i="3"/>
  <c r="H11" i="3"/>
  <c r="H10" i="3"/>
  <c r="H20" i="3"/>
  <c r="H19" i="3"/>
  <c r="H27" i="3"/>
  <c r="H33" i="3"/>
  <c r="H36" i="3"/>
  <c r="H4" i="3"/>
  <c r="H9" i="3"/>
  <c r="H12" i="3"/>
  <c r="H13" i="3"/>
  <c r="H21" i="3"/>
  <c r="H23" i="3"/>
  <c r="H29" i="3"/>
  <c r="H28" i="3"/>
  <c r="H35" i="3"/>
  <c r="I2" i="3" l="1"/>
  <c r="I6" i="3"/>
  <c r="I7" i="3"/>
  <c r="I14" i="3"/>
  <c r="I21" i="3"/>
  <c r="I24" i="3"/>
  <c r="I26" i="3"/>
  <c r="I32" i="3"/>
  <c r="I35" i="3"/>
  <c r="I3" i="3"/>
  <c r="I9" i="3"/>
  <c r="I11" i="3"/>
  <c r="I18" i="3"/>
  <c r="I16" i="3"/>
  <c r="I19" i="3"/>
  <c r="I25" i="3"/>
  <c r="I33" i="3"/>
  <c r="I36" i="3"/>
  <c r="I4" i="3"/>
  <c r="I8" i="3"/>
  <c r="I10" i="3"/>
  <c r="I13" i="3"/>
  <c r="I20" i="3"/>
  <c r="I27" i="3"/>
  <c r="I29" i="3"/>
  <c r="I28" i="3"/>
  <c r="I34" i="3"/>
  <c r="I5" i="3"/>
  <c r="I12" i="3"/>
  <c r="I15" i="3"/>
  <c r="I17" i="3"/>
  <c r="I23" i="3"/>
  <c r="I22" i="3"/>
  <c r="I30" i="3"/>
  <c r="I31" i="3"/>
  <c r="I37" i="3"/>
  <c r="J4" i="3" l="1"/>
  <c r="J9" i="3"/>
  <c r="J14" i="3"/>
  <c r="J18" i="3"/>
  <c r="J20" i="3"/>
  <c r="J22" i="3"/>
  <c r="J25" i="3"/>
  <c r="J28" i="3"/>
  <c r="J34" i="3"/>
  <c r="J6" i="3"/>
  <c r="J11" i="3"/>
  <c r="J10" i="3"/>
  <c r="J13" i="3"/>
  <c r="J24" i="3"/>
  <c r="J26" i="3"/>
  <c r="J29" i="3"/>
  <c r="J35" i="3"/>
  <c r="J37" i="3"/>
  <c r="J2" i="3"/>
  <c r="J5" i="3"/>
  <c r="J12" i="3"/>
  <c r="J15" i="3"/>
  <c r="J21" i="3"/>
  <c r="J19" i="3"/>
  <c r="J27" i="3"/>
  <c r="J32" i="3"/>
  <c r="J36" i="3"/>
  <c r="J3" i="3"/>
  <c r="J8" i="3"/>
  <c r="J7" i="3"/>
  <c r="J17" i="3"/>
  <c r="J16" i="3"/>
  <c r="J23" i="3"/>
  <c r="J30" i="3"/>
  <c r="J33" i="3"/>
  <c r="J31" i="3"/>
</calcChain>
</file>

<file path=xl/comments1.xml><?xml version="1.0" encoding="utf-8"?>
<comments xmlns="http://schemas.openxmlformats.org/spreadsheetml/2006/main">
  <authors>
    <author>作者</author>
  </authors>
  <commentLis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单位：秒</t>
        </r>
      </text>
    </comment>
  </commentList>
</comments>
</file>

<file path=xl/sharedStrings.xml><?xml version="1.0" encoding="utf-8"?>
<sst xmlns="http://schemas.openxmlformats.org/spreadsheetml/2006/main" count="59" uniqueCount="26">
  <si>
    <t>血量</t>
    <phoneticPr fontId="1" type="noConversion"/>
  </si>
  <si>
    <t>名称</t>
    <phoneticPr fontId="1" type="noConversion"/>
  </si>
  <si>
    <t>攻击力</t>
    <phoneticPr fontId="1" type="noConversion"/>
  </si>
  <si>
    <t>撞击伤害</t>
    <phoneticPr fontId="1" type="noConversion"/>
  </si>
  <si>
    <t>关卡</t>
    <phoneticPr fontId="1" type="noConversion"/>
  </si>
  <si>
    <t>小怪</t>
    <phoneticPr fontId="1" type="noConversion"/>
  </si>
  <si>
    <t>精英怪</t>
    <phoneticPr fontId="1" type="noConversion"/>
  </si>
  <si>
    <t>BOSS</t>
    <phoneticPr fontId="1" type="noConversion"/>
  </si>
  <si>
    <t>第1关</t>
    <phoneticPr fontId="1" type="noConversion"/>
  </si>
  <si>
    <t>第2关</t>
    <phoneticPr fontId="1" type="noConversion"/>
  </si>
  <si>
    <t>第3关</t>
  </si>
  <si>
    <t>第4关</t>
  </si>
  <si>
    <t>第5关</t>
  </si>
  <si>
    <t>第6关</t>
  </si>
  <si>
    <t>第7关</t>
  </si>
  <si>
    <t>第8关</t>
  </si>
  <si>
    <t>第9关</t>
  </si>
  <si>
    <t>第10关</t>
  </si>
  <si>
    <t>第11关</t>
  </si>
  <si>
    <t>第12关</t>
  </si>
  <si>
    <t>存活(机1)</t>
    <phoneticPr fontId="1" type="noConversion"/>
  </si>
  <si>
    <t>存活(机2)</t>
  </si>
  <si>
    <t>存活(机3)</t>
  </si>
  <si>
    <t>存活(机4)</t>
  </si>
  <si>
    <t>主机</t>
    <phoneticPr fontId="1" type="noConversion"/>
  </si>
  <si>
    <t>必杀存活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</si>
</sst>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 "/>
    <numFmt numFmtId="177" formatCode="0.0_ "/>
    <numFmt numFmtId="178" formatCode="0.0_);[Red]\(0.0\)"/>
    <numFmt numFmtId="179" formatCode="0_);[Red]\(0\)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176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3" borderId="1" xfId="0" applyNumberFormat="1" applyFill="1" applyBorder="1"/>
    <xf numFmtId="177" fontId="0" fillId="4" borderId="1" xfId="0" applyNumberFormat="1" applyFill="1" applyBorder="1"/>
    <xf numFmtId="176" fontId="2" fillId="2" borderId="1" xfId="0" applyNumberFormat="1" applyFon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178" fontId="2" fillId="2" borderId="1" xfId="0" applyNumberFormat="1" applyFont="1" applyFill="1" applyBorder="1" applyAlignment="1">
      <alignment horizontal="right" vertical="center"/>
    </xf>
    <xf numFmtId="178" fontId="0" fillId="3" borderId="1" xfId="0" applyNumberFormat="1" applyFill="1" applyBorder="1" applyAlignment="1">
      <alignment horizontal="right"/>
    </xf>
    <xf numFmtId="178" fontId="0" fillId="4" borderId="1" xfId="0" applyNumberFormat="1" applyFill="1" applyBorder="1" applyAlignment="1">
      <alignment horizontal="right"/>
    </xf>
    <xf numFmtId="178" fontId="0" fillId="0" borderId="0" xfId="0" applyNumberFormat="1" applyAlignment="1">
      <alignment horizontal="right"/>
    </xf>
    <xf numFmtId="177" fontId="2" fillId="2" borderId="1" xfId="0" applyNumberFormat="1" applyFont="1" applyFill="1" applyBorder="1" applyAlignment="1">
      <alignment horizontal="center" vertical="center"/>
    </xf>
    <xf numFmtId="177" fontId="0" fillId="0" borderId="0" xfId="0" applyNumberFormat="1"/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/>
    </xf>
    <xf numFmtId="0" fontId="0" fillId="5" borderId="0" xfId="0" applyFill="1"/>
    <xf numFmtId="179" fontId="2" fillId="2" borderId="1" xfId="0" applyNumberFormat="1" applyFont="1" applyFill="1" applyBorder="1" applyAlignment="1">
      <alignment horizontal="center" vertical="center"/>
    </xf>
    <xf numFmtId="179" fontId="0" fillId="3" borderId="1" xfId="0" applyNumberFormat="1" applyFill="1" applyBorder="1" applyAlignment="1">
      <alignment horizontal="left"/>
    </xf>
    <xf numFmtId="179" fontId="0" fillId="4" borderId="1" xfId="0" applyNumberFormat="1" applyFill="1" applyBorder="1" applyAlignment="1">
      <alignment horizontal="left"/>
    </xf>
    <xf numFmtId="179" fontId="0" fillId="0" borderId="0" xfId="0" applyNumberFormat="1"/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360yun\Thunder-X\Doc\&#25968;&#20540;&#37096;&#20998;\&#25112;&#26426;&#23646;&#2461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战机属性"/>
    </sheetNames>
    <sheetDataSet>
      <sheetData sheetId="0">
        <row r="2">
          <cell r="F2">
            <v>480</v>
          </cell>
          <cell r="G2">
            <v>300</v>
          </cell>
          <cell r="J2">
            <v>3500</v>
          </cell>
        </row>
        <row r="3">
          <cell r="F3">
            <v>800</v>
          </cell>
        </row>
        <row r="4">
          <cell r="F4">
            <v>1100</v>
          </cell>
        </row>
        <row r="5">
          <cell r="F5">
            <v>1500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7"/>
  <sheetViews>
    <sheetView tabSelected="1" workbookViewId="0">
      <pane xSplit="1" ySplit="1" topLeftCell="C5" activePane="bottomRight" state="frozen"/>
      <selection pane="topRight" activeCell="B1" sqref="B1"/>
      <selection pane="bottomLeft" activeCell="A2" sqref="A2"/>
      <selection pane="bottomRight" activeCell="G11" sqref="G11"/>
    </sheetView>
  </sheetViews>
  <sheetFormatPr defaultRowHeight="13.5" x14ac:dyDescent="0.15"/>
  <cols>
    <col min="1" max="1" width="5.75" style="5" bestFit="1" customWidth="1"/>
    <col min="3" max="3" width="9" style="3"/>
    <col min="4" max="4" width="9" style="24"/>
    <col min="6" max="6" width="3.375" style="20" customWidth="1"/>
    <col min="7" max="7" width="10.125" style="15" customWidth="1"/>
    <col min="8" max="8" width="10" style="15" customWidth="1"/>
    <col min="9" max="11" width="9.875" style="15" customWidth="1"/>
    <col min="12" max="12" width="9" style="17"/>
  </cols>
  <sheetData>
    <row r="1" spans="1:12" s="4" customFormat="1" x14ac:dyDescent="0.15">
      <c r="A1" s="4" t="s">
        <v>4</v>
      </c>
      <c r="B1" s="4" t="s">
        <v>1</v>
      </c>
      <c r="C1" s="8" t="s">
        <v>2</v>
      </c>
      <c r="D1" s="21" t="s">
        <v>0</v>
      </c>
      <c r="E1" s="4" t="s">
        <v>3</v>
      </c>
      <c r="F1" s="18"/>
      <c r="G1" s="12" t="s">
        <v>20</v>
      </c>
      <c r="H1" s="12" t="s">
        <v>21</v>
      </c>
      <c r="I1" s="12" t="s">
        <v>22</v>
      </c>
      <c r="J1" s="12" t="s">
        <v>23</v>
      </c>
      <c r="K1" s="12" t="s">
        <v>25</v>
      </c>
      <c r="L1" s="16" t="s">
        <v>24</v>
      </c>
    </row>
    <row r="2" spans="1:12" s="1" customFormat="1" x14ac:dyDescent="0.15">
      <c r="A2" s="27" t="s">
        <v>8</v>
      </c>
      <c r="B2" s="1" t="s">
        <v>5</v>
      </c>
      <c r="C2" s="9">
        <v>50</v>
      </c>
      <c r="D2" s="22">
        <v>1500</v>
      </c>
      <c r="E2" s="10">
        <v>200</v>
      </c>
      <c r="F2" s="19"/>
      <c r="G2" s="13">
        <f>D2/[1]战机属性!$F$2</f>
        <v>3.125</v>
      </c>
      <c r="H2" s="13">
        <f>D2/[1]战机属性!$F$3</f>
        <v>1.875</v>
      </c>
      <c r="I2" s="13">
        <f>D2/[1]战机属性!$F$4</f>
        <v>1.3636363636363635</v>
      </c>
      <c r="J2" s="13">
        <f>D2/[1]战机属性!$F$5</f>
        <v>1</v>
      </c>
      <c r="K2" s="13">
        <f>D2/[1]战机属性!$J$2</f>
        <v>0.42857142857142855</v>
      </c>
      <c r="L2" s="6">
        <f>[1]战机属性!$G$2/C2</f>
        <v>6</v>
      </c>
    </row>
    <row r="3" spans="1:12" s="1" customFormat="1" x14ac:dyDescent="0.15">
      <c r="A3" s="28"/>
      <c r="B3" s="1" t="s">
        <v>6</v>
      </c>
      <c r="C3" s="9">
        <v>50</v>
      </c>
      <c r="D3" s="22">
        <v>8000</v>
      </c>
      <c r="E3" s="10">
        <v>200</v>
      </c>
      <c r="F3" s="19"/>
      <c r="G3" s="13">
        <f>D3/[1]战机属性!$F$2</f>
        <v>16.666666666666668</v>
      </c>
      <c r="H3" s="13">
        <f>D3/[1]战机属性!$F$3</f>
        <v>10</v>
      </c>
      <c r="I3" s="13">
        <f>D3/[1]战机属性!$F$4</f>
        <v>7.2727272727272725</v>
      </c>
      <c r="J3" s="13">
        <f>D3/[1]战机属性!$F$5</f>
        <v>5.333333333333333</v>
      </c>
      <c r="K3" s="13">
        <f>D3/[1]战机属性!$J$2</f>
        <v>2.2857142857142856</v>
      </c>
      <c r="L3" s="6">
        <f>[1]战机属性!$G$2/C3</f>
        <v>6</v>
      </c>
    </row>
    <row r="4" spans="1:12" s="1" customFormat="1" x14ac:dyDescent="0.15">
      <c r="A4" s="28"/>
      <c r="B4" s="1" t="s">
        <v>7</v>
      </c>
      <c r="C4" s="9">
        <v>50</v>
      </c>
      <c r="D4" s="22">
        <v>30000</v>
      </c>
      <c r="E4" s="10">
        <v>200</v>
      </c>
      <c r="F4" s="19"/>
      <c r="G4" s="13">
        <f>D4/[1]战机属性!$F$2</f>
        <v>62.5</v>
      </c>
      <c r="H4" s="13">
        <f>D4/[1]战机属性!$F$3</f>
        <v>37.5</v>
      </c>
      <c r="I4" s="13">
        <f>D4/[1]战机属性!$F$4</f>
        <v>27.272727272727273</v>
      </c>
      <c r="J4" s="13">
        <f>D4/[1]战机属性!$F$5</f>
        <v>20</v>
      </c>
      <c r="K4" s="13">
        <f>D4/[1]战机属性!$J$2</f>
        <v>8.5714285714285712</v>
      </c>
      <c r="L4" s="6">
        <f>[1]战机属性!$G$2/C4</f>
        <v>6</v>
      </c>
    </row>
    <row r="5" spans="1:12" s="2" customFormat="1" x14ac:dyDescent="0.15">
      <c r="A5" s="25" t="s">
        <v>9</v>
      </c>
      <c r="B5" s="2" t="s">
        <v>5</v>
      </c>
      <c r="C5" s="11">
        <v>50</v>
      </c>
      <c r="D5" s="23">
        <f>D2*1.2</f>
        <v>1800</v>
      </c>
      <c r="E5" s="11">
        <v>200</v>
      </c>
      <c r="F5" s="19"/>
      <c r="G5" s="14">
        <f>D5/[1]战机属性!$F$2</f>
        <v>3.75</v>
      </c>
      <c r="H5" s="14">
        <f>D5/[1]战机属性!$F$3</f>
        <v>2.25</v>
      </c>
      <c r="I5" s="14">
        <f>D5/[1]战机属性!$F$4</f>
        <v>1.6363636363636365</v>
      </c>
      <c r="J5" s="14">
        <f>D5/[1]战机属性!$F$5</f>
        <v>1.2</v>
      </c>
      <c r="K5" s="14">
        <f>D5/[1]战机属性!$J$2</f>
        <v>0.51428571428571423</v>
      </c>
      <c r="L5" s="7">
        <f>[1]战机属性!$G$2/C5</f>
        <v>6</v>
      </c>
    </row>
    <row r="6" spans="1:12" s="2" customFormat="1" x14ac:dyDescent="0.15">
      <c r="A6" s="26"/>
      <c r="B6" s="2" t="s">
        <v>6</v>
      </c>
      <c r="C6" s="11">
        <v>50</v>
      </c>
      <c r="D6" s="23">
        <f>D3*1.2</f>
        <v>9600</v>
      </c>
      <c r="E6" s="11">
        <v>200</v>
      </c>
      <c r="F6" s="19"/>
      <c r="G6" s="14">
        <f>D6/[1]战机属性!$F$2</f>
        <v>20</v>
      </c>
      <c r="H6" s="14">
        <f>D6/[1]战机属性!$F$3</f>
        <v>12</v>
      </c>
      <c r="I6" s="14">
        <f>D6/[1]战机属性!$F$4</f>
        <v>8.7272727272727266</v>
      </c>
      <c r="J6" s="14">
        <f>D6/[1]战机属性!$F$5</f>
        <v>6.4</v>
      </c>
      <c r="K6" s="14">
        <f>D6/[1]战机属性!$J$2</f>
        <v>2.7428571428571429</v>
      </c>
      <c r="L6" s="7">
        <f>[1]战机属性!$G$2/C6</f>
        <v>6</v>
      </c>
    </row>
    <row r="7" spans="1:12" s="2" customFormat="1" x14ac:dyDescent="0.15">
      <c r="A7" s="26"/>
      <c r="B7" s="2" t="s">
        <v>7</v>
      </c>
      <c r="C7" s="11">
        <v>50</v>
      </c>
      <c r="D7" s="23">
        <f>D4*1.2</f>
        <v>36000</v>
      </c>
      <c r="E7" s="11">
        <v>200</v>
      </c>
      <c r="F7" s="19"/>
      <c r="G7" s="14">
        <f>D7/[1]战机属性!$F$2</f>
        <v>75</v>
      </c>
      <c r="H7" s="14">
        <f>D7/[1]战机属性!$F$3</f>
        <v>45</v>
      </c>
      <c r="I7" s="14">
        <f>D7/[1]战机属性!$F$4</f>
        <v>32.727272727272727</v>
      </c>
      <c r="J7" s="14">
        <f>D7/[1]战机属性!$F$5</f>
        <v>24</v>
      </c>
      <c r="K7" s="14">
        <f>D7/[1]战机属性!$J$2</f>
        <v>10.285714285714286</v>
      </c>
      <c r="L7" s="7">
        <f>[1]战机属性!$G$2/C7</f>
        <v>6</v>
      </c>
    </row>
    <row r="8" spans="1:12" s="1" customFormat="1" x14ac:dyDescent="0.15">
      <c r="A8" s="27" t="s">
        <v>10</v>
      </c>
      <c r="B8" s="1" t="s">
        <v>5</v>
      </c>
      <c r="C8" s="9">
        <v>50</v>
      </c>
      <c r="D8" s="22">
        <f>D5*1.3</f>
        <v>2340</v>
      </c>
      <c r="E8" s="10">
        <v>200</v>
      </c>
      <c r="F8" s="19"/>
      <c r="G8" s="13">
        <f>D8/[1]战机属性!$F$2</f>
        <v>4.875</v>
      </c>
      <c r="H8" s="13">
        <f>D8/[1]战机属性!$F$3</f>
        <v>2.9249999999999998</v>
      </c>
      <c r="I8" s="13">
        <f>D8/[1]战机属性!$F$4</f>
        <v>2.1272727272727274</v>
      </c>
      <c r="J8" s="13">
        <f>D8/[1]战机属性!$F$5</f>
        <v>1.56</v>
      </c>
      <c r="K8" s="13">
        <f>D8/[1]战机属性!$J$2</f>
        <v>0.66857142857142859</v>
      </c>
      <c r="L8" s="6">
        <f>[1]战机属性!$G$2/C8</f>
        <v>6</v>
      </c>
    </row>
    <row r="9" spans="1:12" s="1" customFormat="1" x14ac:dyDescent="0.15">
      <c r="A9" s="28"/>
      <c r="B9" s="1" t="s">
        <v>6</v>
      </c>
      <c r="C9" s="9">
        <v>50</v>
      </c>
      <c r="D9" s="22">
        <f>D6*1.2</f>
        <v>11520</v>
      </c>
      <c r="E9" s="10">
        <v>200</v>
      </c>
      <c r="F9" s="19"/>
      <c r="G9" s="13">
        <f>D9/[1]战机属性!$F$2</f>
        <v>24</v>
      </c>
      <c r="H9" s="13">
        <f>D9/[1]战机属性!$F$3</f>
        <v>14.4</v>
      </c>
      <c r="I9" s="13">
        <f>D9/[1]战机属性!$F$4</f>
        <v>10.472727272727273</v>
      </c>
      <c r="J9" s="13">
        <f>D9/[1]战机属性!$F$5</f>
        <v>7.68</v>
      </c>
      <c r="K9" s="13">
        <f>D9/[1]战机属性!$J$2</f>
        <v>3.2914285714285714</v>
      </c>
      <c r="L9" s="6">
        <f>[1]战机属性!$G$2/C9</f>
        <v>6</v>
      </c>
    </row>
    <row r="10" spans="1:12" s="1" customFormat="1" x14ac:dyDescent="0.15">
      <c r="A10" s="28"/>
      <c r="B10" s="1" t="s">
        <v>7</v>
      </c>
      <c r="C10" s="9">
        <v>50</v>
      </c>
      <c r="D10" s="22">
        <f t="shared" ref="D10" si="0">D7*1.3</f>
        <v>46800</v>
      </c>
      <c r="E10" s="10">
        <v>200</v>
      </c>
      <c r="F10" s="19"/>
      <c r="G10" s="13">
        <f>D10/[1]战机属性!$F$2</f>
        <v>97.5</v>
      </c>
      <c r="H10" s="13">
        <f>D10/[1]战机属性!$F$3</f>
        <v>58.5</v>
      </c>
      <c r="I10" s="13">
        <f>D10/[1]战机属性!$F$4</f>
        <v>42.545454545454547</v>
      </c>
      <c r="J10" s="13">
        <f>D10/[1]战机属性!$F$5</f>
        <v>31.2</v>
      </c>
      <c r="K10" s="13">
        <f>D10/[1]战机属性!$J$2</f>
        <v>13.371428571428572</v>
      </c>
      <c r="L10" s="6">
        <f>[1]战机属性!$G$2/C10</f>
        <v>6</v>
      </c>
    </row>
    <row r="11" spans="1:12" s="2" customFormat="1" x14ac:dyDescent="0.15">
      <c r="A11" s="25" t="s">
        <v>11</v>
      </c>
      <c r="B11" s="2" t="s">
        <v>5</v>
      </c>
      <c r="C11" s="11">
        <v>60</v>
      </c>
      <c r="D11" s="23">
        <f>D8*1.4</f>
        <v>3276</v>
      </c>
      <c r="E11" s="11">
        <v>200</v>
      </c>
      <c r="F11" s="19"/>
      <c r="G11" s="14">
        <f>D11/[1]战机属性!$F$2</f>
        <v>6.8250000000000002</v>
      </c>
      <c r="H11" s="14">
        <f>D11/[1]战机属性!$F$3</f>
        <v>4.0949999999999998</v>
      </c>
      <c r="I11" s="14">
        <f>D11/[1]战机属性!$F$4</f>
        <v>2.978181818181818</v>
      </c>
      <c r="J11" s="14">
        <f>D11/[1]战机属性!$F$5</f>
        <v>2.1840000000000002</v>
      </c>
      <c r="K11" s="14">
        <f>D11/[1]战机属性!$J$2</f>
        <v>0.93600000000000005</v>
      </c>
      <c r="L11" s="7">
        <f>[1]战机属性!$G$2/C11</f>
        <v>5</v>
      </c>
    </row>
    <row r="12" spans="1:12" s="2" customFormat="1" x14ac:dyDescent="0.15">
      <c r="A12" s="26"/>
      <c r="B12" s="2" t="s">
        <v>6</v>
      </c>
      <c r="C12" s="11">
        <v>60</v>
      </c>
      <c r="D12" s="23">
        <f>D9*1.2</f>
        <v>13824</v>
      </c>
      <c r="E12" s="11">
        <v>200</v>
      </c>
      <c r="F12" s="19"/>
      <c r="G12" s="14">
        <f>D12/[1]战机属性!$F$2</f>
        <v>28.8</v>
      </c>
      <c r="H12" s="14">
        <f>D12/[1]战机属性!$F$3</f>
        <v>17.28</v>
      </c>
      <c r="I12" s="14">
        <f>D12/[1]战机属性!$F$4</f>
        <v>12.567272727272726</v>
      </c>
      <c r="J12" s="14">
        <f>D12/[1]战机属性!$F$5</f>
        <v>9.2159999999999993</v>
      </c>
      <c r="K12" s="14">
        <f>D12/[1]战机属性!$J$2</f>
        <v>3.9497142857142857</v>
      </c>
      <c r="L12" s="7">
        <f>[1]战机属性!$G$2/C12</f>
        <v>5</v>
      </c>
    </row>
    <row r="13" spans="1:12" s="2" customFormat="1" x14ac:dyDescent="0.15">
      <c r="A13" s="26"/>
      <c r="B13" s="2" t="s">
        <v>7</v>
      </c>
      <c r="C13" s="11">
        <v>60</v>
      </c>
      <c r="D13" s="23">
        <f>D10*1.3</f>
        <v>60840</v>
      </c>
      <c r="E13" s="11">
        <v>200</v>
      </c>
      <c r="F13" s="19"/>
      <c r="G13" s="14">
        <f>D13/[1]战机属性!$F$2</f>
        <v>126.75</v>
      </c>
      <c r="H13" s="14">
        <f>D13/[1]战机属性!$F$3</f>
        <v>76.05</v>
      </c>
      <c r="I13" s="14">
        <f>D13/[1]战机属性!$F$4</f>
        <v>55.309090909090912</v>
      </c>
      <c r="J13" s="14">
        <f>D13/[1]战机属性!$F$5</f>
        <v>40.56</v>
      </c>
      <c r="K13" s="14">
        <f>D13/[1]战机属性!$J$2</f>
        <v>17.382857142857144</v>
      </c>
      <c r="L13" s="7">
        <f>[1]战机属性!$G$2/C13</f>
        <v>5</v>
      </c>
    </row>
    <row r="14" spans="1:12" s="1" customFormat="1" x14ac:dyDescent="0.15">
      <c r="A14" s="27" t="s">
        <v>12</v>
      </c>
      <c r="B14" s="1" t="s">
        <v>5</v>
      </c>
      <c r="C14" s="9">
        <v>50</v>
      </c>
      <c r="D14" s="22">
        <f>D11*1.2</f>
        <v>3931.2</v>
      </c>
      <c r="E14" s="10">
        <v>200</v>
      </c>
      <c r="F14" s="19"/>
      <c r="G14" s="13">
        <f>D14/[1]战机属性!$F$2</f>
        <v>8.19</v>
      </c>
      <c r="H14" s="13">
        <f>D14/[1]战机属性!$F$3</f>
        <v>4.9139999999999997</v>
      </c>
      <c r="I14" s="13">
        <f>D14/[1]战机属性!$F$4</f>
        <v>3.5738181818181816</v>
      </c>
      <c r="J14" s="13">
        <f>D14/[1]战机属性!$F$5</f>
        <v>2.6208</v>
      </c>
      <c r="K14" s="13">
        <f>D14/[1]战机属性!$J$2</f>
        <v>1.1232</v>
      </c>
      <c r="L14" s="6">
        <f>[1]战机属性!$G$2/C14</f>
        <v>6</v>
      </c>
    </row>
    <row r="15" spans="1:12" s="1" customFormat="1" x14ac:dyDescent="0.15">
      <c r="A15" s="28"/>
      <c r="B15" s="1" t="s">
        <v>6</v>
      </c>
      <c r="C15" s="9">
        <v>50</v>
      </c>
      <c r="D15" s="22">
        <f>D12*1.2</f>
        <v>16588.8</v>
      </c>
      <c r="E15" s="10">
        <v>200</v>
      </c>
      <c r="F15" s="19"/>
      <c r="G15" s="13">
        <f>D15/[1]战机属性!$F$2</f>
        <v>34.559999999999995</v>
      </c>
      <c r="H15" s="13">
        <f>D15/[1]战机属性!$F$3</f>
        <v>20.736000000000001</v>
      </c>
      <c r="I15" s="13">
        <f>D15/[1]战机属性!$F$4</f>
        <v>15.080727272727271</v>
      </c>
      <c r="J15" s="13">
        <f>D15/[1]战机属性!$F$5</f>
        <v>11.059199999999999</v>
      </c>
      <c r="K15" s="13">
        <f>D15/[1]战机属性!$J$2</f>
        <v>4.7396571428571423</v>
      </c>
      <c r="L15" s="6">
        <f>[1]战机属性!$G$2/C15</f>
        <v>6</v>
      </c>
    </row>
    <row r="16" spans="1:12" s="1" customFormat="1" x14ac:dyDescent="0.15">
      <c r="A16" s="28"/>
      <c r="B16" s="1" t="s">
        <v>7</v>
      </c>
      <c r="C16" s="9">
        <v>50</v>
      </c>
      <c r="D16" s="22">
        <f>D13*1.2</f>
        <v>73008</v>
      </c>
      <c r="E16" s="10">
        <v>200</v>
      </c>
      <c r="F16" s="19"/>
      <c r="G16" s="13">
        <f>D16/[1]战机属性!$F$2</f>
        <v>152.1</v>
      </c>
      <c r="H16" s="13">
        <f>D16/[1]战机属性!$F$3</f>
        <v>91.26</v>
      </c>
      <c r="I16" s="13">
        <f>D16/[1]战机属性!$F$4</f>
        <v>66.370909090909095</v>
      </c>
      <c r="J16" s="13">
        <f>D16/[1]战机属性!$F$5</f>
        <v>48.671999999999997</v>
      </c>
      <c r="K16" s="13">
        <f>D16/[1]战机属性!$J$2</f>
        <v>20.85942857142857</v>
      </c>
      <c r="L16" s="6">
        <f>[1]战机属性!$G$2/C16</f>
        <v>6</v>
      </c>
    </row>
    <row r="17" spans="1:12" s="2" customFormat="1" x14ac:dyDescent="0.15">
      <c r="A17" s="25" t="s">
        <v>13</v>
      </c>
      <c r="B17" s="2" t="s">
        <v>5</v>
      </c>
      <c r="C17" s="11">
        <v>50</v>
      </c>
      <c r="D17" s="23">
        <f>D14*1.4</f>
        <v>5503.6799999999994</v>
      </c>
      <c r="E17" s="11">
        <v>200</v>
      </c>
      <c r="F17" s="19"/>
      <c r="G17" s="14">
        <f>D17/[1]战机属性!$F$2</f>
        <v>11.465999999999999</v>
      </c>
      <c r="H17" s="14">
        <f>D17/[1]战机属性!$F$3</f>
        <v>6.879599999999999</v>
      </c>
      <c r="I17" s="14">
        <f>D17/[1]战机属性!$F$4</f>
        <v>5.0033454545454541</v>
      </c>
      <c r="J17" s="14">
        <f>D17/[1]战机属性!$F$5</f>
        <v>3.6691199999999995</v>
      </c>
      <c r="K17" s="14">
        <f>D17/[1]战机属性!$J$2</f>
        <v>1.5724799999999999</v>
      </c>
      <c r="L17" s="7">
        <f>[1]战机属性!$G$2/C17</f>
        <v>6</v>
      </c>
    </row>
    <row r="18" spans="1:12" s="2" customFormat="1" x14ac:dyDescent="0.15">
      <c r="A18" s="26"/>
      <c r="B18" s="2" t="s">
        <v>6</v>
      </c>
      <c r="C18" s="11">
        <v>50</v>
      </c>
      <c r="D18" s="23">
        <f>D15*1.2</f>
        <v>19906.559999999998</v>
      </c>
      <c r="E18" s="11">
        <v>200</v>
      </c>
      <c r="F18" s="19"/>
      <c r="G18" s="14">
        <f>D18/[1]战机属性!$F$2</f>
        <v>41.471999999999994</v>
      </c>
      <c r="H18" s="14">
        <f>D18/[1]战机属性!$F$3</f>
        <v>24.883199999999999</v>
      </c>
      <c r="I18" s="14">
        <f>D18/[1]战机属性!$F$4</f>
        <v>18.096872727272725</v>
      </c>
      <c r="J18" s="14">
        <f>D18/[1]战机属性!$F$5</f>
        <v>13.271039999999999</v>
      </c>
      <c r="K18" s="14">
        <f>D18/[1]战机属性!$J$2</f>
        <v>5.687588571428571</v>
      </c>
      <c r="L18" s="7">
        <f>[1]战机属性!$G$2/C18</f>
        <v>6</v>
      </c>
    </row>
    <row r="19" spans="1:12" s="2" customFormat="1" x14ac:dyDescent="0.15">
      <c r="A19" s="26"/>
      <c r="B19" s="2" t="s">
        <v>7</v>
      </c>
      <c r="C19" s="11">
        <v>50</v>
      </c>
      <c r="D19" s="23">
        <f>D16*1.2</f>
        <v>87609.599999999991</v>
      </c>
      <c r="E19" s="11">
        <v>200</v>
      </c>
      <c r="F19" s="19"/>
      <c r="G19" s="14">
        <f>D19/[1]战机属性!$F$2</f>
        <v>182.51999999999998</v>
      </c>
      <c r="H19" s="14">
        <f>D19/[1]战机属性!$F$3</f>
        <v>109.51199999999999</v>
      </c>
      <c r="I19" s="14">
        <f>D19/[1]战机属性!$F$4</f>
        <v>79.645090909090897</v>
      </c>
      <c r="J19" s="14">
        <f>D19/[1]战机属性!$F$5</f>
        <v>58.406399999999991</v>
      </c>
      <c r="K19" s="14">
        <f>D19/[1]战机属性!$J$2</f>
        <v>25.031314285714284</v>
      </c>
      <c r="L19" s="7">
        <f>[1]战机属性!$G$2/C19</f>
        <v>6</v>
      </c>
    </row>
    <row r="20" spans="1:12" s="1" customFormat="1" x14ac:dyDescent="0.15">
      <c r="A20" s="27" t="s">
        <v>14</v>
      </c>
      <c r="B20" s="1" t="s">
        <v>5</v>
      </c>
      <c r="C20" s="9">
        <v>50</v>
      </c>
      <c r="D20" s="22">
        <f>D17*1.2</f>
        <v>6604.4159999999993</v>
      </c>
      <c r="E20" s="10">
        <v>200</v>
      </c>
      <c r="F20" s="19"/>
      <c r="G20" s="13">
        <f>D20/[1]战机属性!$F$2</f>
        <v>13.759199999999998</v>
      </c>
      <c r="H20" s="13">
        <f>D20/[1]战机属性!$F$3</f>
        <v>8.2555199999999989</v>
      </c>
      <c r="I20" s="13">
        <f>D20/[1]战机属性!$F$4</f>
        <v>6.0040145454545444</v>
      </c>
      <c r="J20" s="13">
        <f>D20/[1]战机属性!$F$5</f>
        <v>4.4029439999999997</v>
      </c>
      <c r="K20" s="13">
        <f>D20/[1]战机属性!$J$2</f>
        <v>1.8869759999999998</v>
      </c>
      <c r="L20" s="6">
        <f>[1]战机属性!$G$2/C20</f>
        <v>6</v>
      </c>
    </row>
    <row r="21" spans="1:12" s="1" customFormat="1" x14ac:dyDescent="0.15">
      <c r="A21" s="28"/>
      <c r="B21" s="1" t="s">
        <v>6</v>
      </c>
      <c r="C21" s="9">
        <v>50</v>
      </c>
      <c r="D21" s="22">
        <f t="shared" ref="D21:D22" si="1">D18*1.2</f>
        <v>23887.871999999996</v>
      </c>
      <c r="E21" s="10">
        <v>200</v>
      </c>
      <c r="F21" s="19"/>
      <c r="G21" s="13">
        <f>D21/[1]战机属性!$F$2</f>
        <v>49.76639999999999</v>
      </c>
      <c r="H21" s="13">
        <f>D21/[1]战机属性!$F$3</f>
        <v>29.859839999999995</v>
      </c>
      <c r="I21" s="13">
        <f>D21/[1]战机属性!$F$4</f>
        <v>21.716247272727269</v>
      </c>
      <c r="J21" s="13">
        <f>D21/[1]战机属性!$F$5</f>
        <v>15.925247999999996</v>
      </c>
      <c r="K21" s="13">
        <f>D21/[1]战机属性!$J$2</f>
        <v>6.8251062857142841</v>
      </c>
      <c r="L21" s="6">
        <f>[1]战机属性!$G$2/C21</f>
        <v>6</v>
      </c>
    </row>
    <row r="22" spans="1:12" s="1" customFormat="1" x14ac:dyDescent="0.15">
      <c r="A22" s="28"/>
      <c r="B22" s="1" t="s">
        <v>7</v>
      </c>
      <c r="C22" s="9">
        <v>50</v>
      </c>
      <c r="D22" s="22">
        <f t="shared" si="1"/>
        <v>105131.51999999999</v>
      </c>
      <c r="E22" s="10">
        <v>200</v>
      </c>
      <c r="F22" s="19"/>
      <c r="G22" s="13">
        <f>D22/[1]战机属性!$F$2</f>
        <v>219.02399999999997</v>
      </c>
      <c r="H22" s="13">
        <f>D22/[1]战机属性!$F$3</f>
        <v>131.4144</v>
      </c>
      <c r="I22" s="13">
        <f>D22/[1]战机属性!$F$4</f>
        <v>95.574109090909076</v>
      </c>
      <c r="J22" s="13">
        <f>D22/[1]战机属性!$F$5</f>
        <v>70.087679999999992</v>
      </c>
      <c r="K22" s="13">
        <f>D22/[1]战机属性!$J$2</f>
        <v>30.037577142857138</v>
      </c>
      <c r="L22" s="6">
        <f>[1]战机属性!$G$2/C22</f>
        <v>6</v>
      </c>
    </row>
    <row r="23" spans="1:12" s="2" customFormat="1" x14ac:dyDescent="0.15">
      <c r="A23" s="25" t="s">
        <v>15</v>
      </c>
      <c r="B23" s="2" t="s">
        <v>5</v>
      </c>
      <c r="C23" s="11">
        <v>50</v>
      </c>
      <c r="D23" s="23">
        <f>D20*1.2</f>
        <v>7925.2991999999986</v>
      </c>
      <c r="E23" s="11">
        <v>200</v>
      </c>
      <c r="F23" s="19"/>
      <c r="G23" s="14">
        <f>D23/[1]战机属性!$F$2</f>
        <v>16.511039999999998</v>
      </c>
      <c r="H23" s="14">
        <f>D23/[1]战机属性!$F$3</f>
        <v>9.906623999999999</v>
      </c>
      <c r="I23" s="14">
        <f>D23/[1]战机属性!$F$4</f>
        <v>7.2048174545454531</v>
      </c>
      <c r="J23" s="14">
        <f>D23/[1]战机属性!$F$5</f>
        <v>5.2835327999999988</v>
      </c>
      <c r="K23" s="14">
        <f>D23/[1]战机属性!$J$2</f>
        <v>2.2643711999999998</v>
      </c>
      <c r="L23" s="7">
        <f>[1]战机属性!$G$2/C23</f>
        <v>6</v>
      </c>
    </row>
    <row r="24" spans="1:12" s="2" customFormat="1" x14ac:dyDescent="0.15">
      <c r="A24" s="26"/>
      <c r="B24" s="2" t="s">
        <v>6</v>
      </c>
      <c r="C24" s="11">
        <v>50</v>
      </c>
      <c r="D24" s="23">
        <f t="shared" ref="D24:D25" si="2">D21*1.2</f>
        <v>28665.446399999993</v>
      </c>
      <c r="E24" s="11">
        <v>200</v>
      </c>
      <c r="F24" s="19"/>
      <c r="G24" s="14">
        <f>D24/[1]战机属性!$F$2</f>
        <v>59.71967999999999</v>
      </c>
      <c r="H24" s="14">
        <f>D24/[1]战机属性!$F$3</f>
        <v>35.831807999999995</v>
      </c>
      <c r="I24" s="14">
        <f>D24/[1]战机属性!$F$4</f>
        <v>26.05949672727272</v>
      </c>
      <c r="J24" s="14">
        <f>D24/[1]战机属性!$F$5</f>
        <v>19.110297599999996</v>
      </c>
      <c r="K24" s="14">
        <f>D24/[1]战机属性!$J$2</f>
        <v>8.190127542857141</v>
      </c>
      <c r="L24" s="7">
        <f>[1]战机属性!$G$2/C24</f>
        <v>6</v>
      </c>
    </row>
    <row r="25" spans="1:12" s="2" customFormat="1" x14ac:dyDescent="0.15">
      <c r="A25" s="26"/>
      <c r="B25" s="2" t="s">
        <v>7</v>
      </c>
      <c r="C25" s="11">
        <v>50</v>
      </c>
      <c r="D25" s="23">
        <f t="shared" si="2"/>
        <v>126157.82399999998</v>
      </c>
      <c r="E25" s="11">
        <v>200</v>
      </c>
      <c r="F25" s="19"/>
      <c r="G25" s="14">
        <f>D25/[1]战机属性!$F$2</f>
        <v>262.82879999999994</v>
      </c>
      <c r="H25" s="14">
        <f>D25/[1]战机属性!$F$3</f>
        <v>157.69727999999998</v>
      </c>
      <c r="I25" s="14">
        <f>D25/[1]战机属性!$F$4</f>
        <v>114.68893090909089</v>
      </c>
      <c r="J25" s="14">
        <f>D25/[1]战机属性!$F$5</f>
        <v>84.105215999999984</v>
      </c>
      <c r="K25" s="14">
        <f>D25/[1]战机属性!$J$2</f>
        <v>36.045092571428569</v>
      </c>
      <c r="L25" s="7">
        <f>[1]战机属性!$G$2/C25</f>
        <v>6</v>
      </c>
    </row>
    <row r="26" spans="1:12" s="1" customFormat="1" x14ac:dyDescent="0.15">
      <c r="A26" s="27" t="s">
        <v>16</v>
      </c>
      <c r="B26" s="1" t="s">
        <v>5</v>
      </c>
      <c r="C26" s="9">
        <v>50</v>
      </c>
      <c r="D26" s="22">
        <f>D23*1.2</f>
        <v>9510.3590399999975</v>
      </c>
      <c r="E26" s="10">
        <v>200</v>
      </c>
      <c r="F26" s="19"/>
      <c r="G26" s="13">
        <f>D26/[1]战机属性!$F$2</f>
        <v>19.813247999999994</v>
      </c>
      <c r="H26" s="13">
        <f>D26/[1]战机属性!$F$3</f>
        <v>11.887948799999997</v>
      </c>
      <c r="I26" s="13">
        <f>D26/[1]战机属性!$F$4</f>
        <v>8.6457809454545433</v>
      </c>
      <c r="J26" s="13">
        <f>D26/[1]战机属性!$F$5</f>
        <v>6.3402393599999982</v>
      </c>
      <c r="K26" s="13">
        <f>D26/[1]战机属性!$J$2</f>
        <v>2.7172454399999992</v>
      </c>
      <c r="L26" s="6">
        <f>[1]战机属性!$G$2/C26</f>
        <v>6</v>
      </c>
    </row>
    <row r="27" spans="1:12" s="1" customFormat="1" x14ac:dyDescent="0.15">
      <c r="A27" s="28"/>
      <c r="B27" s="1" t="s">
        <v>6</v>
      </c>
      <c r="C27" s="9">
        <v>50</v>
      </c>
      <c r="D27" s="22">
        <f t="shared" ref="D27:D28" si="3">D24*1.2</f>
        <v>34398.535679999994</v>
      </c>
      <c r="E27" s="10">
        <v>200</v>
      </c>
      <c r="F27" s="19"/>
      <c r="G27" s="13">
        <f>D27/[1]战机属性!$F$2</f>
        <v>71.66361599999999</v>
      </c>
      <c r="H27" s="13">
        <f>D27/[1]战机属性!$F$3</f>
        <v>42.99816959999999</v>
      </c>
      <c r="I27" s="13">
        <f>D27/[1]战机属性!$F$4</f>
        <v>31.271396072727267</v>
      </c>
      <c r="J27" s="13">
        <f>D27/[1]战机属性!$F$5</f>
        <v>22.932357119999995</v>
      </c>
      <c r="K27" s="13">
        <f>D27/[1]战机属性!$J$2</f>
        <v>9.8281530514285702</v>
      </c>
      <c r="L27" s="6">
        <f>[1]战机属性!$G$2/C27</f>
        <v>6</v>
      </c>
    </row>
    <row r="28" spans="1:12" s="1" customFormat="1" x14ac:dyDescent="0.15">
      <c r="A28" s="28"/>
      <c r="B28" s="1" t="s">
        <v>7</v>
      </c>
      <c r="C28" s="9">
        <v>50</v>
      </c>
      <c r="D28" s="22">
        <f t="shared" si="3"/>
        <v>151389.38879999996</v>
      </c>
      <c r="E28" s="10">
        <v>200</v>
      </c>
      <c r="F28" s="19"/>
      <c r="G28" s="13">
        <f>D28/[1]战机属性!$F$2</f>
        <v>315.3945599999999</v>
      </c>
      <c r="H28" s="13">
        <f>D28/[1]战机属性!$F$3</f>
        <v>189.23673599999995</v>
      </c>
      <c r="I28" s="13">
        <f>D28/[1]战机属性!$F$4</f>
        <v>137.62671709090904</v>
      </c>
      <c r="J28" s="13">
        <f>D28/[1]战机属性!$F$5</f>
        <v>100.92625919999998</v>
      </c>
      <c r="K28" s="13">
        <f>D28/[1]战机属性!$J$2</f>
        <v>43.254111085714271</v>
      </c>
      <c r="L28" s="6">
        <f>[1]战机属性!$G$2/C28</f>
        <v>6</v>
      </c>
    </row>
    <row r="29" spans="1:12" s="2" customFormat="1" x14ac:dyDescent="0.15">
      <c r="A29" s="25" t="s">
        <v>17</v>
      </c>
      <c r="B29" s="2" t="s">
        <v>5</v>
      </c>
      <c r="C29" s="11">
        <v>50</v>
      </c>
      <c r="D29" s="23">
        <f>D26*1.2</f>
        <v>11412.430847999996</v>
      </c>
      <c r="E29" s="11">
        <v>200</v>
      </c>
      <c r="F29" s="19"/>
      <c r="G29" s="14">
        <f>D29/[1]战机属性!$F$2</f>
        <v>23.775897599999993</v>
      </c>
      <c r="H29" s="14">
        <f>D29/[1]战机属性!$F$3</f>
        <v>14.265538559999996</v>
      </c>
      <c r="I29" s="14">
        <f>D29/[1]战机属性!$F$4</f>
        <v>10.374937134545451</v>
      </c>
      <c r="J29" s="14">
        <f>D29/[1]战机属性!$F$5</f>
        <v>7.6082872319999977</v>
      </c>
      <c r="K29" s="14">
        <f>D29/[1]战机属性!$J$2</f>
        <v>3.2606945279999988</v>
      </c>
      <c r="L29" s="7">
        <f>[1]战机属性!$G$2/C29</f>
        <v>6</v>
      </c>
    </row>
    <row r="30" spans="1:12" s="2" customFormat="1" x14ac:dyDescent="0.15">
      <c r="A30" s="26"/>
      <c r="B30" s="2" t="s">
        <v>6</v>
      </c>
      <c r="C30" s="11">
        <v>50</v>
      </c>
      <c r="D30" s="23">
        <f t="shared" ref="D30:D31" si="4">D27*1.2</f>
        <v>41278.242815999991</v>
      </c>
      <c r="E30" s="11">
        <v>200</v>
      </c>
      <c r="F30" s="19"/>
      <c r="G30" s="14">
        <f>D30/[1]战机属性!$F$2</f>
        <v>85.99633919999998</v>
      </c>
      <c r="H30" s="14">
        <f>D30/[1]战机属性!$F$3</f>
        <v>51.597803519999985</v>
      </c>
      <c r="I30" s="14">
        <f>D30/[1]战机属性!$F$4</f>
        <v>37.525675287272719</v>
      </c>
      <c r="J30" s="14">
        <f>D30/[1]战机属性!$F$5</f>
        <v>27.518828543999994</v>
      </c>
      <c r="K30" s="14">
        <f>D30/[1]战机属性!$J$2</f>
        <v>11.793783661714283</v>
      </c>
      <c r="L30" s="7">
        <f>[1]战机属性!$G$2/C30</f>
        <v>6</v>
      </c>
    </row>
    <row r="31" spans="1:12" s="2" customFormat="1" x14ac:dyDescent="0.15">
      <c r="A31" s="26"/>
      <c r="B31" s="2" t="s">
        <v>7</v>
      </c>
      <c r="C31" s="11">
        <v>50</v>
      </c>
      <c r="D31" s="23">
        <f t="shared" si="4"/>
        <v>181667.26655999993</v>
      </c>
      <c r="E31" s="11">
        <v>200</v>
      </c>
      <c r="F31" s="19"/>
      <c r="G31" s="14">
        <f>D31/[1]战机属性!$F$2</f>
        <v>378.47347199999984</v>
      </c>
      <c r="H31" s="14">
        <f>D31/[1]战机属性!$F$3</f>
        <v>227.08408319999992</v>
      </c>
      <c r="I31" s="14">
        <f>D31/[1]战机属性!$F$4</f>
        <v>165.15206050909086</v>
      </c>
      <c r="J31" s="14">
        <f>D31/[1]战机属性!$F$5</f>
        <v>121.11151103999995</v>
      </c>
      <c r="K31" s="14">
        <f>D31/[1]战机属性!$J$2</f>
        <v>51.904933302857124</v>
      </c>
      <c r="L31" s="7">
        <f>[1]战机属性!$G$2/C31</f>
        <v>6</v>
      </c>
    </row>
    <row r="32" spans="1:12" s="1" customFormat="1" x14ac:dyDescent="0.15">
      <c r="A32" s="27" t="s">
        <v>18</v>
      </c>
      <c r="B32" s="1" t="s">
        <v>5</v>
      </c>
      <c r="C32" s="9">
        <v>50</v>
      </c>
      <c r="D32" s="22">
        <f>D29*1.2</f>
        <v>13694.917017599995</v>
      </c>
      <c r="E32" s="10">
        <v>200</v>
      </c>
      <c r="F32" s="19"/>
      <c r="G32" s="13">
        <f>D32/[1]战机属性!$F$2</f>
        <v>28.531077119999988</v>
      </c>
      <c r="H32" s="13">
        <f>D32/[1]战机属性!$F$3</f>
        <v>17.118646271999992</v>
      </c>
      <c r="I32" s="13">
        <f>D32/[1]战机属性!$F$4</f>
        <v>12.449924561454541</v>
      </c>
      <c r="J32" s="13">
        <f>D32/[1]战机属性!$F$5</f>
        <v>9.1299446783999976</v>
      </c>
      <c r="K32" s="13">
        <f>D32/[1]战机属性!$J$2</f>
        <v>3.9128334335999986</v>
      </c>
      <c r="L32" s="6">
        <f>[1]战机属性!$G$2/C32</f>
        <v>6</v>
      </c>
    </row>
    <row r="33" spans="1:12" s="1" customFormat="1" x14ac:dyDescent="0.15">
      <c r="A33" s="28"/>
      <c r="B33" s="1" t="s">
        <v>6</v>
      </c>
      <c r="C33" s="9">
        <v>50</v>
      </c>
      <c r="D33" s="22">
        <f t="shared" ref="D33:D34" si="5">D30*1.2</f>
        <v>49533.891379199988</v>
      </c>
      <c r="E33" s="10">
        <v>200</v>
      </c>
      <c r="F33" s="19"/>
      <c r="G33" s="13">
        <f>D33/[1]战机属性!$F$2</f>
        <v>103.19560703999997</v>
      </c>
      <c r="H33" s="13">
        <f>D33/[1]战机属性!$F$3</f>
        <v>61.917364223999982</v>
      </c>
      <c r="I33" s="13">
        <f>D33/[1]战机属性!$F$4</f>
        <v>45.030810344727264</v>
      </c>
      <c r="J33" s="13">
        <f>D33/[1]战机属性!$F$5</f>
        <v>33.02259425279999</v>
      </c>
      <c r="K33" s="13">
        <f>D33/[1]战机属性!$J$2</f>
        <v>14.152540394057139</v>
      </c>
      <c r="L33" s="6">
        <f>[1]战机属性!$G$2/C33</f>
        <v>6</v>
      </c>
    </row>
    <row r="34" spans="1:12" s="1" customFormat="1" x14ac:dyDescent="0.15">
      <c r="A34" s="28"/>
      <c r="B34" s="1" t="s">
        <v>7</v>
      </c>
      <c r="C34" s="9">
        <v>50</v>
      </c>
      <c r="D34" s="22">
        <f t="shared" si="5"/>
        <v>218000.7198719999</v>
      </c>
      <c r="E34" s="10">
        <v>200</v>
      </c>
      <c r="F34" s="19"/>
      <c r="G34" s="13">
        <f>D34/[1]战机属性!$F$2</f>
        <v>454.16816639999979</v>
      </c>
      <c r="H34" s="13">
        <f>D34/[1]战机属性!$F$3</f>
        <v>272.50089983999987</v>
      </c>
      <c r="I34" s="13">
        <f>D34/[1]战机属性!$F$4</f>
        <v>198.182472610909</v>
      </c>
      <c r="J34" s="13">
        <f>D34/[1]战机属性!$F$5</f>
        <v>145.33381324799993</v>
      </c>
      <c r="K34" s="13">
        <f>D34/[1]战机属性!$J$2</f>
        <v>62.28591996342854</v>
      </c>
      <c r="L34" s="6">
        <f>[1]战机属性!$G$2/C34</f>
        <v>6</v>
      </c>
    </row>
    <row r="35" spans="1:12" s="2" customFormat="1" x14ac:dyDescent="0.15">
      <c r="A35" s="25" t="s">
        <v>19</v>
      </c>
      <c r="B35" s="2" t="s">
        <v>5</v>
      </c>
      <c r="C35" s="11">
        <v>50</v>
      </c>
      <c r="D35" s="23">
        <f>D32*1.2</f>
        <v>16433.900421119994</v>
      </c>
      <c r="E35" s="11">
        <v>200</v>
      </c>
      <c r="F35" s="19"/>
      <c r="G35" s="14">
        <f>D35/[1]战机属性!$F$2</f>
        <v>34.237292543999985</v>
      </c>
      <c r="H35" s="14">
        <f>D35/[1]战机属性!$F$3</f>
        <v>20.542375526399994</v>
      </c>
      <c r="I35" s="14">
        <f>D35/[1]战机属性!$F$4</f>
        <v>14.939909473745448</v>
      </c>
      <c r="J35" s="14">
        <f>D35/[1]战机属性!$F$5</f>
        <v>10.955933614079996</v>
      </c>
      <c r="K35" s="14">
        <f>D35/[1]战机属性!$J$2</f>
        <v>4.6954001203199978</v>
      </c>
      <c r="L35" s="7">
        <f>[1]战机属性!$G$2/C35</f>
        <v>6</v>
      </c>
    </row>
    <row r="36" spans="1:12" s="2" customFormat="1" x14ac:dyDescent="0.15">
      <c r="A36" s="26"/>
      <c r="B36" s="2" t="s">
        <v>6</v>
      </c>
      <c r="C36" s="11">
        <v>50</v>
      </c>
      <c r="D36" s="23">
        <f t="shared" ref="D36:D37" si="6">D33*1.2</f>
        <v>59440.669655039979</v>
      </c>
      <c r="E36" s="11">
        <v>200</v>
      </c>
      <c r="F36" s="19"/>
      <c r="G36" s="14">
        <f>D36/[1]战机属性!$F$2</f>
        <v>123.83472844799995</v>
      </c>
      <c r="H36" s="14">
        <f>D36/[1]战机属性!$F$3</f>
        <v>74.300837068799979</v>
      </c>
      <c r="I36" s="14">
        <f>D36/[1]战机属性!$F$4</f>
        <v>54.036972413672707</v>
      </c>
      <c r="J36" s="14">
        <f>D36/[1]战机属性!$F$5</f>
        <v>39.627113103359989</v>
      </c>
      <c r="K36" s="14">
        <f>D36/[1]战机属性!$J$2</f>
        <v>16.983048472868564</v>
      </c>
      <c r="L36" s="7">
        <f>[1]战机属性!$G$2/C36</f>
        <v>6</v>
      </c>
    </row>
    <row r="37" spans="1:12" s="2" customFormat="1" x14ac:dyDescent="0.15">
      <c r="A37" s="26"/>
      <c r="B37" s="2" t="s">
        <v>7</v>
      </c>
      <c r="C37" s="11">
        <v>50</v>
      </c>
      <c r="D37" s="23">
        <f t="shared" si="6"/>
        <v>261600.86384639988</v>
      </c>
      <c r="E37" s="11">
        <v>200</v>
      </c>
      <c r="F37" s="19"/>
      <c r="G37" s="14">
        <f>D37/[1]战机属性!$F$2</f>
        <v>545.00179967999975</v>
      </c>
      <c r="H37" s="14">
        <f>D37/[1]战机属性!$F$3</f>
        <v>327.00107980799987</v>
      </c>
      <c r="I37" s="14">
        <f>D37/[1]战机属性!$F$4</f>
        <v>237.81896713309081</v>
      </c>
      <c r="J37" s="14">
        <f>D37/[1]战机属性!$F$5</f>
        <v>174.40057589759991</v>
      </c>
      <c r="K37" s="14">
        <f>D37/[1]战机属性!$J$2</f>
        <v>74.743103956114254</v>
      </c>
      <c r="L37" s="7">
        <f>[1]战机属性!$G$2/C37</f>
        <v>6</v>
      </c>
    </row>
  </sheetData>
  <mergeCells count="12">
    <mergeCell ref="A35:A37"/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怪物属性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2015-03-29T09:50:33Z</dcterms:modified>
</cp:coreProperties>
</file>