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465"/>
  </bookViews>
  <sheets>
    <sheet name="战机属性" sheetId="1" r:id="rId1"/>
  </sheets>
  <calcPr calcId="152511"/>
</workbook>
</file>

<file path=xl/calcChain.xml><?xml version="1.0" encoding="utf-8"?>
<calcChain xmlns="http://schemas.openxmlformats.org/spreadsheetml/2006/main">
  <c r="D2" i="1" l="1"/>
  <c r="G2" i="1" l="1"/>
  <c r="D3" i="1" l="1"/>
  <c r="D5" i="1" l="1"/>
  <c r="D4" i="1"/>
  <c r="J3" i="1" l="1"/>
  <c r="J4" i="1" s="1"/>
  <c r="I5" i="1"/>
  <c r="I4" i="1"/>
  <c r="I3" i="1"/>
  <c r="I2" i="1"/>
  <c r="F3" i="1" l="1"/>
  <c r="F2" i="1"/>
  <c r="N2" i="1" l="1"/>
  <c r="N3" i="1"/>
  <c r="C3" i="1"/>
  <c r="G3" i="1" s="1"/>
  <c r="C4" i="1" l="1"/>
  <c r="G4" i="1" s="1"/>
  <c r="F4" i="1" l="1"/>
  <c r="C5" i="1"/>
  <c r="G5" i="1" s="1"/>
  <c r="N4" i="1" l="1"/>
  <c r="F5" i="1"/>
  <c r="N5" i="1" l="1"/>
</calcChain>
</file>

<file path=xl/comments1.xml><?xml version="1.0" encoding="utf-8"?>
<comments xmlns="http://schemas.openxmlformats.org/spreadsheetml/2006/main">
  <authors>
    <author>作者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单位：次/秒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单位：秒
</t>
        </r>
      </text>
    </comment>
  </commentList>
</comments>
</file>

<file path=xl/sharedStrings.xml><?xml version="1.0" encoding="utf-8"?>
<sst xmlns="http://schemas.openxmlformats.org/spreadsheetml/2006/main" count="26" uniqueCount="26">
  <si>
    <t>机型</t>
    <phoneticPr fontId="1" type="noConversion"/>
  </si>
  <si>
    <t>攻击力</t>
    <phoneticPr fontId="1" type="noConversion"/>
  </si>
  <si>
    <t>血量</t>
    <phoneticPr fontId="1" type="noConversion"/>
  </si>
  <si>
    <t>必杀攻击力</t>
    <phoneticPr fontId="1" type="noConversion"/>
  </si>
  <si>
    <t>必杀持续时间</t>
    <phoneticPr fontId="1" type="noConversion"/>
  </si>
  <si>
    <t>护盾持续时间</t>
    <phoneticPr fontId="1" type="noConversion"/>
  </si>
  <si>
    <t>暴走持续时间</t>
    <phoneticPr fontId="1" type="noConversion"/>
  </si>
  <si>
    <t>僚机攻击力</t>
    <phoneticPr fontId="1" type="noConversion"/>
  </si>
  <si>
    <t>说明</t>
    <phoneticPr fontId="1" type="noConversion"/>
  </si>
  <si>
    <t>高攻击、高防御、攻击更全面</t>
    <phoneticPr fontId="1" type="noConversion"/>
  </si>
  <si>
    <t>强力攻击频率，华丽弹幕，攻击更强力</t>
    <phoneticPr fontId="1" type="noConversion"/>
  </si>
  <si>
    <t>强大防御，血量更多，战斗更轻松</t>
    <phoneticPr fontId="1" type="noConversion"/>
  </si>
  <si>
    <t>怒火尖峰</t>
    <phoneticPr fontId="1" type="noConversion"/>
  </si>
  <si>
    <t>极光幻影</t>
    <phoneticPr fontId="1" type="noConversion"/>
  </si>
  <si>
    <t>夜鸦</t>
    <phoneticPr fontId="1" type="noConversion"/>
  </si>
  <si>
    <t>龙式突击舰</t>
    <phoneticPr fontId="1" type="noConversion"/>
  </si>
  <si>
    <t>攻击频率</t>
    <phoneticPr fontId="1" type="noConversion"/>
  </si>
  <si>
    <t>等级</t>
    <phoneticPr fontId="1" type="noConversion"/>
  </si>
  <si>
    <t xml:space="preserve"> </t>
    <phoneticPr fontId="1" type="noConversion"/>
  </si>
  <si>
    <t>子弹条数</t>
    <phoneticPr fontId="1" type="noConversion"/>
  </si>
  <si>
    <t>单条伤害</t>
    <phoneticPr fontId="1" type="noConversion"/>
  </si>
  <si>
    <t>总伤害</t>
    <phoneticPr fontId="1" type="noConversion"/>
  </si>
  <si>
    <t>持续时间</t>
    <phoneticPr fontId="1" type="noConversion"/>
  </si>
  <si>
    <t>间歇时间</t>
    <phoneticPr fontId="1" type="noConversion"/>
  </si>
  <si>
    <t>发射频率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</si>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</sst>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76" fontId="2" fillId="2" borderId="0" xfId="0" applyNumberFormat="1" applyFon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/>
    </xf>
    <xf numFmtId="176" fontId="0" fillId="0" borderId="0" xfId="0" applyNumberFormat="1"/>
    <xf numFmtId="176" fontId="5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攻击力增长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战机属性!$D$2:$D$5</c:f>
              <c:numCache>
                <c:formatCode>0_ </c:formatCode>
                <c:ptCount val="4"/>
                <c:pt idx="0">
                  <c:v>120</c:v>
                </c:pt>
                <c:pt idx="1">
                  <c:v>80</c:v>
                </c:pt>
                <c:pt idx="2">
                  <c:v>110</c:v>
                </c:pt>
                <c:pt idx="3">
                  <c:v>150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918432"/>
        <c:axId val="2820240"/>
      </c:lineChart>
      <c:catAx>
        <c:axId val="3259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20240"/>
        <c:crosses val="autoZero"/>
        <c:auto val="1"/>
        <c:lblAlgn val="ctr"/>
        <c:lblOffset val="100"/>
        <c:noMultiLvlLbl val="0"/>
      </c:catAx>
      <c:valAx>
        <c:axId val="282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591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战机属性!$B$2:$B$5</c:f>
              <c:strCache>
                <c:ptCount val="4"/>
                <c:pt idx="0">
                  <c:v>怒火尖峰</c:v>
                </c:pt>
                <c:pt idx="1">
                  <c:v>极光幻影</c:v>
                </c:pt>
                <c:pt idx="2">
                  <c:v>夜鸦</c:v>
                </c:pt>
                <c:pt idx="3">
                  <c:v>龙式突击舰</c:v>
                </c:pt>
              </c:strCache>
            </c:strRef>
          </c:cat>
          <c:val>
            <c:numRef>
              <c:f>战机属性!$C$2:$C$5</c:f>
              <c:numCache>
                <c:formatCode>0_ 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战机属性!$B$2:$B$5</c:f>
              <c:strCache>
                <c:ptCount val="4"/>
                <c:pt idx="0">
                  <c:v>怒火尖峰</c:v>
                </c:pt>
                <c:pt idx="1">
                  <c:v>极光幻影</c:v>
                </c:pt>
                <c:pt idx="2">
                  <c:v>夜鸦</c:v>
                </c:pt>
                <c:pt idx="3">
                  <c:v>龙式突击舰</c:v>
                </c:pt>
              </c:strCache>
            </c:strRef>
          </c:cat>
          <c:val>
            <c:numRef>
              <c:f>战机属性!$D$2:$D$5</c:f>
              <c:numCache>
                <c:formatCode>0_ </c:formatCode>
                <c:ptCount val="4"/>
                <c:pt idx="0">
                  <c:v>120</c:v>
                </c:pt>
                <c:pt idx="1">
                  <c:v>80</c:v>
                </c:pt>
                <c:pt idx="2">
                  <c:v>110</c:v>
                </c:pt>
                <c:pt idx="3">
                  <c:v>150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6028928"/>
        <c:axId val="326797240"/>
      </c:barChart>
      <c:catAx>
        <c:axId val="32602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797240"/>
        <c:crosses val="autoZero"/>
        <c:auto val="1"/>
        <c:lblAlgn val="ctr"/>
        <c:lblOffset val="100"/>
        <c:noMultiLvlLbl val="0"/>
      </c:catAx>
      <c:valAx>
        <c:axId val="32679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02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16" fmlaLink="$C$2:$C$5" horiz="1" max="6" min="1" page="6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8</xdr:row>
          <xdr:rowOff>152400</xdr:rowOff>
        </xdr:from>
        <xdr:to>
          <xdr:col>6</xdr:col>
          <xdr:colOff>276225</xdr:colOff>
          <xdr:row>12</xdr:row>
          <xdr:rowOff>9525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266920</xdr:colOff>
      <xdr:row>13</xdr:row>
      <xdr:rowOff>162366</xdr:rowOff>
    </xdr:from>
    <xdr:to>
      <xdr:col>10</xdr:col>
      <xdr:colOff>177210</xdr:colOff>
      <xdr:row>31</xdr:row>
      <xdr:rowOff>88604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1064362</xdr:colOff>
      <xdr:row>13</xdr:row>
      <xdr:rowOff>162367</xdr:rowOff>
    </xdr:from>
    <xdr:to>
      <xdr:col>14</xdr:col>
      <xdr:colOff>0</xdr:colOff>
      <xdr:row>30</xdr:row>
      <xdr:rowOff>81294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7"/>
  <sheetViews>
    <sheetView tabSelected="1" zoomScale="86" zoomScaleNormal="86" workbookViewId="0">
      <selection activeCell="J9" sqref="J9"/>
    </sheetView>
  </sheetViews>
  <sheetFormatPr defaultRowHeight="13.5" x14ac:dyDescent="0.15"/>
  <cols>
    <col min="1" max="1" width="9" style="5"/>
    <col min="2" max="2" width="11" style="5" bestFit="1" customWidth="1"/>
    <col min="3" max="3" width="5.75" style="5" bestFit="1" customWidth="1"/>
    <col min="4" max="4" width="9" style="5"/>
    <col min="5" max="5" width="9.625" style="5" customWidth="1"/>
    <col min="6" max="6" width="9.25" style="5" bestFit="1" customWidth="1"/>
    <col min="7" max="7" width="7.25" style="5" customWidth="1"/>
    <col min="8" max="9" width="9.875" style="5" bestFit="1" customWidth="1"/>
    <col min="10" max="10" width="11.375" style="5" customWidth="1"/>
    <col min="11" max="12" width="14.125" style="5" bestFit="1" customWidth="1"/>
    <col min="13" max="13" width="13.125" style="5" customWidth="1"/>
    <col min="14" max="14" width="10.75" style="5" customWidth="1"/>
    <col min="15" max="15" width="35.875" style="5" bestFit="1" customWidth="1"/>
    <col min="16" max="16384" width="9" style="5"/>
  </cols>
  <sheetData>
    <row r="1" spans="2:15" s="1" customFormat="1" x14ac:dyDescent="0.15">
      <c r="B1" s="1" t="s">
        <v>0</v>
      </c>
      <c r="C1" s="1" t="s">
        <v>17</v>
      </c>
      <c r="D1" s="1" t="s">
        <v>1</v>
      </c>
      <c r="E1" s="1" t="s">
        <v>16</v>
      </c>
      <c r="F1" s="1" t="s">
        <v>21</v>
      </c>
      <c r="G1" s="1" t="s">
        <v>2</v>
      </c>
      <c r="H1" s="1" t="s">
        <v>19</v>
      </c>
      <c r="I1" s="1" t="s">
        <v>20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</row>
    <row r="2" spans="2:15" s="2" customFormat="1" x14ac:dyDescent="0.15">
      <c r="B2" s="2" t="s">
        <v>12</v>
      </c>
      <c r="C2" s="6">
        <v>1</v>
      </c>
      <c r="D2" s="2">
        <f>120+30*(C2-1)</f>
        <v>120</v>
      </c>
      <c r="E2" s="2">
        <v>4</v>
      </c>
      <c r="F2" s="2">
        <f>D2*E2</f>
        <v>480</v>
      </c>
      <c r="G2" s="2">
        <f>200+C2*100</f>
        <v>300</v>
      </c>
      <c r="H2" s="2">
        <v>3</v>
      </c>
      <c r="I2" s="2">
        <f>D2/H2</f>
        <v>40</v>
      </c>
      <c r="J2" s="2">
        <v>3500</v>
      </c>
      <c r="K2" s="2">
        <v>4</v>
      </c>
      <c r="L2" s="2">
        <v>4</v>
      </c>
      <c r="M2" s="2">
        <v>3</v>
      </c>
      <c r="N2" s="2">
        <f>F2*1.5</f>
        <v>720</v>
      </c>
    </row>
    <row r="3" spans="2:15" s="2" customFormat="1" x14ac:dyDescent="0.15">
      <c r="B3" s="2" t="s">
        <v>13</v>
      </c>
      <c r="C3" s="6">
        <f>C2</f>
        <v>1</v>
      </c>
      <c r="D3" s="2">
        <f>80+50*(C2-1)</f>
        <v>80</v>
      </c>
      <c r="E3" s="2">
        <v>10</v>
      </c>
      <c r="F3" s="2">
        <f t="shared" ref="F3:F5" si="0">D3*E3</f>
        <v>800</v>
      </c>
      <c r="G3" s="2">
        <f>250+C3*200</f>
        <v>450</v>
      </c>
      <c r="H3" s="2">
        <v>6</v>
      </c>
      <c r="I3" s="2">
        <f t="shared" ref="I3:I5" si="1">D3/H3</f>
        <v>13.333333333333334</v>
      </c>
      <c r="J3" s="2">
        <f>J2</f>
        <v>3500</v>
      </c>
      <c r="K3" s="2">
        <v>4</v>
      </c>
      <c r="L3" s="2">
        <v>4</v>
      </c>
      <c r="M3" s="2">
        <v>3</v>
      </c>
      <c r="N3" s="2">
        <f>F3*1.4</f>
        <v>1120</v>
      </c>
      <c r="O3" s="2" t="s">
        <v>11</v>
      </c>
    </row>
    <row r="4" spans="2:15" s="2" customFormat="1" x14ac:dyDescent="0.15">
      <c r="B4" s="2" t="s">
        <v>14</v>
      </c>
      <c r="C4" s="6">
        <f t="shared" ref="C4:C5" si="2">C3</f>
        <v>1</v>
      </c>
      <c r="D4" s="2">
        <f>110+60*(C2-1)</f>
        <v>110</v>
      </c>
      <c r="E4" s="2">
        <v>10</v>
      </c>
      <c r="F4" s="2">
        <f t="shared" si="0"/>
        <v>1100</v>
      </c>
      <c r="G4" s="2">
        <f>300+C4*200</f>
        <v>500</v>
      </c>
      <c r="H4" s="2">
        <v>2</v>
      </c>
      <c r="I4" s="2">
        <f t="shared" si="1"/>
        <v>55</v>
      </c>
      <c r="J4" s="2">
        <f t="shared" ref="J4" si="3">J3</f>
        <v>3500</v>
      </c>
      <c r="K4" s="2">
        <v>4</v>
      </c>
      <c r="L4" s="2">
        <v>4</v>
      </c>
      <c r="M4" s="2">
        <v>3</v>
      </c>
      <c r="N4" s="2">
        <f>F4*1.3</f>
        <v>1430</v>
      </c>
      <c r="O4" s="2" t="s">
        <v>10</v>
      </c>
    </row>
    <row r="5" spans="2:15" s="2" customFormat="1" x14ac:dyDescent="0.15">
      <c r="B5" s="2" t="s">
        <v>15</v>
      </c>
      <c r="C5" s="6">
        <f t="shared" si="2"/>
        <v>1</v>
      </c>
      <c r="D5" s="2">
        <f>150+70*(C2-1)</f>
        <v>150</v>
      </c>
      <c r="E5" s="2">
        <v>10</v>
      </c>
      <c r="F5" s="2">
        <f t="shared" si="0"/>
        <v>1500</v>
      </c>
      <c r="G5" s="2">
        <f>350+C5*200</f>
        <v>550</v>
      </c>
      <c r="H5" s="2">
        <v>2</v>
      </c>
      <c r="I5" s="2">
        <f t="shared" si="1"/>
        <v>75</v>
      </c>
      <c r="J5" s="2">
        <v>5000</v>
      </c>
      <c r="K5" s="2">
        <v>4</v>
      </c>
      <c r="L5" s="2">
        <v>4</v>
      </c>
      <c r="M5" s="2">
        <v>3</v>
      </c>
      <c r="N5" s="2">
        <f>F5*1.2</f>
        <v>1800</v>
      </c>
      <c r="O5" s="2" t="s">
        <v>9</v>
      </c>
    </row>
    <row r="6" spans="2:15" s="3" customFormat="1" x14ac:dyDescent="0.15"/>
    <row r="7" spans="2:15" s="3" customFormat="1" x14ac:dyDescent="0.15"/>
    <row r="8" spans="2:15" s="3" customFormat="1" x14ac:dyDescent="0.15">
      <c r="D8" s="3" t="s">
        <v>22</v>
      </c>
      <c r="F8" s="3" t="s">
        <v>23</v>
      </c>
      <c r="H8" s="3" t="s">
        <v>24</v>
      </c>
      <c r="I8" s="3">
        <v>10</v>
      </c>
    </row>
    <row r="9" spans="2:15" s="3" customFormat="1" x14ac:dyDescent="0.15"/>
    <row r="10" spans="2:15" s="3" customFormat="1" x14ac:dyDescent="0.15">
      <c r="N10" s="3" t="s">
        <v>18</v>
      </c>
    </row>
    <row r="11" spans="2:15" s="3" customFormat="1" x14ac:dyDescent="0.15">
      <c r="J11" s="3" t="s">
        <v>25</v>
      </c>
    </row>
    <row r="12" spans="2:15" s="3" customFormat="1" ht="15" customHeight="1" x14ac:dyDescent="0.15"/>
    <row r="13" spans="2:15" s="3" customFormat="1" x14ac:dyDescent="0.15"/>
    <row r="14" spans="2:15" s="3" customFormat="1" x14ac:dyDescent="0.15"/>
    <row r="15" spans="2:15" s="4" customFormat="1" x14ac:dyDescent="0.15"/>
    <row r="16" spans="2:15" s="4" customFormat="1" x14ac:dyDescent="0.15"/>
    <row r="17" s="4" customFormat="1" x14ac:dyDescent="0.15"/>
  </sheetData>
  <phoneticPr fontId="1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Scroll Bar 2">
              <controlPr defaultSize="0" autoPict="0">
                <anchor moveWithCells="1">
                  <from>
                    <xdr:col>2</xdr:col>
                    <xdr:colOff>400050</xdr:colOff>
                    <xdr:row>8</xdr:row>
                    <xdr:rowOff>152400</xdr:rowOff>
                  </from>
                  <to>
                    <xdr:col>6</xdr:col>
                    <xdr:colOff>276225</xdr:colOff>
                    <xdr:row>12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战机属性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2015-03-29T09:50:39Z</dcterms:modified>
</cp:coreProperties>
</file>