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<sst xmlns="http://schemas.openxmlformats.org/spreadsheetml/2006/main" count="35" uniqueCount="27">
  <si>
    <t xml:space="preserve">Portfolio</t>
  </si>
  <si>
    <t xml:space="preserve">Annual Target(I)</t>
  </si>
  <si>
    <t xml:space="preserve">Shrawan</t>
  </si>
  <si>
    <t xml:space="preserve">Bhadra</t>
  </si>
  <si>
    <t xml:space="preserve">Ashoj</t>
  </si>
  <si>
    <t xml:space="preserve">Kartik</t>
  </si>
  <si>
    <t xml:space="preserve">Mangsir</t>
  </si>
  <si>
    <t xml:space="preserve">Paush</t>
  </si>
  <si>
    <t xml:space="preserve">Magh</t>
  </si>
  <si>
    <t xml:space="preserve">Falgun</t>
  </si>
  <si>
    <t xml:space="preserve">Chaitra</t>
  </si>
  <si>
    <t xml:space="preserve">Baishak</t>
  </si>
  <si>
    <t xml:space="preserve">Jestha</t>
  </si>
  <si>
    <t xml:space="preserve">Ashad</t>
  </si>
  <si>
    <t xml:space="preserve">Total Premium</t>
  </si>
  <si>
    <t xml:space="preserve">As % of Target</t>
  </si>
  <si>
    <t xml:space="preserve">Fiscal Year</t>
  </si>
  <si>
    <t xml:space="preserve">Motor</t>
  </si>
  <si>
    <t xml:space="preserve">2076/77</t>
  </si>
  <si>
    <t xml:space="preserve">Fire/ Property</t>
  </si>
  <si>
    <t xml:space="preserve">Engineering</t>
  </si>
  <si>
    <t xml:space="preserve">Misc</t>
  </si>
  <si>
    <t xml:space="preserve">Marine</t>
  </si>
  <si>
    <t xml:space="preserve">Aviation</t>
  </si>
  <si>
    <t xml:space="preserve">Agriculture</t>
  </si>
  <si>
    <t xml:space="preserve">Micro(Covid 19)</t>
  </si>
  <si>
    <t xml:space="preserve">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</si>
</sst>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0.00"/>
    <numFmt numFmtId="167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1" activeCellId="0" sqref="A11"/>
    </sheetView>
  </sheetViews>
  <sheetFormatPr defaultRowHeight="15" zeroHeight="false" outlineLevelRow="0" outlineLevelCol="0"/>
  <cols>
    <col collapsed="false" customWidth="true" hidden="false" outlineLevel="0" max="1" min="1" style="0" width="16.79"/>
    <col collapsed="false" customWidth="true" hidden="false" outlineLevel="0" max="2" min="2" style="0" width="26.57"/>
    <col collapsed="false" customWidth="true" hidden="false" outlineLevel="0" max="3" min="3" style="0" width="24.25"/>
    <col collapsed="false" customWidth="true" hidden="false" outlineLevel="0" max="4" min="4" style="0" width="16.46"/>
    <col collapsed="false" customWidth="true" hidden="false" outlineLevel="0" max="5" min="5" style="0" width="15.21"/>
    <col collapsed="false" customWidth="true" hidden="false" outlineLevel="0" max="6" min="6" style="0" width="16.07"/>
    <col collapsed="false" customWidth="true" hidden="false" outlineLevel="0" max="7" min="7" style="0" width="20.4"/>
    <col collapsed="false" customWidth="true" hidden="false" outlineLevel="0" max="8" min="8" style="0" width="15.35"/>
    <col collapsed="false" customWidth="true" hidden="false" outlineLevel="0" max="10" min="9" style="0" width="16.46"/>
    <col collapsed="false" customWidth="true" hidden="false" outlineLevel="0" max="13" min="11" style="0" width="15.35"/>
    <col collapsed="false" customWidth="true" hidden="false" outlineLevel="0" max="14" min="14" style="0" width="16.46"/>
    <col collapsed="false" customWidth="true" hidden="false" outlineLevel="0" max="15" min="15" style="0" width="18.22"/>
    <col collapsed="false" customWidth="true" hidden="false" outlineLevel="0" max="16" min="16" style="0" width="14.87"/>
    <col collapsed="false" customWidth="true" hidden="false" outlineLevel="0" max="17" min="17" style="0" width="9.79"/>
    <col collapsed="false" customWidth="true" hidden="false" outlineLevel="0" max="1025" min="18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4.2" hidden="false" customHeight="false" outlineLevel="0" collapsed="false">
      <c r="A2" s="2" t="s">
        <v>17</v>
      </c>
      <c r="B2" s="3" t="n">
        <v>108502867</v>
      </c>
      <c r="C2" s="3" t="n">
        <v>12122625.86</v>
      </c>
      <c r="D2" s="3" t="n">
        <v>7857189.84</v>
      </c>
      <c r="E2" s="3" t="n">
        <v>6468493.98</v>
      </c>
      <c r="F2" s="3" t="n">
        <v>6088268.37</v>
      </c>
      <c r="G2" s="3" t="n">
        <v>7248484.13</v>
      </c>
      <c r="H2" s="3" t="n">
        <v>6147057.62</v>
      </c>
      <c r="I2" s="3" t="n">
        <v>5852024.52</v>
      </c>
      <c r="J2" s="3" t="n">
        <v>6944310</v>
      </c>
      <c r="K2" s="3" t="n">
        <v>3211285.96</v>
      </c>
      <c r="L2" s="3" t="n">
        <v>3051353.35</v>
      </c>
      <c r="M2" s="3" t="n">
        <v>4971585.77</v>
      </c>
      <c r="N2" s="3" t="n">
        <v>20750491.98</v>
      </c>
      <c r="O2" s="3" t="n">
        <f aca="false">SUM(C2:N2)</f>
        <v>90713171.38</v>
      </c>
      <c r="P2" s="4" t="n">
        <f aca="false">O2/B2*100</f>
        <v>83.6044004072261</v>
      </c>
      <c r="Q2" s="5" t="s">
        <v>18</v>
      </c>
      <c r="R2" s="6"/>
    </row>
    <row r="3" customFormat="false" ht="14.2" hidden="false" customHeight="false" outlineLevel="0" collapsed="false">
      <c r="A3" s="2" t="s">
        <v>19</v>
      </c>
      <c r="B3" s="3" t="n">
        <v>114645927</v>
      </c>
      <c r="C3" s="3" t="n">
        <v>73659130.51</v>
      </c>
      <c r="D3" s="3" t="n">
        <v>1655399.68</v>
      </c>
      <c r="E3" s="3" t="n">
        <v>4646006.35</v>
      </c>
      <c r="F3" s="3" t="n">
        <v>397400.18</v>
      </c>
      <c r="G3" s="3" t="n">
        <v>3531673.6</v>
      </c>
      <c r="H3" s="3" t="n">
        <v>2470879.95</v>
      </c>
      <c r="I3" s="3" t="n">
        <v>6519234.44</v>
      </c>
      <c r="J3" s="3" t="n">
        <v>2224217.21</v>
      </c>
      <c r="K3" s="3" t="n">
        <v>386132.97</v>
      </c>
      <c r="L3" s="3" t="n">
        <v>965056.27</v>
      </c>
      <c r="M3" s="3" t="n">
        <v>1636922.25</v>
      </c>
      <c r="N3" s="3" t="n">
        <v>3884552.14</v>
      </c>
      <c r="O3" s="3" t="n">
        <f aca="false">SUM(C3:N3)</f>
        <v>101976605.55</v>
      </c>
      <c r="P3" s="4" t="n">
        <f aca="false">O3/B3*100</f>
        <v>88.9491744002384</v>
      </c>
      <c r="Q3" s="5" t="s">
        <v>18</v>
      </c>
      <c r="R3" s="6"/>
    </row>
    <row r="4" customFormat="false" ht="14.2" hidden="false" customHeight="false" outlineLevel="0" collapsed="false">
      <c r="A4" s="2" t="s">
        <v>20</v>
      </c>
      <c r="B4" s="3" t="n">
        <v>86890918</v>
      </c>
      <c r="C4" s="3" t="n">
        <v>198947.47</v>
      </c>
      <c r="D4" s="3" t="n">
        <v>1989038.69</v>
      </c>
      <c r="E4" s="3" t="n">
        <v>36393813.79</v>
      </c>
      <c r="F4" s="3" t="n">
        <v>422246.92</v>
      </c>
      <c r="G4" s="3" t="n">
        <v>33539031.09</v>
      </c>
      <c r="H4" s="3" t="n">
        <v>908441.16</v>
      </c>
      <c r="I4" s="3" t="n">
        <v>6950114.17</v>
      </c>
      <c r="J4" s="3" t="n">
        <v>1069906.41</v>
      </c>
      <c r="K4" s="3" t="n">
        <v>12465193.34</v>
      </c>
      <c r="L4" s="3" t="n">
        <v>88156.26</v>
      </c>
      <c r="M4" s="3" t="n">
        <v>502155.35</v>
      </c>
      <c r="N4" s="3" t="n">
        <v>10942580.5</v>
      </c>
      <c r="O4" s="3" t="n">
        <f aca="false">SUM(C4:N4)</f>
        <v>105469625.15</v>
      </c>
      <c r="P4" s="4" t="n">
        <f aca="false">O4/B4*100</f>
        <v>121.381644454487</v>
      </c>
      <c r="Q4" s="5" t="s">
        <v>18</v>
      </c>
      <c r="R4" s="6"/>
    </row>
    <row r="5" customFormat="false" ht="14.2" hidden="false" customHeight="false" outlineLevel="0" collapsed="false">
      <c r="A5" s="2" t="s">
        <v>21</v>
      </c>
      <c r="B5" s="3" t="n">
        <v>411427697.89</v>
      </c>
      <c r="C5" s="3" t="n">
        <v>33888775.59</v>
      </c>
      <c r="D5" s="3" t="n">
        <v>7708209.2</v>
      </c>
      <c r="E5" s="3" t="n">
        <v>6153142.49</v>
      </c>
      <c r="F5" s="3" t="n">
        <v>1472729.94</v>
      </c>
      <c r="G5" s="3" t="n">
        <v>5811248.35</v>
      </c>
      <c r="H5" s="3" t="n">
        <v>19776105.53</v>
      </c>
      <c r="I5" s="3" t="n">
        <v>1587117.55</v>
      </c>
      <c r="J5" s="3" t="n">
        <v>18249343.52</v>
      </c>
      <c r="K5" s="3" t="n">
        <v>2357283.95</v>
      </c>
      <c r="L5" s="3" t="n">
        <v>1297494.03</v>
      </c>
      <c r="M5" s="3" t="n">
        <v>1692160.85</v>
      </c>
      <c r="N5" s="3" t="n">
        <v>7854855.54</v>
      </c>
      <c r="O5" s="3" t="n">
        <f aca="false">SUM(C5:N5)</f>
        <v>107848466.54</v>
      </c>
      <c r="P5" s="4" t="n">
        <f aca="false">O5/B5*100</f>
        <v>26.2132246061942</v>
      </c>
      <c r="Q5" s="5" t="s">
        <v>18</v>
      </c>
      <c r="R5" s="6"/>
      <c r="S5" s="7"/>
    </row>
    <row r="6" customFormat="false" ht="14.2" hidden="false" customHeight="false" outlineLevel="0" collapsed="false">
      <c r="A6" s="2" t="s">
        <v>22</v>
      </c>
      <c r="B6" s="3" t="n">
        <v>198950039.7</v>
      </c>
      <c r="C6" s="3" t="n">
        <v>57247911.63</v>
      </c>
      <c r="D6" s="3" t="n">
        <v>7404193.15</v>
      </c>
      <c r="E6" s="3" t="n">
        <v>2747592.02</v>
      </c>
      <c r="F6" s="3" t="n">
        <v>2914931.6</v>
      </c>
      <c r="G6" s="3" t="n">
        <v>92625281.38</v>
      </c>
      <c r="H6" s="3" t="n">
        <v>8142739.85</v>
      </c>
      <c r="I6" s="3" t="n">
        <v>173321.6</v>
      </c>
      <c r="J6" s="3" t="n">
        <v>15815386.37</v>
      </c>
      <c r="K6" s="3" t="n">
        <v>99802.63</v>
      </c>
      <c r="L6" s="3" t="n">
        <v>5538994.97</v>
      </c>
      <c r="M6" s="3" t="n">
        <v>6446196.71</v>
      </c>
      <c r="N6" s="3" t="n">
        <v>7792553.16</v>
      </c>
      <c r="O6" s="3" t="n">
        <f aca="false">SUM(C6:N6)</f>
        <v>206948905.07</v>
      </c>
      <c r="P6" s="4" t="n">
        <f aca="false">O6/B6*100</f>
        <v>104.020539720455</v>
      </c>
      <c r="Q6" s="5" t="s">
        <v>18</v>
      </c>
      <c r="R6" s="6"/>
      <c r="S6" s="7"/>
    </row>
    <row r="7" customFormat="false" ht="14.2" hidden="false" customHeight="false" outlineLevel="0" collapsed="false">
      <c r="A7" s="2" t="s">
        <v>23</v>
      </c>
      <c r="B7" s="3" t="n">
        <v>613800000</v>
      </c>
      <c r="C7" s="3" t="n">
        <v>4122143.65</v>
      </c>
      <c r="D7" s="3" t="n">
        <v>131595094.94</v>
      </c>
      <c r="E7" s="3" t="n">
        <v>4535081.25</v>
      </c>
      <c r="F7" s="3" t="n">
        <v>4541025</v>
      </c>
      <c r="G7" s="3" t="n">
        <v>0</v>
      </c>
      <c r="H7" s="3" t="n">
        <v>0</v>
      </c>
      <c r="I7" s="3" t="n">
        <v>200823812.86</v>
      </c>
      <c r="J7" s="3" t="n">
        <v>140744006.45</v>
      </c>
      <c r="K7" s="3" t="n">
        <v>12147484.25</v>
      </c>
      <c r="L7" s="3" t="n">
        <v>0</v>
      </c>
      <c r="M7" s="3" t="n">
        <v>0</v>
      </c>
      <c r="N7" s="3" t="n">
        <v>154138810.5</v>
      </c>
      <c r="O7" s="3" t="n">
        <f aca="false">SUM(C7:N7)</f>
        <v>652647458.9</v>
      </c>
      <c r="P7" s="4" t="n">
        <f aca="false">O7/B7*100</f>
        <v>106.329009270121</v>
      </c>
      <c r="Q7" s="5" t="s">
        <v>18</v>
      </c>
      <c r="R7" s="6"/>
    </row>
    <row r="8" customFormat="false" ht="14.2" hidden="false" customHeight="false" outlineLevel="0" collapsed="false">
      <c r="A8" s="2" t="s">
        <v>24</v>
      </c>
      <c r="B8" s="3" t="n">
        <v>4878482.31</v>
      </c>
      <c r="C8" s="3" t="n">
        <v>638975</v>
      </c>
      <c r="D8" s="3" t="n">
        <v>855407.5</v>
      </c>
      <c r="E8" s="3" t="n">
        <v>471859.07</v>
      </c>
      <c r="F8" s="3" t="n">
        <v>297787.5</v>
      </c>
      <c r="G8" s="3" t="n">
        <v>264920</v>
      </c>
      <c r="H8" s="3" t="n">
        <v>414575</v>
      </c>
      <c r="I8" s="3" t="n">
        <v>544585</v>
      </c>
      <c r="J8" s="3" t="n">
        <v>810718.75</v>
      </c>
      <c r="K8" s="3" t="n">
        <v>324400</v>
      </c>
      <c r="L8" s="3" t="n">
        <v>153825</v>
      </c>
      <c r="M8" s="3" t="n">
        <v>193800</v>
      </c>
      <c r="N8" s="3" t="n">
        <v>1766734.5</v>
      </c>
      <c r="O8" s="3" t="n">
        <f aca="false">SUM(C8:N8)</f>
        <v>6737587.32</v>
      </c>
      <c r="P8" s="4" t="n">
        <f aca="false">O8/B8*100</f>
        <v>138.108265888126</v>
      </c>
      <c r="Q8" s="5" t="s">
        <v>18</v>
      </c>
      <c r="R8" s="6"/>
      <c r="S8" s="7"/>
    </row>
    <row r="9" customFormat="false" ht="14.2" hidden="false" customHeight="false" outlineLevel="0" collapsed="false">
      <c r="A9" s="2" t="s">
        <v>25</v>
      </c>
      <c r="B9" s="3"/>
      <c r="C9" s="3"/>
      <c r="D9" s="3"/>
      <c r="E9" s="3"/>
      <c r="F9" s="3"/>
      <c r="G9" s="3"/>
      <c r="H9" s="3"/>
      <c r="I9" s="3"/>
      <c r="J9" s="3" t="n">
        <v>0</v>
      </c>
      <c r="K9" s="3" t="n">
        <v>0</v>
      </c>
      <c r="L9" s="3" t="n">
        <v>1421700</v>
      </c>
      <c r="M9" s="3" t="n">
        <v>12164000</v>
      </c>
      <c r="N9" s="3" t="n">
        <v>3765600</v>
      </c>
      <c r="O9" s="3" t="n">
        <f aca="false">SUM(L9:N9)</f>
        <v>17351300</v>
      </c>
      <c r="P9" s="4" t="n">
        <v>0</v>
      </c>
      <c r="Q9" s="5" t="s">
        <v>18</v>
      </c>
      <c r="R9" s="6"/>
      <c r="S9" s="7"/>
    </row>
    <row r="10" s="9" customFormat="true" ht="13.8" hidden="false" customHeight="false" outlineLevel="0" collapsed="false">
      <c r="A10" s="5" t="s">
        <v>26</v>
      </c>
      <c r="B10" s="3" t="n">
        <f aca="false">SUM(B2:B8)</f>
        <v>1539095931.9</v>
      </c>
      <c r="C10" s="3" t="n">
        <f aca="false">SUM(C2:C8)</f>
        <v>181878509.71</v>
      </c>
      <c r="D10" s="3" t="n">
        <f aca="false">SUM(D2:D8)</f>
        <v>159064533</v>
      </c>
      <c r="E10" s="3" t="n">
        <f aca="false">SUM(E2:E8)</f>
        <v>61415988.95</v>
      </c>
      <c r="F10" s="3" t="n">
        <f aca="false">SUM(F2:F8)</f>
        <v>16134389.51</v>
      </c>
      <c r="G10" s="3" t="n">
        <f aca="false">SUM(G2:G8)</f>
        <v>143020638.55</v>
      </c>
      <c r="H10" s="3" t="n">
        <f aca="false">SUM(H2:H8)</f>
        <v>37859799.11</v>
      </c>
      <c r="I10" s="3" t="n">
        <f aca="false">SUM(I2:I8)</f>
        <v>222450210.14</v>
      </c>
      <c r="J10" s="3" t="n">
        <f aca="false">SUM(J2:J9)</f>
        <v>185857888.71</v>
      </c>
      <c r="K10" s="3" t="n">
        <f aca="false">SUM(K2:K9)</f>
        <v>30991583.1</v>
      </c>
      <c r="L10" s="3" t="n">
        <f aca="false">SUM(L2:L9)</f>
        <v>12516579.88</v>
      </c>
      <c r="M10" s="3" t="n">
        <f aca="false">SUM(M2:M9)</f>
        <v>27606820.93</v>
      </c>
      <c r="N10" s="3" t="n">
        <f aca="false">SUM(N2:N9)</f>
        <v>210896178.32</v>
      </c>
      <c r="O10" s="3" t="n">
        <f aca="false">SUM(O2+O3+O4+O5+O6+O7+O8+O9)</f>
        <v>1289693119.91</v>
      </c>
      <c r="P10" s="4" t="n">
        <f aca="false">O10/B10*100</f>
        <v>83.7954992394714</v>
      </c>
      <c r="Q10" s="5" t="s">
        <v>18</v>
      </c>
      <c r="R10" s="8"/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2020-08-12T13:01:54Z</dcterms:created>
  <dc:creator>Meeraj Adhikari</dc:creator>
  <dc:description/>
  <dc:language>en-US</dc:language>
  <cp:lastModifiedBy/>
  <dcterms:modified xsi:type="dcterms:W3CDTF">2020-08-14T00:01:57Z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