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<sst xmlns="http://schemas.openxmlformats.org/spreadsheetml/2006/main" count="86" uniqueCount="43">
  <si>
    <t xml:space="preserve">Portfolio</t>
  </si>
  <si>
    <t xml:space="preserve">Annual Target(I)</t>
  </si>
  <si>
    <t xml:space="preserve">Shrawan</t>
  </si>
  <si>
    <t xml:space="preserve">Bhadra</t>
  </si>
  <si>
    <t xml:space="preserve">Ashoj</t>
  </si>
  <si>
    <t xml:space="preserve">Kartik</t>
  </si>
  <si>
    <t xml:space="preserve">Mangsir</t>
  </si>
  <si>
    <t xml:space="preserve">Paush</t>
  </si>
  <si>
    <t xml:space="preserve">Magh</t>
  </si>
  <si>
    <t xml:space="preserve">Falgun</t>
  </si>
  <si>
    <t xml:space="preserve">Chaitra</t>
  </si>
  <si>
    <t xml:space="preserve">Baishak</t>
  </si>
  <si>
    <t xml:space="preserve">Jestha</t>
  </si>
  <si>
    <t xml:space="preserve">Ashad</t>
  </si>
  <si>
    <t xml:space="preserve">Total Premium</t>
  </si>
  <si>
    <t xml:space="preserve">As % of Target</t>
  </si>
  <si>
    <t xml:space="preserve">Fiscal Year</t>
  </si>
  <si>
    <t xml:space="preserve">Motor</t>
  </si>
  <si>
    <t xml:space="preserve">2076/77</t>
  </si>
  <si>
    <t xml:space="preserve">Fire/ Property</t>
  </si>
  <si>
    <t xml:space="preserve">Engineering</t>
  </si>
  <si>
    <t xml:space="preserve">Misc</t>
  </si>
  <si>
    <t xml:space="preserve">Marine</t>
  </si>
  <si>
    <t xml:space="preserve">Aviation</t>
  </si>
  <si>
    <t xml:space="preserve">Agriculture</t>
  </si>
  <si>
    <t xml:space="preserve">Micro(Covid 19)</t>
  </si>
  <si>
    <t xml:space="preserve">Total</t>
  </si>
  <si>
    <t xml:space="preserve">Kathmandu</t>
  </si>
  <si>
    <t xml:space="preserve">Banepa</t>
  </si>
  <si>
    <t xml:space="preserve">Pokhara</t>
  </si>
  <si>
    <t xml:space="preserve">Nuwakot</t>
  </si>
  <si>
    <t xml:space="preserve">Bhairahawa</t>
  </si>
  <si>
    <t xml:space="preserve">Hetauda</t>
  </si>
  <si>
    <t xml:space="preserve">Narayanghad</t>
  </si>
  <si>
    <t xml:space="preserve">Nepalgunj</t>
  </si>
  <si>
    <t xml:space="preserve">Dhangadi</t>
  </si>
  <si>
    <t xml:space="preserve">Surkhet</t>
  </si>
  <si>
    <t xml:space="preserve">Birgunj</t>
  </si>
  <si>
    <t xml:space="preserve">Biratnagar</t>
  </si>
  <si>
    <t xml:space="preserve">Itahari</t>
  </si>
  <si>
    <t xml:space="preserve">Birtamod</t>
  </si>
  <si>
    <t xml:space="preserve">Doti</t>
  </si>
  <si>
    <t xml:space="preserve">Bhajang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</si>
</sst>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* #,##0.00_);_(* \(#,##0.00\);_(* \-??_);_(@_)"/>
    <numFmt numFmtId="166" formatCode="0.00"/>
    <numFmt numFmtId="167" formatCode="#,##0.00"/>
    <numFmt numFmtId="168" formatCode="\ * #,##0.00\ ;\ * \(#,##0.00\);\ * \-#\ ;\ @\ 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3"/>
  <sheetViews>
    <sheetView showFormulas="false" showGridLines="true" showRowColHeaders="true" showZeros="true" rightToLeft="false" tabSelected="false" showOutlineSymbols="true" defaultGridColor="true" view="normal" topLeftCell="L1" colorId="64" zoomScale="95" zoomScaleNormal="95" zoomScalePageLayoutView="100" workbookViewId="0">
      <selection pane="topLeft" activeCell="Q2" activeCellId="0" sqref="Q2"/>
    </sheetView>
  </sheetViews>
  <sheetFormatPr defaultRowHeight="15" zeroHeight="false" outlineLevelRow="0" outlineLevelCol="0"/>
  <cols>
    <col collapsed="false" customWidth="true" hidden="false" outlineLevel="0" max="1" min="1" style="0" width="16.79"/>
    <col collapsed="false" customWidth="true" hidden="false" outlineLevel="0" max="2" min="2" style="0" width="26.57"/>
    <col collapsed="false" customWidth="true" hidden="false" outlineLevel="0" max="3" min="3" style="0" width="24.25"/>
    <col collapsed="false" customWidth="true" hidden="false" outlineLevel="0" max="4" min="4" style="0" width="16.46"/>
    <col collapsed="false" customWidth="true" hidden="false" outlineLevel="0" max="5" min="5" style="0" width="15.21"/>
    <col collapsed="false" customWidth="true" hidden="false" outlineLevel="0" max="6" min="6" style="0" width="16.07"/>
    <col collapsed="false" customWidth="true" hidden="false" outlineLevel="0" max="7" min="7" style="0" width="20.4"/>
    <col collapsed="false" customWidth="true" hidden="false" outlineLevel="0" max="8" min="8" style="0" width="15.35"/>
    <col collapsed="false" customWidth="true" hidden="false" outlineLevel="0" max="10" min="9" style="0" width="16.46"/>
    <col collapsed="false" customWidth="true" hidden="false" outlineLevel="0" max="13" min="11" style="0" width="15.35"/>
    <col collapsed="false" customWidth="true" hidden="false" outlineLevel="0" max="14" min="14" style="0" width="16.46"/>
    <col collapsed="false" customWidth="true" hidden="false" outlineLevel="0" max="15" min="15" style="0" width="18.22"/>
    <col collapsed="false" customWidth="true" hidden="false" outlineLevel="0" max="16" min="16" style="0" width="14.87"/>
    <col collapsed="false" customWidth="true" hidden="false" outlineLevel="0" max="17" min="17" style="0" width="9.79"/>
    <col collapsed="false" customWidth="true" hidden="false" outlineLevel="0" max="1025" min="18" style="0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customFormat="false" ht="14.2" hidden="false" customHeight="false" outlineLevel="0" collapsed="false">
      <c r="A2" s="2" t="s">
        <v>17</v>
      </c>
      <c r="B2" s="3" t="n">
        <v>108502867</v>
      </c>
      <c r="C2" s="3" t="n">
        <v>12122625.86</v>
      </c>
      <c r="D2" s="3" t="n">
        <v>7857189.84</v>
      </c>
      <c r="E2" s="3" t="n">
        <v>6468493.98</v>
      </c>
      <c r="F2" s="3" t="n">
        <v>6088268.37</v>
      </c>
      <c r="G2" s="3" t="n">
        <v>7248484.13</v>
      </c>
      <c r="H2" s="3" t="n">
        <v>6147057.62</v>
      </c>
      <c r="I2" s="3" t="n">
        <v>5852024.52</v>
      </c>
      <c r="J2" s="3" t="n">
        <v>6944310</v>
      </c>
      <c r="K2" s="3" t="n">
        <v>3211285.96</v>
      </c>
      <c r="L2" s="3" t="n">
        <v>3051353.35</v>
      </c>
      <c r="M2" s="3" t="n">
        <v>4971585.77</v>
      </c>
      <c r="N2" s="3" t="n">
        <v>20750491.98</v>
      </c>
      <c r="O2" s="3" t="n">
        <f aca="false">SUM(C2:N2)</f>
        <v>90713171.38</v>
      </c>
      <c r="P2" s="4" t="n">
        <f aca="false">O2/B2*100</f>
        <v>83.6044004072261</v>
      </c>
      <c r="Q2" s="5" t="s">
        <v>18</v>
      </c>
      <c r="R2" s="6"/>
    </row>
    <row r="3" customFormat="false" ht="14.2" hidden="false" customHeight="false" outlineLevel="0" collapsed="false">
      <c r="A3" s="2" t="s">
        <v>19</v>
      </c>
      <c r="B3" s="3" t="n">
        <v>114645927</v>
      </c>
      <c r="C3" s="3" t="n">
        <v>73659130.51</v>
      </c>
      <c r="D3" s="3" t="n">
        <v>1655399.68</v>
      </c>
      <c r="E3" s="3" t="n">
        <v>4646006.35</v>
      </c>
      <c r="F3" s="3" t="n">
        <v>397400.18</v>
      </c>
      <c r="G3" s="3" t="n">
        <v>3531673.6</v>
      </c>
      <c r="H3" s="3" t="n">
        <v>2470879.95</v>
      </c>
      <c r="I3" s="3" t="n">
        <v>6519234.44</v>
      </c>
      <c r="J3" s="3" t="n">
        <v>2224217.21</v>
      </c>
      <c r="K3" s="3" t="n">
        <v>386132.97</v>
      </c>
      <c r="L3" s="3" t="n">
        <v>965056.27</v>
      </c>
      <c r="M3" s="3" t="n">
        <v>1636922.25</v>
      </c>
      <c r="N3" s="3" t="n">
        <v>3884552.14</v>
      </c>
      <c r="O3" s="3" t="n">
        <f aca="false">SUM(C3:N3)</f>
        <v>101976605.55</v>
      </c>
      <c r="P3" s="4" t="n">
        <f aca="false">O3/B3*100</f>
        <v>88.9491744002384</v>
      </c>
      <c r="Q3" s="5" t="s">
        <v>18</v>
      </c>
      <c r="R3" s="6"/>
    </row>
    <row r="4" customFormat="false" ht="14.2" hidden="false" customHeight="false" outlineLevel="0" collapsed="false">
      <c r="A4" s="2" t="s">
        <v>20</v>
      </c>
      <c r="B4" s="3" t="n">
        <v>86890918</v>
      </c>
      <c r="C4" s="3" t="n">
        <v>198947.47</v>
      </c>
      <c r="D4" s="3" t="n">
        <v>1989038.69</v>
      </c>
      <c r="E4" s="3" t="n">
        <v>36393813.79</v>
      </c>
      <c r="F4" s="3" t="n">
        <v>422246.92</v>
      </c>
      <c r="G4" s="3" t="n">
        <v>33539031.09</v>
      </c>
      <c r="H4" s="3" t="n">
        <v>908441.16</v>
      </c>
      <c r="I4" s="3" t="n">
        <v>6950114.17</v>
      </c>
      <c r="J4" s="3" t="n">
        <v>1069906.41</v>
      </c>
      <c r="K4" s="3" t="n">
        <v>12465193.34</v>
      </c>
      <c r="L4" s="3" t="n">
        <v>88156.26</v>
      </c>
      <c r="M4" s="3" t="n">
        <v>502155.35</v>
      </c>
      <c r="N4" s="3" t="n">
        <v>10942580.5</v>
      </c>
      <c r="O4" s="3" t="n">
        <f aca="false">SUM(C4:N4)</f>
        <v>105469625.15</v>
      </c>
      <c r="P4" s="4" t="n">
        <f aca="false">O4/B4*100</f>
        <v>121.381644454487</v>
      </c>
      <c r="Q4" s="5" t="s">
        <v>18</v>
      </c>
      <c r="R4" s="6"/>
    </row>
    <row r="5" customFormat="false" ht="14.2" hidden="false" customHeight="false" outlineLevel="0" collapsed="false">
      <c r="A5" s="2" t="s">
        <v>21</v>
      </c>
      <c r="B5" s="3" t="n">
        <v>411427697.89</v>
      </c>
      <c r="C5" s="3" t="n">
        <v>33888775.59</v>
      </c>
      <c r="D5" s="3" t="n">
        <v>7708209.2</v>
      </c>
      <c r="E5" s="3" t="n">
        <v>6153142.49</v>
      </c>
      <c r="F5" s="3" t="n">
        <v>1472729.94</v>
      </c>
      <c r="G5" s="3" t="n">
        <v>5811248.35</v>
      </c>
      <c r="H5" s="3" t="n">
        <v>19776105.53</v>
      </c>
      <c r="I5" s="3" t="n">
        <v>1587117.55</v>
      </c>
      <c r="J5" s="3" t="n">
        <v>18249343.52</v>
      </c>
      <c r="K5" s="3" t="n">
        <v>2357283.95</v>
      </c>
      <c r="L5" s="3" t="n">
        <v>1297494.03</v>
      </c>
      <c r="M5" s="3" t="n">
        <v>1692160.85</v>
      </c>
      <c r="N5" s="3" t="n">
        <v>7854855.54</v>
      </c>
      <c r="O5" s="3" t="n">
        <f aca="false">SUM(C5:N5)</f>
        <v>107848466.54</v>
      </c>
      <c r="P5" s="4" t="n">
        <f aca="false">O5/B5*100</f>
        <v>26.2132246061942</v>
      </c>
      <c r="Q5" s="5" t="s">
        <v>18</v>
      </c>
      <c r="R5" s="6"/>
      <c r="S5" s="7"/>
    </row>
    <row r="6" customFormat="false" ht="14.2" hidden="false" customHeight="false" outlineLevel="0" collapsed="false">
      <c r="A6" s="2" t="s">
        <v>22</v>
      </c>
      <c r="B6" s="3" t="n">
        <v>198950039.7</v>
      </c>
      <c r="C6" s="3" t="n">
        <v>57247911.63</v>
      </c>
      <c r="D6" s="3" t="n">
        <v>7404193.15</v>
      </c>
      <c r="E6" s="3" t="n">
        <v>2747592.02</v>
      </c>
      <c r="F6" s="3" t="n">
        <v>2914931.6</v>
      </c>
      <c r="G6" s="3" t="n">
        <v>92625281.38</v>
      </c>
      <c r="H6" s="3" t="n">
        <v>8142739.85</v>
      </c>
      <c r="I6" s="3" t="n">
        <v>173321.6</v>
      </c>
      <c r="J6" s="3" t="n">
        <v>15815386.37</v>
      </c>
      <c r="K6" s="3" t="n">
        <v>99802.63</v>
      </c>
      <c r="L6" s="3" t="n">
        <v>5538994.97</v>
      </c>
      <c r="M6" s="3" t="n">
        <v>6446196.71</v>
      </c>
      <c r="N6" s="3" t="n">
        <v>7792553.16</v>
      </c>
      <c r="O6" s="3" t="n">
        <f aca="false">SUM(C6:N6)</f>
        <v>206948905.07</v>
      </c>
      <c r="P6" s="4" t="n">
        <f aca="false">O6/B6*100</f>
        <v>104.020539720455</v>
      </c>
      <c r="Q6" s="5" t="s">
        <v>18</v>
      </c>
      <c r="R6" s="6"/>
      <c r="S6" s="7"/>
    </row>
    <row r="7" customFormat="false" ht="14.2" hidden="false" customHeight="false" outlineLevel="0" collapsed="false">
      <c r="A7" s="2" t="s">
        <v>23</v>
      </c>
      <c r="B7" s="3" t="n">
        <v>613800000</v>
      </c>
      <c r="C7" s="3" t="n">
        <v>4122143.65</v>
      </c>
      <c r="D7" s="3" t="n">
        <v>131595094.94</v>
      </c>
      <c r="E7" s="3" t="n">
        <v>4535081.25</v>
      </c>
      <c r="F7" s="3" t="n">
        <v>4541025</v>
      </c>
      <c r="G7" s="3" t="n">
        <v>0</v>
      </c>
      <c r="H7" s="3" t="n">
        <v>0</v>
      </c>
      <c r="I7" s="3" t="n">
        <v>200823812.86</v>
      </c>
      <c r="J7" s="3" t="n">
        <v>140744006.45</v>
      </c>
      <c r="K7" s="3" t="n">
        <v>12147484.25</v>
      </c>
      <c r="L7" s="3" t="n">
        <v>0</v>
      </c>
      <c r="M7" s="3" t="n">
        <v>0</v>
      </c>
      <c r="N7" s="3" t="n">
        <v>154138810.5</v>
      </c>
      <c r="O7" s="3" t="n">
        <f aca="false">SUM(C7:N7)</f>
        <v>652647458.9</v>
      </c>
      <c r="P7" s="4" t="n">
        <f aca="false">O7/B7*100</f>
        <v>106.329009270121</v>
      </c>
      <c r="Q7" s="5" t="s">
        <v>18</v>
      </c>
      <c r="R7" s="6"/>
    </row>
    <row r="8" customFormat="false" ht="14.2" hidden="false" customHeight="false" outlineLevel="0" collapsed="false">
      <c r="A8" s="2" t="s">
        <v>24</v>
      </c>
      <c r="B8" s="3" t="n">
        <v>4878482.31</v>
      </c>
      <c r="C8" s="3" t="n">
        <v>638975</v>
      </c>
      <c r="D8" s="3" t="n">
        <v>855407.5</v>
      </c>
      <c r="E8" s="3" t="n">
        <v>471859.07</v>
      </c>
      <c r="F8" s="3" t="n">
        <v>297787.5</v>
      </c>
      <c r="G8" s="3" t="n">
        <v>264920</v>
      </c>
      <c r="H8" s="3" t="n">
        <v>414575</v>
      </c>
      <c r="I8" s="3" t="n">
        <v>544585</v>
      </c>
      <c r="J8" s="3" t="n">
        <v>810718.75</v>
      </c>
      <c r="K8" s="3" t="n">
        <v>324400</v>
      </c>
      <c r="L8" s="3" t="n">
        <v>153825</v>
      </c>
      <c r="M8" s="3" t="n">
        <v>193800</v>
      </c>
      <c r="N8" s="3" t="n">
        <v>1766734.5</v>
      </c>
      <c r="O8" s="3" t="n">
        <f aca="false">SUM(C8:N8)</f>
        <v>6737587.32</v>
      </c>
      <c r="P8" s="4" t="n">
        <f aca="false">O8/B8*100</f>
        <v>138.108265888126</v>
      </c>
      <c r="Q8" s="5" t="s">
        <v>18</v>
      </c>
      <c r="R8" s="6"/>
      <c r="S8" s="7"/>
    </row>
    <row r="9" customFormat="false" ht="14.2" hidden="false" customHeight="false" outlineLevel="0" collapsed="false">
      <c r="A9" s="2" t="s">
        <v>25</v>
      </c>
      <c r="B9" s="3"/>
      <c r="C9" s="3"/>
      <c r="D9" s="3"/>
      <c r="E9" s="3"/>
      <c r="F9" s="3"/>
      <c r="G9" s="3"/>
      <c r="H9" s="3"/>
      <c r="I9" s="3"/>
      <c r="J9" s="3" t="n">
        <v>0</v>
      </c>
      <c r="K9" s="3" t="n">
        <v>0</v>
      </c>
      <c r="L9" s="3" t="n">
        <v>1421700</v>
      </c>
      <c r="M9" s="3" t="n">
        <v>12164000</v>
      </c>
      <c r="N9" s="3" t="n">
        <v>3765600</v>
      </c>
      <c r="O9" s="3" t="n">
        <f aca="false">SUM(L9:N9)</f>
        <v>17351300</v>
      </c>
      <c r="P9" s="4" t="n">
        <v>0</v>
      </c>
      <c r="Q9" s="5" t="s">
        <v>18</v>
      </c>
      <c r="R9" s="6"/>
      <c r="S9" s="7"/>
    </row>
    <row r="10" s="9" customFormat="true" ht="13.8" hidden="false" customHeight="false" outlineLevel="0" collapsed="false">
      <c r="A10" s="5" t="s">
        <v>26</v>
      </c>
      <c r="B10" s="3" t="n">
        <f aca="false">SUM(B2:B8)</f>
        <v>1539095931.9</v>
      </c>
      <c r="C10" s="3" t="n">
        <f aca="false">SUM(C2:C8)</f>
        <v>181878509.71</v>
      </c>
      <c r="D10" s="3" t="n">
        <f aca="false">SUM(D2:D8)</f>
        <v>159064533</v>
      </c>
      <c r="E10" s="3" t="n">
        <f aca="false">SUM(E2:E8)</f>
        <v>61415988.95</v>
      </c>
      <c r="F10" s="3" t="n">
        <f aca="false">SUM(F2:F8)</f>
        <v>16134389.51</v>
      </c>
      <c r="G10" s="3" t="n">
        <f aca="false">SUM(G2:G8)</f>
        <v>143020638.55</v>
      </c>
      <c r="H10" s="3" t="n">
        <f aca="false">SUM(H2:H8)</f>
        <v>37859799.11</v>
      </c>
      <c r="I10" s="3" t="n">
        <f aca="false">SUM(I2:I8)</f>
        <v>222450210.14</v>
      </c>
      <c r="J10" s="3" t="n">
        <f aca="false">SUM(J2:J9)</f>
        <v>185857888.71</v>
      </c>
      <c r="K10" s="3" t="n">
        <f aca="false">SUM(K2:K9)</f>
        <v>30991583.1</v>
      </c>
      <c r="L10" s="3" t="n">
        <f aca="false">SUM(L2:L9)</f>
        <v>12516579.88</v>
      </c>
      <c r="M10" s="3" t="n">
        <f aca="false">SUM(M2:M9)</f>
        <v>27606820.93</v>
      </c>
      <c r="N10" s="3" t="n">
        <f aca="false">SUM(N2:N9)</f>
        <v>210896178.32</v>
      </c>
      <c r="O10" s="3" t="n">
        <f aca="false">SUM(O2+O3+O4+O5+O6+O7+O8+O9)</f>
        <v>1289693119.91</v>
      </c>
      <c r="P10" s="4" t="n">
        <f aca="false">O10/B10*100</f>
        <v>83.7954992394714</v>
      </c>
      <c r="Q10" s="5" t="s">
        <v>18</v>
      </c>
      <c r="R10" s="8"/>
    </row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8"/>
  <sheetViews>
    <sheetView showFormulas="false" showGridLines="true" showRowColHeaders="true" showZeros="true" rightToLeft="false" tabSelected="true" showOutlineSymbols="true" defaultGridColor="true" view="normal" topLeftCell="K1" colorId="64" zoomScale="95" zoomScaleNormal="95" zoomScalePageLayoutView="100" workbookViewId="0">
      <selection pane="topLeft" activeCell="P20" activeCellId="0" sqref="P20"/>
    </sheetView>
  </sheetViews>
  <sheetFormatPr defaultRowHeight="13.8" zeroHeight="false" outlineLevelRow="0" outlineLevelCol="0"/>
  <cols>
    <col collapsed="false" customWidth="true" hidden="false" outlineLevel="0" max="1" min="1" style="0" width="15.07"/>
    <col collapsed="false" customWidth="true" hidden="false" outlineLevel="0" max="2" min="2" style="0" width="18.07"/>
    <col collapsed="false" customWidth="true" hidden="false" outlineLevel="0" max="3" min="3" style="0" width="26.64"/>
    <col collapsed="false" customWidth="true" hidden="false" outlineLevel="0" max="4" min="4" style="0" width="16"/>
    <col collapsed="false" customWidth="true" hidden="false" outlineLevel="0" max="5" min="5" style="0" width="21.82"/>
    <col collapsed="false" customWidth="true" hidden="false" outlineLevel="0" max="6" min="6" style="0" width="16.13"/>
    <col collapsed="false" customWidth="true" hidden="false" outlineLevel="0" max="7" min="7" style="0" width="16.83"/>
    <col collapsed="false" customWidth="true" hidden="false" outlineLevel="0" max="8" min="8" style="0" width="14.97"/>
    <col collapsed="false" customWidth="true" hidden="false" outlineLevel="0" max="9" min="9" style="0" width="16.36"/>
    <col collapsed="false" customWidth="true" hidden="false" outlineLevel="0" max="10" min="10" style="0" width="15.32"/>
    <col collapsed="false" customWidth="true" hidden="false" outlineLevel="0" max="11" min="11" style="0" width="18.22"/>
    <col collapsed="false" customWidth="true" hidden="false" outlineLevel="0" max="12" min="12" style="0" width="14.39"/>
    <col collapsed="false" customWidth="true" hidden="false" outlineLevel="0" max="13" min="13" style="0" width="14.85"/>
    <col collapsed="false" customWidth="true" hidden="false" outlineLevel="0" max="14" min="14" style="0" width="21.47"/>
    <col collapsed="false" customWidth="true" hidden="false" outlineLevel="0" max="15" min="15" style="0" width="19.85"/>
    <col collapsed="false" customWidth="true" hidden="false" outlineLevel="0" max="16" min="16" style="0" width="25.91"/>
    <col collapsed="false" customWidth="true" hidden="false" outlineLevel="0" max="17" min="17" style="0" width="12.3"/>
    <col collapsed="false" customWidth="true" hidden="false" outlineLevel="0" max="1025" min="18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customFormat="false" ht="15.8" hidden="false" customHeight="false" outlineLevel="0" collapsed="false">
      <c r="A2" s="10" t="s">
        <v>27</v>
      </c>
      <c r="B2" s="11" t="n">
        <v>1457779274.18</v>
      </c>
      <c r="C2" s="11" t="n">
        <v>175296364.22</v>
      </c>
      <c r="D2" s="12" t="n">
        <v>153969899.69</v>
      </c>
      <c r="E2" s="13" t="n">
        <v>55517258.38</v>
      </c>
      <c r="F2" s="14" t="n">
        <v>12384026.06</v>
      </c>
      <c r="G2" s="12" t="n">
        <v>138643102.38</v>
      </c>
      <c r="H2" s="12" t="n">
        <v>32802965.95</v>
      </c>
      <c r="I2" s="12" t="n">
        <v>217472959.07</v>
      </c>
      <c r="J2" s="12" t="n">
        <v>179190069.35</v>
      </c>
      <c r="K2" s="12" t="n">
        <v>28194873.62</v>
      </c>
      <c r="L2" s="12" t="n">
        <v>9487672.16</v>
      </c>
      <c r="M2" s="12" t="n">
        <v>21511286.62</v>
      </c>
      <c r="N2" s="12" t="n">
        <v>199787999.1</v>
      </c>
      <c r="O2" s="12" t="n">
        <v>1191455709.65</v>
      </c>
      <c r="P2" s="15" t="n">
        <f aca="false">O2/B2*100</f>
        <v>81.7308717960881</v>
      </c>
      <c r="Q2" s="5" t="s">
        <v>18</v>
      </c>
    </row>
    <row r="3" customFormat="false" ht="15.8" hidden="false" customHeight="false" outlineLevel="0" collapsed="false">
      <c r="A3" s="16" t="s">
        <v>28</v>
      </c>
      <c r="B3" s="17" t="n">
        <v>3044512.64</v>
      </c>
      <c r="C3" s="17" t="n">
        <v>142456.5</v>
      </c>
      <c r="D3" s="18" t="n">
        <v>87829.82</v>
      </c>
      <c r="E3" s="19" t="n">
        <v>48920.35</v>
      </c>
      <c r="F3" s="20" t="n">
        <v>33131.8</v>
      </c>
      <c r="G3" s="20" t="n">
        <v>102312</v>
      </c>
      <c r="H3" s="20" t="n">
        <v>45944.67</v>
      </c>
      <c r="I3" s="20" t="n">
        <v>62342.89</v>
      </c>
      <c r="J3" s="20" t="n">
        <v>9880</v>
      </c>
      <c r="K3" s="20" t="n">
        <v>83373.26</v>
      </c>
      <c r="L3" s="20" t="n">
        <v>23350</v>
      </c>
      <c r="M3" s="20" t="n">
        <v>121234.75</v>
      </c>
      <c r="N3" s="20" t="n">
        <v>286788.2</v>
      </c>
      <c r="O3" s="12" t="n">
        <f aca="false">SUM(C3:N3)</f>
        <v>1047564.24</v>
      </c>
      <c r="P3" s="15" t="n">
        <f aca="false">O3/B3*100</f>
        <v>34.4082736342326</v>
      </c>
      <c r="Q3" s="5" t="s">
        <v>18</v>
      </c>
    </row>
    <row r="4" customFormat="false" ht="15.8" hidden="false" customHeight="false" outlineLevel="0" collapsed="false">
      <c r="A4" s="16" t="s">
        <v>29</v>
      </c>
      <c r="B4" s="17" t="n">
        <v>6224302.13</v>
      </c>
      <c r="C4" s="17" t="n">
        <v>73987.75</v>
      </c>
      <c r="D4" s="18" t="n">
        <v>253259.6</v>
      </c>
      <c r="E4" s="19" t="n">
        <v>234664.13</v>
      </c>
      <c r="F4" s="20" t="n">
        <v>527722.56</v>
      </c>
      <c r="G4" s="20" t="n">
        <v>702604.25</v>
      </c>
      <c r="H4" s="20" t="n">
        <v>313352.1</v>
      </c>
      <c r="I4" s="20" t="n">
        <v>584535.33</v>
      </c>
      <c r="J4" s="20" t="n">
        <v>811152.16</v>
      </c>
      <c r="K4" s="20" t="n">
        <v>319963.83</v>
      </c>
      <c r="L4" s="20" t="n">
        <v>191561.44</v>
      </c>
      <c r="M4" s="20" t="n">
        <v>425157.28</v>
      </c>
      <c r="N4" s="20" t="n">
        <v>1660892.91</v>
      </c>
      <c r="O4" s="12" t="n">
        <f aca="false">SUM(C4:N4)</f>
        <v>6098853.34</v>
      </c>
      <c r="P4" s="15" t="n">
        <f aca="false">O4/B4*100</f>
        <v>97.9845324442823</v>
      </c>
      <c r="Q4" s="5" t="s">
        <v>18</v>
      </c>
    </row>
    <row r="5" customFormat="false" ht="15.8" hidden="false" customHeight="false" outlineLevel="0" collapsed="false">
      <c r="A5" s="16" t="s">
        <v>30</v>
      </c>
      <c r="B5" s="17" t="n">
        <v>1231870.41</v>
      </c>
      <c r="C5" s="17" t="n">
        <v>256932.75</v>
      </c>
      <c r="D5" s="18" t="n">
        <v>140460.43</v>
      </c>
      <c r="E5" s="19" t="n">
        <v>11676.49</v>
      </c>
      <c r="F5" s="20" t="n">
        <v>128200.06</v>
      </c>
      <c r="G5" s="20" t="n">
        <v>213272.63</v>
      </c>
      <c r="H5" s="20" t="n">
        <v>280355</v>
      </c>
      <c r="I5" s="20" t="n">
        <v>288654.28</v>
      </c>
      <c r="J5" s="20" t="n">
        <v>252102.57</v>
      </c>
      <c r="K5" s="20" t="n">
        <v>153115</v>
      </c>
      <c r="L5" s="20" t="n">
        <v>88326.79</v>
      </c>
      <c r="M5" s="20" t="n">
        <v>537152</v>
      </c>
      <c r="N5" s="20" t="n">
        <v>364993.61</v>
      </c>
      <c r="O5" s="12" t="n">
        <f aca="false">SUM(C5:N5)</f>
        <v>2715241.61</v>
      </c>
      <c r="P5" s="15" t="n">
        <f aca="false">O5/B5*100</f>
        <v>220.416172671929</v>
      </c>
      <c r="Q5" s="5" t="s">
        <v>18</v>
      </c>
    </row>
    <row r="6" customFormat="false" ht="15.8" hidden="false" customHeight="false" outlineLevel="0" collapsed="false">
      <c r="A6" s="16" t="s">
        <v>31</v>
      </c>
      <c r="B6" s="17" t="n">
        <v>18189504.57</v>
      </c>
      <c r="C6" s="17" t="n">
        <v>1704475.3</v>
      </c>
      <c r="D6" s="18" t="n">
        <v>582488.85</v>
      </c>
      <c r="E6" s="19" t="n">
        <v>472159.21</v>
      </c>
      <c r="F6" s="20" t="n">
        <v>405062.64</v>
      </c>
      <c r="G6" s="20" t="n">
        <v>882985.57</v>
      </c>
      <c r="H6" s="20" t="n">
        <v>1469617.36</v>
      </c>
      <c r="I6" s="20" t="n">
        <v>641856.27</v>
      </c>
      <c r="J6" s="20" t="n">
        <v>2441637.27</v>
      </c>
      <c r="K6" s="20" t="n">
        <v>643978.66</v>
      </c>
      <c r="L6" s="20" t="n">
        <v>1640277</v>
      </c>
      <c r="M6" s="20" t="n">
        <v>2121946.09</v>
      </c>
      <c r="N6" s="20" t="n">
        <v>948790.62</v>
      </c>
      <c r="O6" s="12" t="n">
        <f aca="false">SUM(C6:N6)</f>
        <v>13955274.84</v>
      </c>
      <c r="P6" s="15" t="n">
        <f aca="false">O6/B6*100</f>
        <v>76.7215774695506</v>
      </c>
      <c r="Q6" s="5" t="s">
        <v>18</v>
      </c>
    </row>
    <row r="7" customFormat="false" ht="15.8" hidden="false" customHeight="false" outlineLevel="0" collapsed="false">
      <c r="A7" s="16" t="s">
        <v>32</v>
      </c>
      <c r="B7" s="17" t="n">
        <v>5341706.45</v>
      </c>
      <c r="C7" s="17" t="n">
        <v>941058.65</v>
      </c>
      <c r="D7" s="18" t="n">
        <v>652210.9</v>
      </c>
      <c r="E7" s="19" t="n">
        <v>123883.38</v>
      </c>
      <c r="F7" s="20" t="n">
        <v>99018.35</v>
      </c>
      <c r="G7" s="20" t="n">
        <v>97847.59</v>
      </c>
      <c r="H7" s="20" t="n">
        <v>77347.94</v>
      </c>
      <c r="I7" s="20" t="n">
        <v>201598.72</v>
      </c>
      <c r="J7" s="20" t="n">
        <v>215566.24</v>
      </c>
      <c r="K7" s="20" t="n">
        <v>133171.32</v>
      </c>
      <c r="L7" s="20" t="n">
        <v>22645.62</v>
      </c>
      <c r="M7" s="20" t="n">
        <v>37632.75</v>
      </c>
      <c r="N7" s="20" t="n">
        <v>1032737.14</v>
      </c>
      <c r="O7" s="12" t="n">
        <f aca="false">SUM(C7:N7)</f>
        <v>3634718.6</v>
      </c>
      <c r="P7" s="15" t="n">
        <f aca="false">O7/B7*100</f>
        <v>68.0441472031845</v>
      </c>
      <c r="Q7" s="5" t="s">
        <v>18</v>
      </c>
    </row>
    <row r="8" customFormat="false" ht="15.8" hidden="false" customHeight="false" outlineLevel="0" collapsed="false">
      <c r="A8" s="16" t="s">
        <v>33</v>
      </c>
      <c r="B8" s="17" t="n">
        <v>5917350.25</v>
      </c>
      <c r="C8" s="17" t="n">
        <v>503220.61</v>
      </c>
      <c r="D8" s="18" t="n">
        <v>230217.45</v>
      </c>
      <c r="E8" s="19" t="n">
        <v>535195.6</v>
      </c>
      <c r="F8" s="20" t="n">
        <v>161362.9</v>
      </c>
      <c r="G8" s="20" t="n">
        <v>495069.93</v>
      </c>
      <c r="H8" s="20" t="n">
        <v>437753.79</v>
      </c>
      <c r="I8" s="20" t="n">
        <v>207493.37</v>
      </c>
      <c r="J8" s="20" t="n">
        <v>285867.38</v>
      </c>
      <c r="K8" s="20" t="n">
        <v>130414.38</v>
      </c>
      <c r="L8" s="20" t="n">
        <v>249822.69</v>
      </c>
      <c r="M8" s="20" t="n">
        <v>88645.24</v>
      </c>
      <c r="N8" s="20" t="n">
        <v>1001726.92</v>
      </c>
      <c r="O8" s="12" t="n">
        <f aca="false">SUM(C8:N8)</f>
        <v>4326790.26</v>
      </c>
      <c r="P8" s="15" t="n">
        <f aca="false">O8/B8*100</f>
        <v>73.1204014837553</v>
      </c>
      <c r="Q8" s="5" t="s">
        <v>18</v>
      </c>
    </row>
    <row r="9" customFormat="false" ht="15.8" hidden="false" customHeight="false" outlineLevel="0" collapsed="false">
      <c r="A9" s="16" t="s">
        <v>34</v>
      </c>
      <c r="B9" s="17" t="n">
        <v>4904932.92</v>
      </c>
      <c r="C9" s="17" t="n">
        <v>334009.66</v>
      </c>
      <c r="D9" s="18" t="n">
        <v>673972.69</v>
      </c>
      <c r="E9" s="19" t="n">
        <v>533431.05</v>
      </c>
      <c r="F9" s="20" t="n">
        <v>222393.89</v>
      </c>
      <c r="G9" s="20" t="n">
        <v>322210.91</v>
      </c>
      <c r="H9" s="20" t="n">
        <v>321855.2</v>
      </c>
      <c r="I9" s="20" t="n">
        <v>550808.33</v>
      </c>
      <c r="J9" s="20" t="n">
        <v>338538.59</v>
      </c>
      <c r="K9" s="20" t="n">
        <v>196556.7</v>
      </c>
      <c r="L9" s="20" t="n">
        <v>198339.15</v>
      </c>
      <c r="M9" s="20" t="n">
        <v>305026.49</v>
      </c>
      <c r="N9" s="20" t="n">
        <v>1504019.53</v>
      </c>
      <c r="O9" s="12" t="n">
        <f aca="false">SUM(C9:N9)</f>
        <v>5501162.19</v>
      </c>
      <c r="P9" s="15" t="n">
        <f aca="false">O9/B9*100</f>
        <v>112.155706912298</v>
      </c>
      <c r="Q9" s="5" t="s">
        <v>18</v>
      </c>
    </row>
    <row r="10" customFormat="false" ht="15.8" hidden="false" customHeight="false" outlineLevel="0" collapsed="false">
      <c r="A10" s="16" t="s">
        <v>35</v>
      </c>
      <c r="B10" s="17" t="n">
        <v>9639313.47</v>
      </c>
      <c r="C10" s="17" t="n">
        <v>588890.07</v>
      </c>
      <c r="D10" s="18" t="n">
        <v>224047.64</v>
      </c>
      <c r="E10" s="19" t="n">
        <v>585997.87</v>
      </c>
      <c r="F10" s="20" t="n">
        <v>684235.6</v>
      </c>
      <c r="G10" s="20" t="n">
        <v>312961.85</v>
      </c>
      <c r="H10" s="20" t="n">
        <v>832888.04</v>
      </c>
      <c r="I10" s="20" t="n">
        <v>784015.3</v>
      </c>
      <c r="J10" s="20" t="n">
        <v>562490</v>
      </c>
      <c r="K10" s="20" t="n">
        <v>346931.13</v>
      </c>
      <c r="L10" s="20" t="n">
        <v>222370.24</v>
      </c>
      <c r="M10" s="20" t="n">
        <v>498862.28</v>
      </c>
      <c r="N10" s="20" t="n">
        <v>636490.29</v>
      </c>
      <c r="O10" s="12" t="n">
        <f aca="false">SUM(C10:N10)</f>
        <v>6280180.31</v>
      </c>
      <c r="P10" s="15" t="n">
        <f aca="false">O10/B10*100</f>
        <v>65.1517385501107</v>
      </c>
      <c r="Q10" s="5" t="s">
        <v>18</v>
      </c>
    </row>
    <row r="11" customFormat="false" ht="15.8" hidden="false" customHeight="false" outlineLevel="0" collapsed="false">
      <c r="A11" s="16" t="s">
        <v>36</v>
      </c>
      <c r="B11" s="17" t="n">
        <v>1164516.55</v>
      </c>
      <c r="C11" s="17" t="n">
        <v>104567</v>
      </c>
      <c r="D11" s="18" t="n">
        <v>10900</v>
      </c>
      <c r="E11" s="19" t="n">
        <v>72897.1</v>
      </c>
      <c r="F11" s="20" t="n">
        <v>68434.65</v>
      </c>
      <c r="G11" s="20" t="n">
        <v>94335.7</v>
      </c>
      <c r="H11" s="20" t="n">
        <v>83546.65</v>
      </c>
      <c r="I11" s="20" t="n">
        <v>65182.9</v>
      </c>
      <c r="J11" s="20" t="n">
        <v>27570.3</v>
      </c>
      <c r="K11" s="20" t="n">
        <v>83215.5</v>
      </c>
      <c r="L11" s="20" t="n">
        <v>67850</v>
      </c>
      <c r="M11" s="20" t="n">
        <v>517815</v>
      </c>
      <c r="N11" s="20" t="n">
        <v>526322.6</v>
      </c>
      <c r="O11" s="12" t="n">
        <f aca="false">SUM(C11:N11)</f>
        <v>1722637.4</v>
      </c>
      <c r="P11" s="15" t="n">
        <f aca="false">O11/B11*100</f>
        <v>147.927257882252</v>
      </c>
      <c r="Q11" s="5" t="s">
        <v>18</v>
      </c>
    </row>
    <row r="12" customFormat="false" ht="15.8" hidden="false" customHeight="false" outlineLevel="0" collapsed="false">
      <c r="A12" s="16" t="s">
        <v>37</v>
      </c>
      <c r="B12" s="17" t="n">
        <v>14445374.19</v>
      </c>
      <c r="C12" s="17" t="n">
        <v>580803.5</v>
      </c>
      <c r="D12" s="21" t="n">
        <v>1573348.31</v>
      </c>
      <c r="E12" s="13" t="n">
        <v>2136881.48</v>
      </c>
      <c r="F12" s="12" t="n">
        <v>759957.15</v>
      </c>
      <c r="G12" s="12" t="n">
        <v>471490.09</v>
      </c>
      <c r="H12" s="12" t="n">
        <v>657976.94</v>
      </c>
      <c r="I12" s="12" t="n">
        <v>393071.21</v>
      </c>
      <c r="J12" s="12" t="n">
        <v>695376.85</v>
      </c>
      <c r="K12" s="12" t="n">
        <v>60547.78</v>
      </c>
      <c r="L12" s="12" t="n">
        <v>252133.59</v>
      </c>
      <c r="M12" s="12" t="n">
        <v>602496.18</v>
      </c>
      <c r="N12" s="12" t="n">
        <v>681501.37</v>
      </c>
      <c r="O12" s="12" t="n">
        <f aca="false">SUM(C12:N12)</f>
        <v>8865584.45</v>
      </c>
      <c r="P12" s="15" t="n">
        <f aca="false">O12/B12*100</f>
        <v>61.3731727083769</v>
      </c>
      <c r="Q12" s="5" t="s">
        <v>18</v>
      </c>
    </row>
    <row r="13" customFormat="false" ht="15.8" hidden="false" customHeight="false" outlineLevel="0" collapsed="false">
      <c r="A13" s="16" t="s">
        <v>38</v>
      </c>
      <c r="B13" s="17" t="n">
        <v>4113602.51</v>
      </c>
      <c r="C13" s="17" t="n">
        <v>849999.25</v>
      </c>
      <c r="D13" s="21" t="n">
        <v>204902.78</v>
      </c>
      <c r="E13" s="13" t="n">
        <v>545976.49</v>
      </c>
      <c r="F13" s="12" t="n">
        <v>248554.58</v>
      </c>
      <c r="G13" s="12" t="n">
        <v>371531.3</v>
      </c>
      <c r="H13" s="12" t="n">
        <v>204307.09</v>
      </c>
      <c r="I13" s="12" t="n">
        <v>412205.14</v>
      </c>
      <c r="J13" s="12" t="n">
        <v>242435.57</v>
      </c>
      <c r="K13" s="12" t="n">
        <v>142412.57</v>
      </c>
      <c r="L13" s="12" t="n">
        <v>13109.57</v>
      </c>
      <c r="M13" s="12" t="n">
        <v>276602.07</v>
      </c>
      <c r="N13" s="12" t="n">
        <v>820897.53</v>
      </c>
      <c r="O13" s="12" t="n">
        <f aca="false">SUM(C13:N13)</f>
        <v>4332933.94</v>
      </c>
      <c r="P13" s="15" t="n">
        <f aca="false">O13/B13*100</f>
        <v>105.331857647082</v>
      </c>
      <c r="Q13" s="5" t="s">
        <v>18</v>
      </c>
    </row>
    <row r="14" customFormat="false" ht="15.8" hidden="false" customHeight="false" outlineLevel="0" collapsed="false">
      <c r="A14" s="16" t="s">
        <v>39</v>
      </c>
      <c r="B14" s="17" t="n">
        <v>3438332.22</v>
      </c>
      <c r="C14" s="17" t="n">
        <v>216911.4</v>
      </c>
      <c r="D14" s="21" t="n">
        <v>123738.89</v>
      </c>
      <c r="E14" s="13" t="n">
        <v>357494.5</v>
      </c>
      <c r="F14" s="12" t="n">
        <v>168435.91</v>
      </c>
      <c r="G14" s="12" t="n">
        <v>240033.35</v>
      </c>
      <c r="H14" s="12" t="n">
        <v>184586.75</v>
      </c>
      <c r="I14" s="12" t="n">
        <v>224049.43</v>
      </c>
      <c r="J14" s="12" t="n">
        <v>259852</v>
      </c>
      <c r="K14" s="12" t="n">
        <v>76844.25</v>
      </c>
      <c r="L14" s="12" t="n">
        <v>59121.63</v>
      </c>
      <c r="M14" s="12" t="n">
        <v>375049.64</v>
      </c>
      <c r="N14" s="12" t="n">
        <v>907005.45</v>
      </c>
      <c r="O14" s="12" t="n">
        <f aca="false">SUM(C14:N14)</f>
        <v>3193123.2</v>
      </c>
      <c r="P14" s="15" t="n">
        <f aca="false">O14/B14*100</f>
        <v>92.8683732603361</v>
      </c>
      <c r="Q14" s="5" t="s">
        <v>18</v>
      </c>
    </row>
    <row r="15" customFormat="false" ht="15.8" hidden="false" customHeight="false" outlineLevel="0" collapsed="false">
      <c r="A15" s="16" t="s">
        <v>40</v>
      </c>
      <c r="B15" s="17" t="n">
        <v>2692495.62</v>
      </c>
      <c r="C15" s="17" t="n">
        <v>151233.05</v>
      </c>
      <c r="D15" s="21" t="n">
        <v>140785.95</v>
      </c>
      <c r="E15" s="13" t="n">
        <v>97427.92</v>
      </c>
      <c r="F15" s="12" t="n">
        <v>139453.36</v>
      </c>
      <c r="G15" s="12" t="n">
        <v>10500</v>
      </c>
      <c r="H15" s="12" t="n">
        <v>89557.94</v>
      </c>
      <c r="I15" s="12" t="n">
        <v>536212.9</v>
      </c>
      <c r="J15" s="12" t="n">
        <v>203030.5</v>
      </c>
      <c r="K15" s="12" t="n">
        <v>416885.1</v>
      </c>
      <c r="L15" s="12" t="n">
        <v>0</v>
      </c>
      <c r="M15" s="12" t="n">
        <v>167264.54</v>
      </c>
      <c r="N15" s="12" t="n">
        <v>555753.05</v>
      </c>
      <c r="O15" s="12" t="n">
        <f aca="false">SUM(C15:N15)</f>
        <v>2508104.31</v>
      </c>
      <c r="P15" s="15" t="n">
        <f aca="false">O15/B15*100</f>
        <v>93.1516579403015</v>
      </c>
      <c r="Q15" s="5" t="s">
        <v>18</v>
      </c>
    </row>
    <row r="16" customFormat="false" ht="15.8" hidden="false" customHeight="false" outlineLevel="0" collapsed="false">
      <c r="A16" s="16" t="s">
        <v>41</v>
      </c>
      <c r="B16" s="17" t="n">
        <v>201107.09</v>
      </c>
      <c r="C16" s="17" t="n">
        <v>23350</v>
      </c>
      <c r="D16" s="18" t="n">
        <v>156070</v>
      </c>
      <c r="E16" s="19" t="n">
        <v>51475</v>
      </c>
      <c r="F16" s="20" t="n">
        <v>3200</v>
      </c>
      <c r="G16" s="20" t="n">
        <v>5750</v>
      </c>
      <c r="H16" s="20" t="n">
        <v>12043.69</v>
      </c>
      <c r="I16" s="20" t="n">
        <v>17625</v>
      </c>
      <c r="J16" s="20" t="n">
        <v>98642.5</v>
      </c>
      <c r="K16" s="20" t="n">
        <v>1500</v>
      </c>
      <c r="L16" s="20" t="n">
        <v>0</v>
      </c>
      <c r="M16" s="20" t="n">
        <v>16800</v>
      </c>
      <c r="N16" s="20" t="n">
        <v>27500</v>
      </c>
      <c r="O16" s="12" t="n">
        <f aca="false">SUM(C16:N16)</f>
        <v>413956.19</v>
      </c>
      <c r="P16" s="15" t="n">
        <f aca="false">O16/B16*100</f>
        <v>205.838685249734</v>
      </c>
      <c r="Q16" s="5" t="s">
        <v>18</v>
      </c>
    </row>
    <row r="17" customFormat="false" ht="15.8" hidden="false" customHeight="false" outlineLevel="0" collapsed="false">
      <c r="A17" s="22" t="s">
        <v>42</v>
      </c>
      <c r="B17" s="23" t="n">
        <v>767736.7</v>
      </c>
      <c r="C17" s="23" t="n">
        <v>110250</v>
      </c>
      <c r="D17" s="24" t="n">
        <v>40400</v>
      </c>
      <c r="E17" s="25" t="n">
        <v>90650</v>
      </c>
      <c r="F17" s="26" t="n">
        <v>101200</v>
      </c>
      <c r="G17" s="27" t="n">
        <v>54631</v>
      </c>
      <c r="H17" s="27" t="n">
        <v>45700</v>
      </c>
      <c r="I17" s="27" t="n">
        <v>7600</v>
      </c>
      <c r="J17" s="27" t="n">
        <v>223677.43</v>
      </c>
      <c r="K17" s="27" t="n">
        <v>7800</v>
      </c>
      <c r="L17" s="27" t="n">
        <v>0</v>
      </c>
      <c r="M17" s="27" t="n">
        <v>3850</v>
      </c>
      <c r="N17" s="27" t="n">
        <v>152760</v>
      </c>
      <c r="O17" s="28" t="n">
        <f aca="false">SUM(C17:N17)</f>
        <v>838518.43</v>
      </c>
      <c r="P17" s="29" t="n">
        <f aca="false">O17/B17*100</f>
        <v>109.219531904623</v>
      </c>
      <c r="Q17" s="5" t="s">
        <v>18</v>
      </c>
    </row>
    <row r="18" customFormat="false" ht="15.8" hidden="false" customHeight="false" outlineLevel="0" collapsed="false">
      <c r="A18" s="30" t="s">
        <v>26</v>
      </c>
      <c r="B18" s="31" t="n">
        <f aca="false">SUM(B2:B17)</f>
        <v>1539095931.9</v>
      </c>
      <c r="C18" s="31" t="n">
        <f aca="false">SUM(C2:C17)</f>
        <v>181878509.71</v>
      </c>
      <c r="D18" s="32" t="n">
        <f aca="false">SUM(D2:D17)</f>
        <v>159064533</v>
      </c>
      <c r="E18" s="32" t="n">
        <f aca="false">SUM(E2:E17)</f>
        <v>61415988.95</v>
      </c>
      <c r="F18" s="32" t="n">
        <f aca="false">SUM(F2:F17)</f>
        <v>16134389.51</v>
      </c>
      <c r="G18" s="33" t="n">
        <f aca="false">SUM(G2:G17)</f>
        <v>143020638.55</v>
      </c>
      <c r="H18" s="32" t="n">
        <f aca="false">SUM(H2:H17)</f>
        <v>37859799.11</v>
      </c>
      <c r="I18" s="32" t="n">
        <f aca="false">SUM(I2:I17)</f>
        <v>222450210.14</v>
      </c>
      <c r="J18" s="32" t="n">
        <f aca="false">SUM(J2:J17)</f>
        <v>185857888.71</v>
      </c>
      <c r="K18" s="32" t="n">
        <f aca="false">SUM(K2:K17)</f>
        <v>30991583.1</v>
      </c>
      <c r="L18" s="32" t="n">
        <f aca="false">SUM(L2:L17)</f>
        <v>12516579.88</v>
      </c>
      <c r="M18" s="32" t="n">
        <f aca="false">SUM(M2:M17)</f>
        <v>27606820.93</v>
      </c>
      <c r="N18" s="32" t="n">
        <f aca="false">SUM(N2:N17)</f>
        <v>210896178.32</v>
      </c>
      <c r="O18" s="34" t="n">
        <f aca="false">SUM(O2:O17)</f>
        <v>1256890352.96</v>
      </c>
      <c r="P18" s="35" t="n">
        <f aca="false">O18/B18*100</f>
        <v>81.6641982419108</v>
      </c>
      <c r="Q18" s="5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2020-08-12T13:01:54Z</dcterms:created>
  <dc:creator>Meeraj Adhikari</dc:creator>
  <dc:description/>
  <dc:language>en-US</dc:language>
  <cp:lastModifiedBy/>
  <dcterms:modified xsi:type="dcterms:W3CDTF">2020-08-16T17:08:40Z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