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47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6" i="1" l="1"/>
  <c r="V56" i="1"/>
  <c r="J57" i="1"/>
  <c r="V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R114" i="1"/>
  <c r="S114" i="1"/>
  <c r="P114" i="1"/>
  <c r="Q114" i="1"/>
  <c r="N114" i="1"/>
  <c r="O114" i="1"/>
  <c r="L114" i="1"/>
  <c r="M114" i="1"/>
  <c r="U56" i="1"/>
  <c r="U57" i="1"/>
  <c r="U66" i="1"/>
  <c r="U67" i="1"/>
  <c r="U58" i="1"/>
  <c r="U59" i="1"/>
  <c r="U60" i="1"/>
  <c r="U61" i="1"/>
  <c r="U62" i="1"/>
  <c r="U63" i="1"/>
  <c r="U64" i="1"/>
  <c r="U65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R113" i="1"/>
  <c r="S113" i="1"/>
  <c r="P113" i="1"/>
  <c r="Q113" i="1"/>
  <c r="N113" i="1"/>
  <c r="O113" i="1"/>
  <c r="L113" i="1"/>
  <c r="M113" i="1"/>
  <c r="T56" i="1"/>
  <c r="T57" i="1"/>
  <c r="T66" i="1"/>
  <c r="T67" i="1"/>
  <c r="T58" i="1"/>
  <c r="T59" i="1"/>
  <c r="T60" i="1"/>
  <c r="T61" i="1"/>
  <c r="T62" i="1"/>
  <c r="T63" i="1"/>
  <c r="T64" i="1"/>
  <c r="T65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R112" i="1"/>
  <c r="S112" i="1"/>
  <c r="P112" i="1"/>
  <c r="Q112" i="1"/>
  <c r="N112" i="1"/>
  <c r="O112" i="1"/>
  <c r="L112" i="1"/>
  <c r="M112" i="1"/>
  <c r="S58" i="1"/>
  <c r="S62" i="1"/>
  <c r="S65" i="1"/>
  <c r="S72" i="1"/>
  <c r="S56" i="1"/>
  <c r="S57" i="1"/>
  <c r="S59" i="1"/>
  <c r="S60" i="1"/>
  <c r="S61" i="1"/>
  <c r="S63" i="1"/>
  <c r="S64" i="1"/>
  <c r="S66" i="1"/>
  <c r="S67" i="1"/>
  <c r="S68" i="1"/>
  <c r="S69" i="1"/>
  <c r="S70" i="1"/>
  <c r="S71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R111" i="1"/>
  <c r="S111" i="1"/>
  <c r="P111" i="1"/>
  <c r="Q111" i="1"/>
  <c r="N111" i="1"/>
  <c r="O111" i="1"/>
  <c r="L111" i="1"/>
  <c r="M111" i="1"/>
  <c r="R58" i="1"/>
  <c r="R62" i="1"/>
  <c r="R65" i="1"/>
  <c r="R72" i="1"/>
  <c r="R56" i="1"/>
  <c r="R57" i="1"/>
  <c r="R59" i="1"/>
  <c r="R60" i="1"/>
  <c r="R61" i="1"/>
  <c r="R63" i="1"/>
  <c r="R64" i="1"/>
  <c r="R66" i="1"/>
  <c r="R67" i="1"/>
  <c r="R68" i="1"/>
  <c r="R69" i="1"/>
  <c r="R70" i="1"/>
  <c r="R71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110" i="1"/>
  <c r="S110" i="1"/>
  <c r="P110" i="1"/>
  <c r="Q110" i="1"/>
  <c r="N110" i="1"/>
  <c r="O110" i="1"/>
  <c r="L110" i="1"/>
  <c r="M110" i="1"/>
  <c r="Q58" i="1"/>
  <c r="Q62" i="1"/>
  <c r="Q65" i="1"/>
  <c r="Q72" i="1"/>
  <c r="Q56" i="1"/>
  <c r="Q57" i="1"/>
  <c r="Q59" i="1"/>
  <c r="Q60" i="1"/>
  <c r="Q61" i="1"/>
  <c r="Q63" i="1"/>
  <c r="Q64" i="1"/>
  <c r="Q66" i="1"/>
  <c r="Q67" i="1"/>
  <c r="Q68" i="1"/>
  <c r="Q69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R109" i="1"/>
  <c r="S109" i="1"/>
  <c r="P109" i="1"/>
  <c r="Q109" i="1"/>
  <c r="N109" i="1"/>
  <c r="O109" i="1"/>
  <c r="L109" i="1"/>
  <c r="M109" i="1"/>
  <c r="P60" i="1"/>
  <c r="P64" i="1"/>
  <c r="P70" i="1"/>
  <c r="P73" i="1"/>
  <c r="P56" i="1"/>
  <c r="P57" i="1"/>
  <c r="P58" i="1"/>
  <c r="P59" i="1"/>
  <c r="P61" i="1"/>
  <c r="P62" i="1"/>
  <c r="P63" i="1"/>
  <c r="P65" i="1"/>
  <c r="P66" i="1"/>
  <c r="P67" i="1"/>
  <c r="P68" i="1"/>
  <c r="P69" i="1"/>
  <c r="P71" i="1"/>
  <c r="P72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R108" i="1"/>
  <c r="S108" i="1"/>
  <c r="P108" i="1"/>
  <c r="Q108" i="1"/>
  <c r="N108" i="1"/>
  <c r="O108" i="1"/>
  <c r="L108" i="1"/>
  <c r="M108" i="1"/>
  <c r="O60" i="1"/>
  <c r="O64" i="1"/>
  <c r="O70" i="1"/>
  <c r="O73" i="1"/>
  <c r="O56" i="1"/>
  <c r="O57" i="1"/>
  <c r="O58" i="1"/>
  <c r="O59" i="1"/>
  <c r="O61" i="1"/>
  <c r="O62" i="1"/>
  <c r="O63" i="1"/>
  <c r="O65" i="1"/>
  <c r="O66" i="1"/>
  <c r="O67" i="1"/>
  <c r="O68" i="1"/>
  <c r="O69" i="1"/>
  <c r="O71" i="1"/>
  <c r="O72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R107" i="1"/>
  <c r="S107" i="1"/>
  <c r="P107" i="1"/>
  <c r="Q107" i="1"/>
  <c r="N107" i="1"/>
  <c r="O107" i="1"/>
  <c r="L107" i="1"/>
  <c r="M107" i="1"/>
  <c r="N60" i="1"/>
  <c r="N64" i="1"/>
  <c r="N70" i="1"/>
  <c r="N73" i="1"/>
  <c r="N56" i="1"/>
  <c r="N57" i="1"/>
  <c r="N58" i="1"/>
  <c r="N59" i="1"/>
  <c r="N61" i="1"/>
  <c r="N62" i="1"/>
  <c r="N63" i="1"/>
  <c r="N65" i="1"/>
  <c r="N66" i="1"/>
  <c r="N67" i="1"/>
  <c r="N68" i="1"/>
  <c r="N69" i="1"/>
  <c r="N71" i="1"/>
  <c r="N72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R106" i="1"/>
  <c r="S106" i="1"/>
  <c r="P106" i="1"/>
  <c r="Q106" i="1"/>
  <c r="N106" i="1"/>
  <c r="O106" i="1"/>
  <c r="K58" i="1"/>
  <c r="K62" i="1"/>
  <c r="K65" i="1"/>
  <c r="K72" i="1"/>
  <c r="K56" i="1"/>
  <c r="K57" i="1"/>
  <c r="K59" i="1"/>
  <c r="K60" i="1"/>
  <c r="K61" i="1"/>
  <c r="K63" i="1"/>
  <c r="K64" i="1"/>
  <c r="K66" i="1"/>
  <c r="K67" i="1"/>
  <c r="K68" i="1"/>
  <c r="K69" i="1"/>
  <c r="K70" i="1"/>
  <c r="K71" i="1"/>
  <c r="K73" i="1"/>
  <c r="K74" i="1"/>
  <c r="K75" i="1"/>
  <c r="K76" i="1"/>
  <c r="K77" i="1"/>
  <c r="K78" i="1"/>
  <c r="K79" i="1"/>
  <c r="K80" i="1"/>
  <c r="K81" i="1"/>
  <c r="K82" i="1"/>
  <c r="K83" i="1"/>
  <c r="L106" i="1"/>
  <c r="M106" i="1"/>
  <c r="M59" i="1"/>
  <c r="M61" i="1"/>
  <c r="M63" i="1"/>
  <c r="M68" i="1"/>
  <c r="M56" i="1"/>
  <c r="M57" i="1"/>
  <c r="M58" i="1"/>
  <c r="M60" i="1"/>
  <c r="M62" i="1"/>
  <c r="M64" i="1"/>
  <c r="M65" i="1"/>
  <c r="M66" i="1"/>
  <c r="M67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R105" i="1"/>
  <c r="S105" i="1"/>
  <c r="P105" i="1"/>
  <c r="Q105" i="1"/>
  <c r="N105" i="1"/>
  <c r="O105" i="1"/>
  <c r="L105" i="1"/>
  <c r="M105" i="1"/>
  <c r="L59" i="1"/>
  <c r="L61" i="1"/>
  <c r="L63" i="1"/>
  <c r="L68" i="1"/>
  <c r="L56" i="1"/>
  <c r="L57" i="1"/>
  <c r="L58" i="1"/>
  <c r="L60" i="1"/>
  <c r="L62" i="1"/>
  <c r="L64" i="1"/>
  <c r="L65" i="1"/>
  <c r="L66" i="1"/>
  <c r="L67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R104" i="1"/>
  <c r="S104" i="1"/>
  <c r="P104" i="1"/>
  <c r="Q104" i="1"/>
  <c r="N104" i="1"/>
  <c r="O104" i="1"/>
  <c r="L104" i="1"/>
  <c r="M104" i="1"/>
  <c r="R103" i="1"/>
  <c r="S103" i="1"/>
  <c r="P103" i="1"/>
  <c r="Q103" i="1"/>
  <c r="N103" i="1"/>
  <c r="O103" i="1"/>
  <c r="L103" i="1"/>
  <c r="M103" i="1"/>
  <c r="S102" i="1"/>
  <c r="R102" i="1"/>
  <c r="Q102" i="1"/>
  <c r="P102" i="1"/>
  <c r="O102" i="1"/>
  <c r="N102" i="1"/>
  <c r="M102" i="1"/>
  <c r="L102" i="1"/>
</calcChain>
</file>

<file path=xl/sharedStrings.xml><?xml version="1.0" encoding="utf-8"?>
<sst xmlns="http://schemas.openxmlformats.org/spreadsheetml/2006/main" count="1135" uniqueCount="113">
  <si>
    <t>Participant ID</t>
  </si>
  <si>
    <t>Initial Questionaire</t>
  </si>
  <si>
    <t>Task</t>
  </si>
  <si>
    <t>Post Questionanire</t>
  </si>
  <si>
    <t>Task Type</t>
  </si>
  <si>
    <t>p1</t>
  </si>
  <si>
    <t>male</t>
  </si>
  <si>
    <t>Daily</t>
  </si>
  <si>
    <t>High / Secondary School</t>
  </si>
  <si>
    <t>Weekly</t>
  </si>
  <si>
    <t>Both</t>
  </si>
  <si>
    <t>ASE / 1</t>
  </si>
  <si>
    <t>task a</t>
  </si>
  <si>
    <t>a</t>
  </si>
  <si>
    <t>d</t>
  </si>
  <si>
    <t>c</t>
  </si>
  <si>
    <t>b</t>
  </si>
  <si>
    <t>female</t>
  </si>
  <si>
    <t>Grade / Primary School</t>
  </si>
  <si>
    <t>English</t>
  </si>
  <si>
    <t>p2</t>
  </si>
  <si>
    <t>Turkish</t>
  </si>
  <si>
    <t>task b</t>
  </si>
  <si>
    <t>p3</t>
  </si>
  <si>
    <t>Bachelors Degree</t>
  </si>
  <si>
    <t>Less than once a month</t>
  </si>
  <si>
    <t>EFL / 1</t>
  </si>
  <si>
    <t>Monthly</t>
  </si>
  <si>
    <t>Associates Degree</t>
  </si>
  <si>
    <t>task c</t>
  </si>
  <si>
    <t>p4</t>
  </si>
  <si>
    <t>CNG/3</t>
  </si>
  <si>
    <t>task d</t>
  </si>
  <si>
    <t>p5</t>
  </si>
  <si>
    <t>PNG/1</t>
  </si>
  <si>
    <t>Never</t>
  </si>
  <si>
    <t>Masters Degree</t>
  </si>
  <si>
    <t>p6</t>
  </si>
  <si>
    <t>CNG/GRD</t>
  </si>
  <si>
    <t>Doctorate</t>
  </si>
  <si>
    <t>p7</t>
  </si>
  <si>
    <t>PSIR/MST</t>
  </si>
  <si>
    <t>Other</t>
  </si>
  <si>
    <t>p8</t>
  </si>
  <si>
    <t>CNG/CRD</t>
  </si>
  <si>
    <t>p9</t>
  </si>
  <si>
    <t>CNG/4</t>
  </si>
  <si>
    <t>p10</t>
  </si>
  <si>
    <t>EEE/4</t>
  </si>
  <si>
    <t>p11</t>
  </si>
  <si>
    <t>CNG/2</t>
  </si>
  <si>
    <t>p12</t>
  </si>
  <si>
    <t>pk1</t>
  </si>
  <si>
    <t>CVE/4</t>
  </si>
  <si>
    <t>pk2</t>
  </si>
  <si>
    <t>EFL/GRD</t>
  </si>
  <si>
    <t>pk3</t>
  </si>
  <si>
    <t>PSIR/GRD</t>
  </si>
  <si>
    <t>pk4</t>
  </si>
  <si>
    <t>MECH/2</t>
  </si>
  <si>
    <t>pk5</t>
  </si>
  <si>
    <t>MECH/1</t>
  </si>
  <si>
    <t>pk6</t>
  </si>
  <si>
    <t>CVE/2</t>
  </si>
  <si>
    <t>pk7</t>
  </si>
  <si>
    <t>BUS/1</t>
  </si>
  <si>
    <t>pk8</t>
  </si>
  <si>
    <t>pk9</t>
  </si>
  <si>
    <t>pk10</t>
  </si>
  <si>
    <t>pk11</t>
  </si>
  <si>
    <t>pk12</t>
  </si>
  <si>
    <t>PSYC/1</t>
  </si>
  <si>
    <t>pk13</t>
  </si>
  <si>
    <t>EFL/1</t>
  </si>
  <si>
    <t>pk14</t>
  </si>
  <si>
    <t>CNG/1</t>
  </si>
  <si>
    <t>pk15</t>
  </si>
  <si>
    <t>EEE/PREP</t>
  </si>
  <si>
    <t>pk16</t>
  </si>
  <si>
    <t>CHM/1</t>
  </si>
  <si>
    <t>pk17</t>
  </si>
  <si>
    <t>CTE/PREP</t>
  </si>
  <si>
    <t>pk18</t>
  </si>
  <si>
    <t>CVE/3</t>
  </si>
  <si>
    <t>pk19</t>
  </si>
  <si>
    <t>EEE/3</t>
  </si>
  <si>
    <t>pk20</t>
  </si>
  <si>
    <t>MECH/PREP</t>
  </si>
  <si>
    <t>pk21</t>
  </si>
  <si>
    <t>pk22</t>
  </si>
  <si>
    <t>pk23</t>
  </si>
  <si>
    <t>pk24</t>
  </si>
  <si>
    <t>PNG/GRD</t>
  </si>
  <si>
    <t>pk25</t>
  </si>
  <si>
    <t>EEE/2</t>
  </si>
  <si>
    <t>pk26</t>
  </si>
  <si>
    <t>EEE/GRD</t>
  </si>
  <si>
    <t>pk27</t>
  </si>
  <si>
    <t>EFL/2</t>
  </si>
  <si>
    <t>pk28</t>
  </si>
  <si>
    <t>sp1</t>
  </si>
  <si>
    <t>ENGLISH</t>
  </si>
  <si>
    <t>TURKISH</t>
  </si>
  <si>
    <t>MOHSE</t>
  </si>
  <si>
    <t>Without MOHSE</t>
  </si>
  <si>
    <t>Economy</t>
  </si>
  <si>
    <t>Question 1</t>
  </si>
  <si>
    <t>Question 2</t>
  </si>
  <si>
    <t>Question 3</t>
  </si>
  <si>
    <t>Question 4</t>
  </si>
  <si>
    <t>Question 5</t>
  </si>
  <si>
    <t>Question 6</t>
  </si>
  <si>
    <t>Biology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</si>
</sst>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Border="1"/>
    <xf numFmtId="0" fontId="0" fillId="0" borderId="8" xfId="0" applyFont="1" applyBorder="1"/>
    <xf numFmtId="0" fontId="0" fillId="0" borderId="9" xfId="0" applyFont="1" applyBorder="1"/>
    <xf numFmtId="0" fontId="0" fillId="0" borderId="7" xfId="0" applyBorder="1"/>
    <xf numFmtId="0" fontId="0" fillId="0" borderId="9" xfId="0" applyBorder="1"/>
    <xf numFmtId="0" fontId="3" fillId="0" borderId="0" xfId="0" applyFont="1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0" fillId="0" borderId="14" xfId="0" applyFont="1" applyBorder="1"/>
    <xf numFmtId="0" fontId="0" fillId="0" borderId="10" xfId="0" applyBorder="1"/>
    <xf numFmtId="0" fontId="0" fillId="0" borderId="15" xfId="0" applyBorder="1"/>
    <xf numFmtId="0" fontId="0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Font="1" applyBorder="1"/>
    <xf numFmtId="0" fontId="0" fillId="0" borderId="3" xfId="0" applyBorder="1"/>
    <xf numFmtId="0" fontId="0" fillId="0" borderId="5" xfId="0" applyBorder="1"/>
    <xf numFmtId="0" fontId="0" fillId="0" borderId="13" xfId="0" applyFont="1" applyBorder="1" applyAlignment="1">
      <alignment horizontal="center" vertical="center" textRotation="90"/>
    </xf>
    <xf numFmtId="0" fontId="0" fillId="0" borderId="5" xfId="0" applyBorder="1" applyAlignment="1"/>
    <xf numFmtId="0" fontId="0" fillId="0" borderId="10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14"/>
  <sheetViews>
    <sheetView tabSelected="1" workbookViewId="0">
      <selection activeCell="A3" sqref="A3"/>
    </sheetView>
  </sheetViews>
  <sheetFormatPr baseColWidth="10" defaultColWidth="8.83203125" defaultRowHeight="15" x14ac:dyDescent="0"/>
  <sheetData>
    <row r="2" spans="1:38" ht="16" thickBot="1"/>
    <row r="3" spans="1:38" s="1" customFormat="1" ht="20" thickTop="1" thickBot="1">
      <c r="B3" s="29" t="s">
        <v>0</v>
      </c>
      <c r="C3" s="30" t="s">
        <v>1</v>
      </c>
      <c r="D3" s="30"/>
      <c r="E3" s="30"/>
      <c r="F3" s="30"/>
      <c r="G3" s="30"/>
      <c r="H3" s="30"/>
      <c r="I3" s="30"/>
      <c r="J3" s="31" t="s">
        <v>2</v>
      </c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0" t="s">
        <v>3</v>
      </c>
      <c r="X3" s="30"/>
      <c r="Y3" s="30"/>
      <c r="Z3" s="30"/>
      <c r="AA3" s="30"/>
      <c r="AB3" s="30"/>
      <c r="AC3" s="30"/>
      <c r="AD3" s="30"/>
    </row>
    <row r="4" spans="1:38" ht="17" thickTop="1" thickBot="1">
      <c r="A4" s="1"/>
      <c r="B4" s="29"/>
      <c r="C4" s="2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4">
        <v>7</v>
      </c>
      <c r="J4" s="2" t="s">
        <v>4</v>
      </c>
      <c r="K4" s="3">
        <v>1</v>
      </c>
      <c r="L4" s="3">
        <v>2</v>
      </c>
      <c r="M4" s="3">
        <v>3</v>
      </c>
      <c r="N4" s="3">
        <v>4</v>
      </c>
      <c r="O4" s="3">
        <v>5</v>
      </c>
      <c r="P4" s="3">
        <v>6</v>
      </c>
      <c r="Q4" s="3">
        <v>1</v>
      </c>
      <c r="R4" s="3">
        <v>2</v>
      </c>
      <c r="S4" s="3">
        <v>3</v>
      </c>
      <c r="T4" s="3">
        <v>4</v>
      </c>
      <c r="U4" s="3">
        <v>5</v>
      </c>
      <c r="V4" s="4">
        <v>6</v>
      </c>
      <c r="W4" s="2">
        <v>1</v>
      </c>
      <c r="X4" s="3">
        <v>2</v>
      </c>
      <c r="Y4" s="3">
        <v>3</v>
      </c>
      <c r="Z4" s="3">
        <v>4</v>
      </c>
      <c r="AA4" s="3">
        <v>5</v>
      </c>
      <c r="AB4" s="3">
        <v>6</v>
      </c>
      <c r="AC4" s="3">
        <v>7</v>
      </c>
      <c r="AD4" s="4">
        <v>8</v>
      </c>
    </row>
    <row r="5" spans="1:38" ht="16" thickTop="1">
      <c r="A5">
        <v>1</v>
      </c>
      <c r="B5" s="5" t="s">
        <v>5</v>
      </c>
      <c r="C5" s="6" t="s">
        <v>6</v>
      </c>
      <c r="D5" s="7">
        <v>18</v>
      </c>
      <c r="E5" s="8" t="s">
        <v>7</v>
      </c>
      <c r="F5" s="8" t="s">
        <v>8</v>
      </c>
      <c r="G5" s="8" t="s">
        <v>9</v>
      </c>
      <c r="H5" s="8" t="s">
        <v>10</v>
      </c>
      <c r="I5" s="9" t="s">
        <v>11</v>
      </c>
      <c r="J5" s="6" t="s">
        <v>12</v>
      </c>
      <c r="K5" s="8" t="s">
        <v>13</v>
      </c>
      <c r="L5" s="8" t="s">
        <v>14</v>
      </c>
      <c r="M5" s="8" t="s">
        <v>15</v>
      </c>
      <c r="N5" s="8" t="s">
        <v>16</v>
      </c>
      <c r="O5" s="8" t="s">
        <v>16</v>
      </c>
      <c r="P5" s="8" t="s">
        <v>16</v>
      </c>
      <c r="Q5" s="8" t="s">
        <v>15</v>
      </c>
      <c r="R5" s="8" t="s">
        <v>16</v>
      </c>
      <c r="S5" s="8" t="s">
        <v>13</v>
      </c>
      <c r="T5" s="8" t="s">
        <v>14</v>
      </c>
      <c r="U5" s="8" t="s">
        <v>16</v>
      </c>
      <c r="V5" s="9" t="s">
        <v>15</v>
      </c>
      <c r="W5" s="10">
        <v>5</v>
      </c>
      <c r="X5" s="7">
        <v>1</v>
      </c>
      <c r="Y5" s="7">
        <v>5</v>
      </c>
      <c r="Z5" s="7">
        <v>5</v>
      </c>
      <c r="AA5" s="7">
        <v>5</v>
      </c>
      <c r="AB5" s="7">
        <v>5</v>
      </c>
      <c r="AC5" s="7">
        <v>5</v>
      </c>
      <c r="AD5" s="11">
        <v>5</v>
      </c>
      <c r="AF5" t="s">
        <v>17</v>
      </c>
      <c r="AG5" s="12" t="s">
        <v>7</v>
      </c>
      <c r="AH5" s="12" t="s">
        <v>18</v>
      </c>
      <c r="AI5" s="12" t="s">
        <v>19</v>
      </c>
      <c r="AJ5" s="12" t="s">
        <v>13</v>
      </c>
      <c r="AK5" s="12" t="s">
        <v>12</v>
      </c>
      <c r="AL5">
        <v>1</v>
      </c>
    </row>
    <row r="6" spans="1:38">
      <c r="A6">
        <v>2</v>
      </c>
      <c r="B6" s="5" t="s">
        <v>20</v>
      </c>
      <c r="C6" s="6" t="s">
        <v>6</v>
      </c>
      <c r="D6" s="7">
        <v>20</v>
      </c>
      <c r="E6" s="8" t="s">
        <v>7</v>
      </c>
      <c r="F6" s="8" t="s">
        <v>8</v>
      </c>
      <c r="G6" s="8" t="s">
        <v>7</v>
      </c>
      <c r="H6" s="8" t="s">
        <v>10</v>
      </c>
      <c r="I6" s="9" t="s">
        <v>11</v>
      </c>
      <c r="J6" s="6" t="s">
        <v>12</v>
      </c>
      <c r="K6" s="8" t="s">
        <v>16</v>
      </c>
      <c r="L6" s="8" t="s">
        <v>15</v>
      </c>
      <c r="M6" s="8" t="s">
        <v>15</v>
      </c>
      <c r="N6" s="8" t="s">
        <v>16</v>
      </c>
      <c r="O6" s="8" t="s">
        <v>16</v>
      </c>
      <c r="P6" s="8" t="s">
        <v>16</v>
      </c>
      <c r="Q6" s="8" t="s">
        <v>15</v>
      </c>
      <c r="R6" s="8" t="s">
        <v>16</v>
      </c>
      <c r="S6" s="8" t="s">
        <v>13</v>
      </c>
      <c r="T6" s="8" t="s">
        <v>15</v>
      </c>
      <c r="U6" s="8" t="s">
        <v>13</v>
      </c>
      <c r="V6" s="9" t="s">
        <v>14</v>
      </c>
      <c r="W6" s="10">
        <v>5</v>
      </c>
      <c r="X6" s="7">
        <v>1</v>
      </c>
      <c r="Y6" s="7">
        <v>5</v>
      </c>
      <c r="Z6" s="7">
        <v>5</v>
      </c>
      <c r="AA6" s="7">
        <v>5</v>
      </c>
      <c r="AB6" s="7">
        <v>5</v>
      </c>
      <c r="AC6" s="7">
        <v>5</v>
      </c>
      <c r="AD6" s="11">
        <v>2</v>
      </c>
      <c r="AF6" t="s">
        <v>6</v>
      </c>
      <c r="AG6" s="12" t="s">
        <v>9</v>
      </c>
      <c r="AH6" s="12" t="s">
        <v>8</v>
      </c>
      <c r="AI6" s="12" t="s">
        <v>21</v>
      </c>
      <c r="AJ6" t="s">
        <v>16</v>
      </c>
      <c r="AK6" t="s">
        <v>22</v>
      </c>
      <c r="AL6">
        <v>2</v>
      </c>
    </row>
    <row r="7" spans="1:38">
      <c r="A7">
        <v>3</v>
      </c>
      <c r="B7" s="5" t="s">
        <v>23</v>
      </c>
      <c r="C7" s="6" t="s">
        <v>17</v>
      </c>
      <c r="D7" s="7">
        <v>24</v>
      </c>
      <c r="E7" s="8" t="s">
        <v>7</v>
      </c>
      <c r="F7" s="8" t="s">
        <v>24</v>
      </c>
      <c r="G7" s="8" t="s">
        <v>25</v>
      </c>
      <c r="H7" s="8" t="s">
        <v>21</v>
      </c>
      <c r="I7" s="9" t="s">
        <v>26</v>
      </c>
      <c r="J7" s="6" t="s">
        <v>22</v>
      </c>
      <c r="K7" s="8" t="s">
        <v>13</v>
      </c>
      <c r="L7" s="8" t="s">
        <v>15</v>
      </c>
      <c r="M7" s="8" t="s">
        <v>13</v>
      </c>
      <c r="N7" s="8" t="s">
        <v>13</v>
      </c>
      <c r="O7" s="8" t="s">
        <v>15</v>
      </c>
      <c r="P7" s="8" t="s">
        <v>15</v>
      </c>
      <c r="Q7" s="8" t="s">
        <v>13</v>
      </c>
      <c r="R7" s="8" t="s">
        <v>13</v>
      </c>
      <c r="S7" s="8" t="s">
        <v>13</v>
      </c>
      <c r="T7" s="8" t="s">
        <v>14</v>
      </c>
      <c r="U7" s="8" t="s">
        <v>15</v>
      </c>
      <c r="V7" s="9" t="s">
        <v>16</v>
      </c>
      <c r="W7" s="10">
        <v>4</v>
      </c>
      <c r="X7" s="7">
        <v>3</v>
      </c>
      <c r="Y7" s="7">
        <v>5</v>
      </c>
      <c r="Z7" s="7">
        <v>2</v>
      </c>
      <c r="AA7" s="7">
        <v>3</v>
      </c>
      <c r="AB7" s="7">
        <v>5</v>
      </c>
      <c r="AC7" s="7">
        <v>4</v>
      </c>
      <c r="AD7" s="11">
        <v>4</v>
      </c>
      <c r="AG7" s="12" t="s">
        <v>27</v>
      </c>
      <c r="AH7" s="12" t="s">
        <v>28</v>
      </c>
      <c r="AI7" s="12" t="s">
        <v>10</v>
      </c>
      <c r="AJ7" s="12" t="s">
        <v>15</v>
      </c>
      <c r="AK7" s="12" t="s">
        <v>29</v>
      </c>
      <c r="AL7">
        <v>3</v>
      </c>
    </row>
    <row r="8" spans="1:38">
      <c r="A8">
        <v>4</v>
      </c>
      <c r="B8" s="5" t="s">
        <v>30</v>
      </c>
      <c r="C8" s="6" t="s">
        <v>6</v>
      </c>
      <c r="D8" s="7">
        <v>21</v>
      </c>
      <c r="E8" s="8" t="s">
        <v>7</v>
      </c>
      <c r="F8" s="8" t="s">
        <v>8</v>
      </c>
      <c r="G8" s="8" t="s">
        <v>9</v>
      </c>
      <c r="H8" s="8" t="s">
        <v>10</v>
      </c>
      <c r="I8" s="9" t="s">
        <v>31</v>
      </c>
      <c r="J8" s="6" t="s">
        <v>32</v>
      </c>
      <c r="K8" s="8" t="s">
        <v>15</v>
      </c>
      <c r="L8" s="8" t="s">
        <v>13</v>
      </c>
      <c r="M8" s="8" t="s">
        <v>13</v>
      </c>
      <c r="N8" s="8" t="s">
        <v>16</v>
      </c>
      <c r="O8" s="8" t="s">
        <v>13</v>
      </c>
      <c r="P8" s="8" t="s">
        <v>13</v>
      </c>
      <c r="Q8" s="8" t="s">
        <v>13</v>
      </c>
      <c r="R8" s="8" t="s">
        <v>13</v>
      </c>
      <c r="S8" s="8" t="s">
        <v>13</v>
      </c>
      <c r="T8" s="8" t="s">
        <v>16</v>
      </c>
      <c r="U8" s="8" t="s">
        <v>15</v>
      </c>
      <c r="V8" s="9" t="s">
        <v>15</v>
      </c>
      <c r="W8" s="10">
        <v>3</v>
      </c>
      <c r="X8" s="7">
        <v>2</v>
      </c>
      <c r="Y8" s="7">
        <v>5</v>
      </c>
      <c r="Z8" s="7">
        <v>3</v>
      </c>
      <c r="AA8" s="7">
        <v>5</v>
      </c>
      <c r="AB8" s="7">
        <v>5</v>
      </c>
      <c r="AC8" s="7">
        <v>5</v>
      </c>
      <c r="AD8" s="11">
        <v>5</v>
      </c>
      <c r="AG8" s="12" t="s">
        <v>25</v>
      </c>
      <c r="AH8" s="12" t="s">
        <v>24</v>
      </c>
      <c r="AJ8" t="s">
        <v>14</v>
      </c>
      <c r="AK8" t="s">
        <v>32</v>
      </c>
      <c r="AL8">
        <v>4</v>
      </c>
    </row>
    <row r="9" spans="1:38">
      <c r="A9">
        <v>5</v>
      </c>
      <c r="B9" s="5" t="s">
        <v>33</v>
      </c>
      <c r="C9" s="6" t="s">
        <v>6</v>
      </c>
      <c r="D9" s="7">
        <v>19</v>
      </c>
      <c r="E9" s="8" t="s">
        <v>7</v>
      </c>
      <c r="F9" s="8" t="s">
        <v>8</v>
      </c>
      <c r="G9" s="8" t="s">
        <v>27</v>
      </c>
      <c r="H9" s="8" t="s">
        <v>10</v>
      </c>
      <c r="I9" s="9" t="s">
        <v>34</v>
      </c>
      <c r="J9" s="6" t="s">
        <v>29</v>
      </c>
      <c r="K9" s="8" t="s">
        <v>13</v>
      </c>
      <c r="L9" s="8" t="s">
        <v>16</v>
      </c>
      <c r="M9" s="8" t="s">
        <v>13</v>
      </c>
      <c r="N9" s="8" t="s">
        <v>15</v>
      </c>
      <c r="O9" s="8" t="s">
        <v>16</v>
      </c>
      <c r="P9" s="8" t="s">
        <v>16</v>
      </c>
      <c r="Q9" s="8" t="s">
        <v>16</v>
      </c>
      <c r="R9" s="8" t="s">
        <v>16</v>
      </c>
      <c r="S9" s="8" t="s">
        <v>16</v>
      </c>
      <c r="T9" s="8" t="s">
        <v>13</v>
      </c>
      <c r="U9" s="8" t="s">
        <v>15</v>
      </c>
      <c r="V9" s="9" t="s">
        <v>15</v>
      </c>
      <c r="W9" s="10">
        <v>3</v>
      </c>
      <c r="X9" s="7">
        <v>2</v>
      </c>
      <c r="Y9" s="7">
        <v>4</v>
      </c>
      <c r="Z9" s="7">
        <v>2</v>
      </c>
      <c r="AA9" s="7">
        <v>5</v>
      </c>
      <c r="AB9" s="7">
        <v>3</v>
      </c>
      <c r="AC9" s="7">
        <v>4</v>
      </c>
      <c r="AD9" s="11">
        <v>4</v>
      </c>
      <c r="AG9" s="12" t="s">
        <v>35</v>
      </c>
      <c r="AH9" s="12" t="s">
        <v>36</v>
      </c>
      <c r="AL9">
        <v>5</v>
      </c>
    </row>
    <row r="10" spans="1:38">
      <c r="A10">
        <v>6</v>
      </c>
      <c r="B10" s="5" t="s">
        <v>37</v>
      </c>
      <c r="C10" s="6" t="s">
        <v>17</v>
      </c>
      <c r="D10" s="7">
        <v>25</v>
      </c>
      <c r="E10" s="8" t="s">
        <v>7</v>
      </c>
      <c r="F10" s="8" t="s">
        <v>24</v>
      </c>
      <c r="G10" s="8" t="s">
        <v>9</v>
      </c>
      <c r="H10" s="8" t="s">
        <v>19</v>
      </c>
      <c r="I10" s="9" t="s">
        <v>38</v>
      </c>
      <c r="J10" s="6" t="s">
        <v>32</v>
      </c>
      <c r="K10" s="8" t="s">
        <v>15</v>
      </c>
      <c r="L10" s="8" t="s">
        <v>13</v>
      </c>
      <c r="M10" s="8" t="s">
        <v>13</v>
      </c>
      <c r="N10" s="8" t="s">
        <v>13</v>
      </c>
      <c r="O10" s="8" t="s">
        <v>14</v>
      </c>
      <c r="P10" s="8" t="s">
        <v>13</v>
      </c>
      <c r="Q10" s="8" t="s">
        <v>13</v>
      </c>
      <c r="R10" s="8" t="s">
        <v>13</v>
      </c>
      <c r="S10" s="8" t="s">
        <v>13</v>
      </c>
      <c r="T10" s="8" t="s">
        <v>15</v>
      </c>
      <c r="U10" s="8" t="s">
        <v>15</v>
      </c>
      <c r="V10" s="9" t="s">
        <v>15</v>
      </c>
      <c r="W10" s="10">
        <v>5</v>
      </c>
      <c r="X10" s="7">
        <v>1</v>
      </c>
      <c r="Y10" s="7">
        <v>5</v>
      </c>
      <c r="Z10" s="7">
        <v>4</v>
      </c>
      <c r="AA10" s="7">
        <v>3</v>
      </c>
      <c r="AB10" s="7">
        <v>5</v>
      </c>
      <c r="AC10" s="7">
        <v>5</v>
      </c>
      <c r="AD10" s="11">
        <v>4</v>
      </c>
      <c r="AH10" s="12" t="s">
        <v>39</v>
      </c>
    </row>
    <row r="11" spans="1:38">
      <c r="A11">
        <v>7</v>
      </c>
      <c r="B11" s="5" t="s">
        <v>40</v>
      </c>
      <c r="C11" s="6" t="s">
        <v>17</v>
      </c>
      <c r="D11" s="7">
        <v>24</v>
      </c>
      <c r="E11" s="8" t="s">
        <v>7</v>
      </c>
      <c r="F11" s="8" t="s">
        <v>24</v>
      </c>
      <c r="G11" s="8" t="s">
        <v>9</v>
      </c>
      <c r="H11" s="8" t="s">
        <v>21</v>
      </c>
      <c r="I11" s="9" t="s">
        <v>41</v>
      </c>
      <c r="J11" s="6" t="s">
        <v>22</v>
      </c>
      <c r="K11" s="8" t="s">
        <v>13</v>
      </c>
      <c r="L11" s="8" t="s">
        <v>15</v>
      </c>
      <c r="M11" s="8" t="s">
        <v>13</v>
      </c>
      <c r="N11" s="8" t="s">
        <v>13</v>
      </c>
      <c r="O11" s="8" t="s">
        <v>16</v>
      </c>
      <c r="P11" s="8" t="s">
        <v>13</v>
      </c>
      <c r="Q11" s="8" t="s">
        <v>13</v>
      </c>
      <c r="R11" s="8" t="s">
        <v>13</v>
      </c>
      <c r="S11" s="8" t="s">
        <v>13</v>
      </c>
      <c r="T11" s="8" t="s">
        <v>16</v>
      </c>
      <c r="U11" s="8" t="s">
        <v>15</v>
      </c>
      <c r="V11" s="9" t="s">
        <v>16</v>
      </c>
      <c r="W11" s="10">
        <v>4</v>
      </c>
      <c r="X11" s="7">
        <v>2</v>
      </c>
      <c r="Y11" s="7">
        <v>4</v>
      </c>
      <c r="Z11" s="7">
        <v>4</v>
      </c>
      <c r="AA11" s="7">
        <v>5</v>
      </c>
      <c r="AB11" s="7">
        <v>5</v>
      </c>
      <c r="AC11" s="7">
        <v>5</v>
      </c>
      <c r="AD11" s="11">
        <v>5</v>
      </c>
      <c r="AH11" s="12" t="s">
        <v>42</v>
      </c>
    </row>
    <row r="12" spans="1:38">
      <c r="A12">
        <v>8</v>
      </c>
      <c r="B12" s="5" t="s">
        <v>43</v>
      </c>
      <c r="C12" s="6" t="s">
        <v>6</v>
      </c>
      <c r="D12" s="7">
        <v>25</v>
      </c>
      <c r="E12" s="8" t="s">
        <v>7</v>
      </c>
      <c r="F12" s="8" t="s">
        <v>36</v>
      </c>
      <c r="G12" s="8" t="s">
        <v>27</v>
      </c>
      <c r="H12" s="8" t="s">
        <v>19</v>
      </c>
      <c r="I12" s="9" t="s">
        <v>44</v>
      </c>
      <c r="J12" s="6" t="s">
        <v>32</v>
      </c>
      <c r="K12" s="8" t="s">
        <v>15</v>
      </c>
      <c r="L12" s="8" t="s">
        <v>13</v>
      </c>
      <c r="M12" s="8" t="s">
        <v>13</v>
      </c>
      <c r="N12" s="8" t="s">
        <v>15</v>
      </c>
      <c r="O12" s="8" t="s">
        <v>13</v>
      </c>
      <c r="P12" s="8" t="s">
        <v>15</v>
      </c>
      <c r="Q12" s="8" t="s">
        <v>13</v>
      </c>
      <c r="R12" s="8" t="s">
        <v>13</v>
      </c>
      <c r="S12" s="8" t="s">
        <v>13</v>
      </c>
      <c r="T12" s="8" t="s">
        <v>15</v>
      </c>
      <c r="U12" s="8" t="s">
        <v>14</v>
      </c>
      <c r="V12" s="9" t="s">
        <v>15</v>
      </c>
      <c r="W12" s="10">
        <v>3</v>
      </c>
      <c r="X12" s="7">
        <v>2</v>
      </c>
      <c r="Y12" s="7">
        <v>4</v>
      </c>
      <c r="Z12" s="7">
        <v>2</v>
      </c>
      <c r="AA12" s="7">
        <v>4</v>
      </c>
      <c r="AB12" s="7">
        <v>5</v>
      </c>
      <c r="AC12" s="7">
        <v>4</v>
      </c>
      <c r="AD12" s="11">
        <v>4</v>
      </c>
    </row>
    <row r="13" spans="1:38">
      <c r="A13">
        <v>9</v>
      </c>
      <c r="B13" s="5" t="s">
        <v>45</v>
      </c>
      <c r="C13" s="6" t="s">
        <v>6</v>
      </c>
      <c r="D13" s="7">
        <v>22</v>
      </c>
      <c r="E13" s="8" t="s">
        <v>7</v>
      </c>
      <c r="F13" s="8" t="s">
        <v>8</v>
      </c>
      <c r="G13" s="8" t="s">
        <v>7</v>
      </c>
      <c r="H13" s="8" t="s">
        <v>21</v>
      </c>
      <c r="I13" s="9" t="s">
        <v>46</v>
      </c>
      <c r="J13" s="6" t="s">
        <v>29</v>
      </c>
      <c r="K13" s="8" t="s">
        <v>14</v>
      </c>
      <c r="L13" s="8" t="s">
        <v>13</v>
      </c>
      <c r="M13" s="8" t="s">
        <v>15</v>
      </c>
      <c r="N13" s="8" t="s">
        <v>16</v>
      </c>
      <c r="O13" s="8" t="s">
        <v>13</v>
      </c>
      <c r="P13" s="8" t="s">
        <v>16</v>
      </c>
      <c r="Q13" s="8" t="s">
        <v>15</v>
      </c>
      <c r="R13" s="8" t="s">
        <v>13</v>
      </c>
      <c r="S13" s="8" t="s">
        <v>16</v>
      </c>
      <c r="T13" s="8" t="s">
        <v>13</v>
      </c>
      <c r="U13" s="8" t="s">
        <v>15</v>
      </c>
      <c r="V13" s="9" t="s">
        <v>15</v>
      </c>
      <c r="W13" s="10">
        <v>5</v>
      </c>
      <c r="X13" s="7">
        <v>2</v>
      </c>
      <c r="Y13" s="7">
        <v>4</v>
      </c>
      <c r="Z13" s="7">
        <v>5</v>
      </c>
      <c r="AA13" s="7">
        <v>4</v>
      </c>
      <c r="AB13" s="7">
        <v>4</v>
      </c>
      <c r="AC13" s="7">
        <v>4</v>
      </c>
      <c r="AD13" s="11">
        <v>3</v>
      </c>
    </row>
    <row r="14" spans="1:38">
      <c r="A14">
        <v>10</v>
      </c>
      <c r="B14" s="5" t="s">
        <v>47</v>
      </c>
      <c r="C14" s="6" t="s">
        <v>6</v>
      </c>
      <c r="D14" s="7">
        <v>25</v>
      </c>
      <c r="E14" s="8" t="s">
        <v>7</v>
      </c>
      <c r="F14" s="8" t="s">
        <v>8</v>
      </c>
      <c r="G14" s="8" t="s">
        <v>7</v>
      </c>
      <c r="H14" s="8" t="s">
        <v>19</v>
      </c>
      <c r="I14" s="9" t="s">
        <v>48</v>
      </c>
      <c r="J14" s="6" t="s">
        <v>22</v>
      </c>
      <c r="K14" s="8" t="s">
        <v>16</v>
      </c>
      <c r="L14" s="8" t="s">
        <v>15</v>
      </c>
      <c r="M14" s="8" t="s">
        <v>13</v>
      </c>
      <c r="N14" s="8" t="s">
        <v>13</v>
      </c>
      <c r="O14" s="8" t="s">
        <v>13</v>
      </c>
      <c r="P14" s="8" t="s">
        <v>16</v>
      </c>
      <c r="Q14" s="8" t="s">
        <v>13</v>
      </c>
      <c r="R14" s="8" t="s">
        <v>13</v>
      </c>
      <c r="S14" s="8" t="s">
        <v>13</v>
      </c>
      <c r="T14" s="8" t="s">
        <v>14</v>
      </c>
      <c r="U14" s="8" t="s">
        <v>15</v>
      </c>
      <c r="V14" s="9" t="s">
        <v>15</v>
      </c>
      <c r="W14" s="10">
        <v>5</v>
      </c>
      <c r="X14" s="7">
        <v>1</v>
      </c>
      <c r="Y14" s="7">
        <v>5</v>
      </c>
      <c r="Z14" s="7">
        <v>5</v>
      </c>
      <c r="AA14" s="7">
        <v>5</v>
      </c>
      <c r="AB14" s="7">
        <v>5</v>
      </c>
      <c r="AC14" s="7">
        <v>5</v>
      </c>
      <c r="AD14" s="11">
        <v>5</v>
      </c>
    </row>
    <row r="15" spans="1:38">
      <c r="A15">
        <v>11</v>
      </c>
      <c r="B15" s="5" t="s">
        <v>49</v>
      </c>
      <c r="C15" s="6" t="s">
        <v>6</v>
      </c>
      <c r="D15" s="7">
        <v>26</v>
      </c>
      <c r="E15" s="8" t="s">
        <v>7</v>
      </c>
      <c r="F15" s="8" t="s">
        <v>36</v>
      </c>
      <c r="G15" s="8" t="s">
        <v>7</v>
      </c>
      <c r="H15" s="8" t="s">
        <v>19</v>
      </c>
      <c r="I15" s="9" t="s">
        <v>50</v>
      </c>
      <c r="J15" s="6" t="s">
        <v>12</v>
      </c>
      <c r="K15" s="8" t="s">
        <v>16</v>
      </c>
      <c r="L15" s="8" t="s">
        <v>13</v>
      </c>
      <c r="M15" s="8" t="s">
        <v>16</v>
      </c>
      <c r="N15" s="8" t="s">
        <v>16</v>
      </c>
      <c r="O15" s="8" t="s">
        <v>16</v>
      </c>
      <c r="P15" s="8" t="s">
        <v>15</v>
      </c>
      <c r="Q15" s="8" t="s">
        <v>16</v>
      </c>
      <c r="R15" s="8" t="s">
        <v>16</v>
      </c>
      <c r="S15" s="8" t="s">
        <v>15</v>
      </c>
      <c r="T15" s="8" t="s">
        <v>14</v>
      </c>
      <c r="U15" s="8" t="s">
        <v>13</v>
      </c>
      <c r="V15" s="9" t="s">
        <v>15</v>
      </c>
      <c r="W15" s="10">
        <v>1</v>
      </c>
      <c r="X15" s="7">
        <v>1</v>
      </c>
      <c r="Y15" s="7">
        <v>3</v>
      </c>
      <c r="Z15" s="7">
        <v>1</v>
      </c>
      <c r="AA15" s="7">
        <v>1</v>
      </c>
      <c r="AB15" s="7">
        <v>1</v>
      </c>
      <c r="AC15" s="7">
        <v>1</v>
      </c>
      <c r="AD15" s="11">
        <v>1</v>
      </c>
    </row>
    <row r="16" spans="1:38">
      <c r="A16">
        <v>12</v>
      </c>
      <c r="B16" s="5" t="s">
        <v>51</v>
      </c>
      <c r="C16" s="6" t="s">
        <v>6</v>
      </c>
      <c r="D16" s="7">
        <v>21</v>
      </c>
      <c r="E16" s="8" t="s">
        <v>7</v>
      </c>
      <c r="F16" s="8" t="s">
        <v>8</v>
      </c>
      <c r="G16" s="8" t="s">
        <v>9</v>
      </c>
      <c r="H16" s="8" t="s">
        <v>10</v>
      </c>
      <c r="I16" s="9" t="s">
        <v>50</v>
      </c>
      <c r="J16" s="6" t="s">
        <v>12</v>
      </c>
      <c r="K16" s="8" t="s">
        <v>16</v>
      </c>
      <c r="L16" s="8" t="s">
        <v>14</v>
      </c>
      <c r="M16" s="8" t="s">
        <v>15</v>
      </c>
      <c r="N16" s="8" t="s">
        <v>16</v>
      </c>
      <c r="O16" s="8" t="s">
        <v>16</v>
      </c>
      <c r="P16" s="8" t="s">
        <v>15</v>
      </c>
      <c r="Q16" s="8" t="s">
        <v>15</v>
      </c>
      <c r="R16" s="8" t="s">
        <v>16</v>
      </c>
      <c r="S16" s="8" t="s">
        <v>13</v>
      </c>
      <c r="T16" s="8" t="s">
        <v>16</v>
      </c>
      <c r="U16" s="8" t="s">
        <v>13</v>
      </c>
      <c r="V16" s="9" t="s">
        <v>14</v>
      </c>
      <c r="W16" s="10">
        <v>4</v>
      </c>
      <c r="X16" s="7">
        <v>2</v>
      </c>
      <c r="Y16" s="7">
        <v>3</v>
      </c>
      <c r="Z16" s="7">
        <v>2</v>
      </c>
      <c r="AA16" s="7">
        <v>4</v>
      </c>
      <c r="AB16" s="7">
        <v>5</v>
      </c>
      <c r="AC16" s="7">
        <v>5</v>
      </c>
      <c r="AD16" s="11">
        <v>4</v>
      </c>
    </row>
    <row r="17" spans="1:30">
      <c r="A17">
        <v>13</v>
      </c>
      <c r="B17" s="5" t="s">
        <v>52</v>
      </c>
      <c r="C17" s="6" t="s">
        <v>6</v>
      </c>
      <c r="D17" s="7">
        <v>25</v>
      </c>
      <c r="E17" s="8" t="s">
        <v>7</v>
      </c>
      <c r="F17" s="8" t="s">
        <v>8</v>
      </c>
      <c r="G17" s="8" t="s">
        <v>7</v>
      </c>
      <c r="H17" s="8" t="s">
        <v>10</v>
      </c>
      <c r="I17" s="9" t="s">
        <v>53</v>
      </c>
      <c r="J17" s="6" t="s">
        <v>32</v>
      </c>
      <c r="K17" s="8" t="s">
        <v>15</v>
      </c>
      <c r="L17" s="8" t="s">
        <v>15</v>
      </c>
      <c r="M17" s="8" t="s">
        <v>13</v>
      </c>
      <c r="N17" s="8" t="s">
        <v>16</v>
      </c>
      <c r="O17" s="8" t="s">
        <v>13</v>
      </c>
      <c r="P17" s="8" t="s">
        <v>13</v>
      </c>
      <c r="Q17" s="8" t="s">
        <v>13</v>
      </c>
      <c r="R17" s="8" t="s">
        <v>13</v>
      </c>
      <c r="S17" s="8" t="s">
        <v>13</v>
      </c>
      <c r="T17" s="8" t="s">
        <v>16</v>
      </c>
      <c r="U17" s="8" t="s">
        <v>15</v>
      </c>
      <c r="V17" s="9" t="s">
        <v>15</v>
      </c>
      <c r="W17" s="10">
        <v>4</v>
      </c>
      <c r="X17" s="7">
        <v>1</v>
      </c>
      <c r="Y17" s="7">
        <v>4</v>
      </c>
      <c r="Z17" s="7">
        <v>3</v>
      </c>
      <c r="AA17" s="7">
        <v>2</v>
      </c>
      <c r="AB17" s="7">
        <v>4</v>
      </c>
      <c r="AC17" s="7">
        <v>4</v>
      </c>
      <c r="AD17" s="11">
        <v>4</v>
      </c>
    </row>
    <row r="18" spans="1:30">
      <c r="A18">
        <v>14</v>
      </c>
      <c r="B18" s="5" t="s">
        <v>54</v>
      </c>
      <c r="C18" s="6" t="s">
        <v>6</v>
      </c>
      <c r="D18" s="7">
        <v>26</v>
      </c>
      <c r="E18" s="8" t="s">
        <v>7</v>
      </c>
      <c r="F18" s="8" t="s">
        <v>36</v>
      </c>
      <c r="G18" s="8" t="s">
        <v>9</v>
      </c>
      <c r="H18" s="8" t="s">
        <v>19</v>
      </c>
      <c r="I18" s="9" t="s">
        <v>55</v>
      </c>
      <c r="J18" s="6" t="s">
        <v>12</v>
      </c>
      <c r="K18" s="8" t="s">
        <v>16</v>
      </c>
      <c r="L18" s="8" t="s">
        <v>14</v>
      </c>
      <c r="M18" s="8" t="s">
        <v>15</v>
      </c>
      <c r="N18" s="8" t="s">
        <v>16</v>
      </c>
      <c r="O18" s="8" t="s">
        <v>16</v>
      </c>
      <c r="P18" s="8" t="s">
        <v>16</v>
      </c>
      <c r="Q18" s="8" t="s">
        <v>15</v>
      </c>
      <c r="R18" s="8" t="s">
        <v>16</v>
      </c>
      <c r="S18" s="8" t="s">
        <v>15</v>
      </c>
      <c r="T18" s="8" t="s">
        <v>15</v>
      </c>
      <c r="U18" s="8" t="s">
        <v>13</v>
      </c>
      <c r="V18" s="9" t="s">
        <v>14</v>
      </c>
      <c r="W18" s="10">
        <v>4</v>
      </c>
      <c r="X18" s="7">
        <v>2</v>
      </c>
      <c r="Y18" s="7">
        <v>5</v>
      </c>
      <c r="Z18" s="7">
        <v>4</v>
      </c>
      <c r="AA18" s="7">
        <v>4</v>
      </c>
      <c r="AB18" s="7">
        <v>4</v>
      </c>
      <c r="AC18" s="7">
        <v>5</v>
      </c>
      <c r="AD18" s="11">
        <v>5</v>
      </c>
    </row>
    <row r="19" spans="1:30">
      <c r="A19">
        <v>15</v>
      </c>
      <c r="B19" s="5" t="s">
        <v>56</v>
      </c>
      <c r="C19" s="6" t="s">
        <v>6</v>
      </c>
      <c r="D19" s="7">
        <v>30</v>
      </c>
      <c r="E19" s="8" t="s">
        <v>7</v>
      </c>
      <c r="F19" s="8" t="s">
        <v>24</v>
      </c>
      <c r="G19" s="8" t="s">
        <v>9</v>
      </c>
      <c r="H19" s="8" t="s">
        <v>21</v>
      </c>
      <c r="I19" s="9" t="s">
        <v>57</v>
      </c>
      <c r="J19" s="6" t="s">
        <v>29</v>
      </c>
      <c r="K19" s="8" t="s">
        <v>13</v>
      </c>
      <c r="L19" s="8" t="s">
        <v>13</v>
      </c>
      <c r="M19" s="8" t="s">
        <v>16</v>
      </c>
      <c r="N19" s="8" t="s">
        <v>15</v>
      </c>
      <c r="O19" s="8" t="s">
        <v>16</v>
      </c>
      <c r="P19" s="8" t="s">
        <v>16</v>
      </c>
      <c r="Q19" s="8" t="s">
        <v>15</v>
      </c>
      <c r="R19" s="8" t="s">
        <v>13</v>
      </c>
      <c r="S19" s="8" t="s">
        <v>16</v>
      </c>
      <c r="T19" s="8" t="s">
        <v>15</v>
      </c>
      <c r="U19" s="8" t="s">
        <v>15</v>
      </c>
      <c r="V19" s="9" t="s">
        <v>14</v>
      </c>
      <c r="W19" s="10">
        <v>5</v>
      </c>
      <c r="X19" s="7">
        <v>2</v>
      </c>
      <c r="Y19" s="7">
        <v>5</v>
      </c>
      <c r="Z19" s="7">
        <v>3</v>
      </c>
      <c r="AA19" s="7">
        <v>3</v>
      </c>
      <c r="AB19" s="7">
        <v>4</v>
      </c>
      <c r="AC19" s="7">
        <v>3</v>
      </c>
      <c r="AD19" s="11">
        <v>4</v>
      </c>
    </row>
    <row r="20" spans="1:30">
      <c r="A20">
        <v>16</v>
      </c>
      <c r="B20" s="5" t="s">
        <v>58</v>
      </c>
      <c r="C20" s="6" t="s">
        <v>6</v>
      </c>
      <c r="D20" s="7">
        <v>20</v>
      </c>
      <c r="E20" s="8" t="s">
        <v>7</v>
      </c>
      <c r="F20" s="8" t="s">
        <v>8</v>
      </c>
      <c r="G20" s="8" t="s">
        <v>9</v>
      </c>
      <c r="H20" s="8" t="s">
        <v>10</v>
      </c>
      <c r="I20" s="9" t="s">
        <v>59</v>
      </c>
      <c r="J20" s="6" t="s">
        <v>12</v>
      </c>
      <c r="K20" s="8" t="s">
        <v>14</v>
      </c>
      <c r="L20" s="8" t="s">
        <v>14</v>
      </c>
      <c r="M20" s="8" t="s">
        <v>15</v>
      </c>
      <c r="N20" s="8" t="s">
        <v>14</v>
      </c>
      <c r="O20" s="8" t="s">
        <v>16</v>
      </c>
      <c r="P20" s="8" t="s">
        <v>16</v>
      </c>
      <c r="Q20" s="8" t="s">
        <v>15</v>
      </c>
      <c r="R20" s="8" t="s">
        <v>16</v>
      </c>
      <c r="S20" s="8" t="s">
        <v>13</v>
      </c>
      <c r="T20" s="8" t="s">
        <v>15</v>
      </c>
      <c r="U20" s="8" t="s">
        <v>16</v>
      </c>
      <c r="V20" s="9" t="s">
        <v>15</v>
      </c>
      <c r="W20" s="10">
        <v>3</v>
      </c>
      <c r="X20" s="7">
        <v>1</v>
      </c>
      <c r="Y20" s="7">
        <v>5</v>
      </c>
      <c r="Z20" s="7">
        <v>3</v>
      </c>
      <c r="AA20" s="7">
        <v>2</v>
      </c>
      <c r="AB20" s="7">
        <v>5</v>
      </c>
      <c r="AC20" s="7">
        <v>4</v>
      </c>
      <c r="AD20" s="11">
        <v>4</v>
      </c>
    </row>
    <row r="21" spans="1:30">
      <c r="A21">
        <v>17</v>
      </c>
      <c r="B21" s="5" t="s">
        <v>60</v>
      </c>
      <c r="C21" s="6" t="s">
        <v>6</v>
      </c>
      <c r="D21" s="7">
        <v>21</v>
      </c>
      <c r="E21" s="8" t="s">
        <v>7</v>
      </c>
      <c r="F21" s="8" t="s">
        <v>8</v>
      </c>
      <c r="G21" s="8" t="s">
        <v>9</v>
      </c>
      <c r="H21" s="8" t="s">
        <v>10</v>
      </c>
      <c r="I21" s="9" t="s">
        <v>61</v>
      </c>
      <c r="J21" s="6" t="s">
        <v>22</v>
      </c>
      <c r="K21" s="8" t="s">
        <v>16</v>
      </c>
      <c r="L21" s="8" t="s">
        <v>13</v>
      </c>
      <c r="M21" s="8" t="s">
        <v>13</v>
      </c>
      <c r="N21" s="8" t="s">
        <v>13</v>
      </c>
      <c r="O21" s="8" t="s">
        <v>16</v>
      </c>
      <c r="P21" s="8" t="s">
        <v>15</v>
      </c>
      <c r="Q21" s="8" t="s">
        <v>13</v>
      </c>
      <c r="R21" s="8" t="s">
        <v>13</v>
      </c>
      <c r="S21" s="8" t="s">
        <v>13</v>
      </c>
      <c r="T21" s="8" t="s">
        <v>15</v>
      </c>
      <c r="U21" s="8" t="s">
        <v>15</v>
      </c>
      <c r="V21" s="9" t="s">
        <v>15</v>
      </c>
      <c r="W21" s="10">
        <v>4</v>
      </c>
      <c r="X21" s="7">
        <v>1</v>
      </c>
      <c r="Y21" s="7">
        <v>5</v>
      </c>
      <c r="Z21" s="7">
        <v>4</v>
      </c>
      <c r="AA21" s="7">
        <v>4</v>
      </c>
      <c r="AB21" s="7">
        <v>4</v>
      </c>
      <c r="AC21" s="7">
        <v>4</v>
      </c>
      <c r="AD21" s="11">
        <v>4</v>
      </c>
    </row>
    <row r="22" spans="1:30">
      <c r="A22">
        <v>18</v>
      </c>
      <c r="B22" s="5" t="s">
        <v>62</v>
      </c>
      <c r="C22" s="6" t="s">
        <v>17</v>
      </c>
      <c r="D22" s="7">
        <v>21</v>
      </c>
      <c r="E22" s="8" t="s">
        <v>7</v>
      </c>
      <c r="F22" s="8" t="s">
        <v>8</v>
      </c>
      <c r="G22" s="8" t="s">
        <v>25</v>
      </c>
      <c r="H22" s="8" t="s">
        <v>10</v>
      </c>
      <c r="I22" s="9" t="s">
        <v>63</v>
      </c>
      <c r="J22" s="6" t="s">
        <v>29</v>
      </c>
      <c r="K22" s="8" t="s">
        <v>14</v>
      </c>
      <c r="L22" s="8" t="s">
        <v>14</v>
      </c>
      <c r="M22" s="8" t="s">
        <v>15</v>
      </c>
      <c r="N22" s="8" t="s">
        <v>16</v>
      </c>
      <c r="O22" s="8" t="s">
        <v>16</v>
      </c>
      <c r="P22" s="8" t="s">
        <v>16</v>
      </c>
      <c r="Q22" s="8" t="s">
        <v>15</v>
      </c>
      <c r="R22" s="8" t="s">
        <v>13</v>
      </c>
      <c r="S22" s="8" t="s">
        <v>16</v>
      </c>
      <c r="T22" s="8" t="s">
        <v>16</v>
      </c>
      <c r="U22" s="8" t="s">
        <v>14</v>
      </c>
      <c r="V22" s="9" t="s">
        <v>15</v>
      </c>
      <c r="W22" s="10">
        <v>3</v>
      </c>
      <c r="X22" s="7">
        <v>1</v>
      </c>
      <c r="Y22" s="7">
        <v>5</v>
      </c>
      <c r="Z22" s="7">
        <v>5</v>
      </c>
      <c r="AA22" s="7">
        <v>5</v>
      </c>
      <c r="AB22" s="7">
        <v>5</v>
      </c>
      <c r="AC22" s="7">
        <v>5</v>
      </c>
      <c r="AD22" s="11">
        <v>5</v>
      </c>
    </row>
    <row r="23" spans="1:30">
      <c r="A23">
        <v>19</v>
      </c>
      <c r="B23" s="5" t="s">
        <v>64</v>
      </c>
      <c r="C23" s="6" t="s">
        <v>6</v>
      </c>
      <c r="D23" s="7">
        <v>19</v>
      </c>
      <c r="E23" s="8" t="s">
        <v>7</v>
      </c>
      <c r="F23" s="8" t="s">
        <v>8</v>
      </c>
      <c r="G23" s="8" t="s">
        <v>9</v>
      </c>
      <c r="H23" s="8" t="s">
        <v>10</v>
      </c>
      <c r="I23" s="9" t="s">
        <v>65</v>
      </c>
      <c r="J23" s="6" t="s">
        <v>22</v>
      </c>
      <c r="K23" s="8" t="s">
        <v>13</v>
      </c>
      <c r="L23" s="8" t="s">
        <v>15</v>
      </c>
      <c r="M23" s="8" t="s">
        <v>13</v>
      </c>
      <c r="N23" s="8" t="s">
        <v>15</v>
      </c>
      <c r="O23" s="8" t="s">
        <v>14</v>
      </c>
      <c r="P23" s="8" t="s">
        <v>15</v>
      </c>
      <c r="Q23" s="8" t="s">
        <v>13</v>
      </c>
      <c r="R23" s="8" t="s">
        <v>13</v>
      </c>
      <c r="S23" s="8" t="s">
        <v>13</v>
      </c>
      <c r="T23" s="8" t="s">
        <v>15</v>
      </c>
      <c r="U23" s="8" t="s">
        <v>15</v>
      </c>
      <c r="V23" s="9" t="s">
        <v>16</v>
      </c>
      <c r="W23" s="10">
        <v>5</v>
      </c>
      <c r="X23" s="7">
        <v>2</v>
      </c>
      <c r="Y23" s="7">
        <v>5</v>
      </c>
      <c r="Z23" s="7">
        <v>4</v>
      </c>
      <c r="AA23" s="7">
        <v>1</v>
      </c>
      <c r="AB23" s="7">
        <v>5</v>
      </c>
      <c r="AC23" s="7">
        <v>4</v>
      </c>
      <c r="AD23" s="11">
        <v>4</v>
      </c>
    </row>
    <row r="24" spans="1:30">
      <c r="A24">
        <v>20</v>
      </c>
      <c r="B24" s="5" t="s">
        <v>66</v>
      </c>
      <c r="C24" s="6" t="s">
        <v>17</v>
      </c>
      <c r="D24" s="7">
        <v>31</v>
      </c>
      <c r="E24" s="8" t="s">
        <v>7</v>
      </c>
      <c r="F24" s="8" t="s">
        <v>24</v>
      </c>
      <c r="G24" s="8" t="s">
        <v>27</v>
      </c>
      <c r="H24" s="8" t="s">
        <v>21</v>
      </c>
      <c r="I24" s="9" t="s">
        <v>57</v>
      </c>
      <c r="J24" s="6" t="s">
        <v>29</v>
      </c>
      <c r="K24" s="8" t="s">
        <v>15</v>
      </c>
      <c r="L24" s="8" t="s">
        <v>16</v>
      </c>
      <c r="M24" s="8" t="s">
        <v>15</v>
      </c>
      <c r="N24" s="8" t="s">
        <v>16</v>
      </c>
      <c r="O24" s="8" t="s">
        <v>16</v>
      </c>
      <c r="P24" s="8" t="s">
        <v>16</v>
      </c>
      <c r="Q24" s="8" t="s">
        <v>16</v>
      </c>
      <c r="R24" s="8" t="s">
        <v>13</v>
      </c>
      <c r="S24" s="8" t="s">
        <v>16</v>
      </c>
      <c r="T24" s="8" t="s">
        <v>16</v>
      </c>
      <c r="U24" s="8" t="s">
        <v>14</v>
      </c>
      <c r="V24" s="9" t="s">
        <v>15</v>
      </c>
      <c r="W24" s="10">
        <v>3</v>
      </c>
      <c r="X24" s="7">
        <v>3</v>
      </c>
      <c r="Y24" s="7">
        <v>2</v>
      </c>
      <c r="Z24" s="7">
        <v>3</v>
      </c>
      <c r="AA24" s="7">
        <v>3</v>
      </c>
      <c r="AB24" s="7">
        <v>3</v>
      </c>
      <c r="AC24" s="7">
        <v>3</v>
      </c>
      <c r="AD24" s="11">
        <v>3</v>
      </c>
    </row>
    <row r="25" spans="1:30">
      <c r="A25">
        <v>21</v>
      </c>
      <c r="B25" s="5" t="s">
        <v>67</v>
      </c>
      <c r="C25" s="6" t="s">
        <v>6</v>
      </c>
      <c r="D25" s="7">
        <v>22</v>
      </c>
      <c r="E25" s="8" t="s">
        <v>7</v>
      </c>
      <c r="F25" s="8" t="s">
        <v>8</v>
      </c>
      <c r="G25" s="8" t="s">
        <v>9</v>
      </c>
      <c r="H25" s="8" t="s">
        <v>10</v>
      </c>
      <c r="I25" s="9" t="s">
        <v>50</v>
      </c>
      <c r="J25" s="6" t="s">
        <v>32</v>
      </c>
      <c r="K25" s="8" t="s">
        <v>15</v>
      </c>
      <c r="L25" s="8" t="s">
        <v>13</v>
      </c>
      <c r="M25" s="8" t="s">
        <v>13</v>
      </c>
      <c r="N25" s="8" t="s">
        <v>16</v>
      </c>
      <c r="O25" s="8" t="s">
        <v>14</v>
      </c>
      <c r="P25" s="8" t="s">
        <v>13</v>
      </c>
      <c r="Q25" s="8" t="s">
        <v>13</v>
      </c>
      <c r="R25" s="8" t="s">
        <v>13</v>
      </c>
      <c r="S25" s="8" t="s">
        <v>13</v>
      </c>
      <c r="T25" s="8" t="s">
        <v>14</v>
      </c>
      <c r="U25" s="8" t="s">
        <v>15</v>
      </c>
      <c r="V25" s="9" t="s">
        <v>15</v>
      </c>
      <c r="W25" s="10">
        <v>3</v>
      </c>
      <c r="X25" s="7">
        <v>1</v>
      </c>
      <c r="Y25" s="7">
        <v>5</v>
      </c>
      <c r="Z25" s="7">
        <v>2</v>
      </c>
      <c r="AA25" s="7">
        <v>4</v>
      </c>
      <c r="AB25" s="7">
        <v>5</v>
      </c>
      <c r="AC25" s="7">
        <v>5</v>
      </c>
      <c r="AD25" s="11">
        <v>4</v>
      </c>
    </row>
    <row r="26" spans="1:30">
      <c r="A26">
        <v>22</v>
      </c>
      <c r="B26" s="5" t="s">
        <v>68</v>
      </c>
      <c r="C26" s="6" t="s">
        <v>6</v>
      </c>
      <c r="D26" s="7">
        <v>21</v>
      </c>
      <c r="E26" s="8" t="s">
        <v>7</v>
      </c>
      <c r="F26" s="8" t="s">
        <v>8</v>
      </c>
      <c r="G26" s="8" t="s">
        <v>9</v>
      </c>
      <c r="H26" s="8" t="s">
        <v>10</v>
      </c>
      <c r="I26" s="9" t="s">
        <v>59</v>
      </c>
      <c r="J26" s="6" t="s">
        <v>29</v>
      </c>
      <c r="K26" s="8" t="s">
        <v>13</v>
      </c>
      <c r="L26" s="8" t="s">
        <v>16</v>
      </c>
      <c r="M26" s="8" t="s">
        <v>15</v>
      </c>
      <c r="N26" s="8" t="s">
        <v>15</v>
      </c>
      <c r="O26" s="8" t="s">
        <v>16</v>
      </c>
      <c r="P26" s="8" t="s">
        <v>16</v>
      </c>
      <c r="Q26" s="8" t="s">
        <v>15</v>
      </c>
      <c r="R26" s="8" t="s">
        <v>14</v>
      </c>
      <c r="S26" s="8" t="s">
        <v>16</v>
      </c>
      <c r="T26" s="8" t="s">
        <v>14</v>
      </c>
      <c r="U26" s="8" t="s">
        <v>15</v>
      </c>
      <c r="V26" s="9" t="s">
        <v>15</v>
      </c>
      <c r="W26" s="10">
        <v>3</v>
      </c>
      <c r="X26" s="7">
        <v>2</v>
      </c>
      <c r="Y26" s="7">
        <v>3</v>
      </c>
      <c r="Z26" s="7">
        <v>4</v>
      </c>
      <c r="AA26" s="7">
        <v>4</v>
      </c>
      <c r="AB26" s="7">
        <v>5</v>
      </c>
      <c r="AC26" s="7">
        <v>4</v>
      </c>
      <c r="AD26" s="11">
        <v>4</v>
      </c>
    </row>
    <row r="27" spans="1:30">
      <c r="A27">
        <v>23</v>
      </c>
      <c r="B27" s="5" t="s">
        <v>69</v>
      </c>
      <c r="C27" s="6" t="s">
        <v>6</v>
      </c>
      <c r="D27" s="7">
        <v>23</v>
      </c>
      <c r="E27" s="8" t="s">
        <v>7</v>
      </c>
      <c r="F27" s="8" t="s">
        <v>8</v>
      </c>
      <c r="G27" s="8" t="s">
        <v>25</v>
      </c>
      <c r="H27" s="8" t="s">
        <v>10</v>
      </c>
      <c r="I27" s="9" t="s">
        <v>61</v>
      </c>
      <c r="J27" s="6" t="s">
        <v>32</v>
      </c>
      <c r="K27" s="8" t="s">
        <v>15</v>
      </c>
      <c r="L27" s="8" t="s">
        <v>16</v>
      </c>
      <c r="M27" s="8" t="s">
        <v>13</v>
      </c>
      <c r="N27" s="8" t="s">
        <v>14</v>
      </c>
      <c r="O27" s="8" t="s">
        <v>13</v>
      </c>
      <c r="P27" s="8" t="s">
        <v>14</v>
      </c>
      <c r="Q27" s="8" t="s">
        <v>15</v>
      </c>
      <c r="R27" s="8" t="s">
        <v>13</v>
      </c>
      <c r="S27" s="8" t="s">
        <v>13</v>
      </c>
      <c r="T27" s="8" t="s">
        <v>13</v>
      </c>
      <c r="U27" s="8" t="s">
        <v>15</v>
      </c>
      <c r="V27" s="9" t="s">
        <v>15</v>
      </c>
      <c r="W27" s="10">
        <v>3</v>
      </c>
      <c r="X27" s="7">
        <v>4</v>
      </c>
      <c r="Y27" s="7">
        <v>2</v>
      </c>
      <c r="Z27" s="7">
        <v>3</v>
      </c>
      <c r="AA27" s="7">
        <v>1</v>
      </c>
      <c r="AB27" s="7">
        <v>4</v>
      </c>
      <c r="AC27" s="7">
        <v>4</v>
      </c>
      <c r="AD27" s="11">
        <v>5</v>
      </c>
    </row>
    <row r="28" spans="1:30">
      <c r="A28">
        <v>24</v>
      </c>
      <c r="B28" s="5" t="s">
        <v>70</v>
      </c>
      <c r="C28" s="6" t="s">
        <v>6</v>
      </c>
      <c r="D28" s="7">
        <v>20</v>
      </c>
      <c r="E28" s="8" t="s">
        <v>7</v>
      </c>
      <c r="F28" s="8" t="s">
        <v>8</v>
      </c>
      <c r="G28" s="8" t="s">
        <v>9</v>
      </c>
      <c r="H28" s="8" t="s">
        <v>10</v>
      </c>
      <c r="I28" s="9" t="s">
        <v>71</v>
      </c>
      <c r="J28" s="6" t="s">
        <v>32</v>
      </c>
      <c r="K28" s="8" t="s">
        <v>15</v>
      </c>
      <c r="L28" s="8" t="s">
        <v>16</v>
      </c>
      <c r="M28" s="8" t="s">
        <v>15</v>
      </c>
      <c r="N28" s="8" t="s">
        <v>15</v>
      </c>
      <c r="O28" s="8" t="s">
        <v>13</v>
      </c>
      <c r="P28" s="8" t="s">
        <v>13</v>
      </c>
      <c r="Q28" s="8" t="s">
        <v>15</v>
      </c>
      <c r="R28" s="8" t="s">
        <v>13</v>
      </c>
      <c r="S28" s="8" t="s">
        <v>13</v>
      </c>
      <c r="T28" s="8" t="s">
        <v>16</v>
      </c>
      <c r="U28" s="8" t="s">
        <v>13</v>
      </c>
      <c r="V28" s="9" t="s">
        <v>15</v>
      </c>
      <c r="W28" s="10">
        <v>3</v>
      </c>
      <c r="X28" s="7">
        <v>1</v>
      </c>
      <c r="Y28" s="7">
        <v>5</v>
      </c>
      <c r="Z28" s="7">
        <v>4</v>
      </c>
      <c r="AA28" s="7">
        <v>4</v>
      </c>
      <c r="AB28" s="7">
        <v>5</v>
      </c>
      <c r="AC28" s="7">
        <v>5</v>
      </c>
      <c r="AD28" s="11">
        <v>5</v>
      </c>
    </row>
    <row r="29" spans="1:30">
      <c r="A29">
        <v>25</v>
      </c>
      <c r="B29" s="5" t="s">
        <v>72</v>
      </c>
      <c r="C29" s="6" t="s">
        <v>6</v>
      </c>
      <c r="D29" s="7">
        <v>18</v>
      </c>
      <c r="E29" s="8" t="s">
        <v>7</v>
      </c>
      <c r="F29" s="8" t="s">
        <v>8</v>
      </c>
      <c r="G29" s="8" t="s">
        <v>25</v>
      </c>
      <c r="H29" s="8" t="s">
        <v>10</v>
      </c>
      <c r="I29" s="9" t="s">
        <v>73</v>
      </c>
      <c r="J29" s="6" t="s">
        <v>12</v>
      </c>
      <c r="K29" s="8" t="s">
        <v>13</v>
      </c>
      <c r="L29" s="8" t="s">
        <v>14</v>
      </c>
      <c r="M29" s="8" t="s">
        <v>15</v>
      </c>
      <c r="N29" s="8" t="s">
        <v>16</v>
      </c>
      <c r="O29" s="8" t="s">
        <v>16</v>
      </c>
      <c r="P29" s="8" t="s">
        <v>14</v>
      </c>
      <c r="Q29" s="8" t="s">
        <v>15</v>
      </c>
      <c r="R29" s="8" t="s">
        <v>16</v>
      </c>
      <c r="S29" s="8" t="s">
        <v>15</v>
      </c>
      <c r="T29" s="8" t="s">
        <v>15</v>
      </c>
      <c r="U29" s="8" t="s">
        <v>16</v>
      </c>
      <c r="V29" s="9" t="s">
        <v>14</v>
      </c>
      <c r="W29" s="10">
        <v>3</v>
      </c>
      <c r="X29" s="7">
        <v>1</v>
      </c>
      <c r="Y29" s="7">
        <v>2</v>
      </c>
      <c r="Z29" s="7">
        <v>3</v>
      </c>
      <c r="AA29" s="7">
        <v>5</v>
      </c>
      <c r="AB29" s="7">
        <v>4</v>
      </c>
      <c r="AC29" s="7">
        <v>4</v>
      </c>
      <c r="AD29" s="11">
        <v>3</v>
      </c>
    </row>
    <row r="30" spans="1:30">
      <c r="A30">
        <v>26</v>
      </c>
      <c r="B30" s="5" t="s">
        <v>74</v>
      </c>
      <c r="C30" s="6" t="s">
        <v>6</v>
      </c>
      <c r="D30" s="7">
        <v>20</v>
      </c>
      <c r="E30" s="8" t="s">
        <v>7</v>
      </c>
      <c r="F30" s="8" t="s">
        <v>8</v>
      </c>
      <c r="G30" s="8" t="s">
        <v>7</v>
      </c>
      <c r="H30" s="8" t="s">
        <v>10</v>
      </c>
      <c r="I30" s="9" t="s">
        <v>75</v>
      </c>
      <c r="J30" s="6" t="s">
        <v>22</v>
      </c>
      <c r="K30" s="8" t="s">
        <v>13</v>
      </c>
      <c r="L30" s="8" t="s">
        <v>15</v>
      </c>
      <c r="M30" s="8" t="s">
        <v>13</v>
      </c>
      <c r="N30" s="8" t="s">
        <v>13</v>
      </c>
      <c r="O30" s="8" t="s">
        <v>16</v>
      </c>
      <c r="P30" s="8" t="s">
        <v>13</v>
      </c>
      <c r="Q30" s="8" t="s">
        <v>13</v>
      </c>
      <c r="R30" s="8" t="s">
        <v>13</v>
      </c>
      <c r="S30" s="8" t="s">
        <v>13</v>
      </c>
      <c r="T30" s="8" t="s">
        <v>15</v>
      </c>
      <c r="U30" s="8" t="s">
        <v>15</v>
      </c>
      <c r="V30" s="9" t="s">
        <v>16</v>
      </c>
      <c r="W30" s="10">
        <v>1</v>
      </c>
      <c r="X30" s="7">
        <v>2</v>
      </c>
      <c r="Y30" s="7">
        <v>2</v>
      </c>
      <c r="Z30" s="7">
        <v>3</v>
      </c>
      <c r="AA30" s="7">
        <v>2</v>
      </c>
      <c r="AB30" s="7">
        <v>4</v>
      </c>
      <c r="AC30" s="7">
        <v>3</v>
      </c>
      <c r="AD30" s="11">
        <v>3</v>
      </c>
    </row>
    <row r="31" spans="1:30">
      <c r="A31">
        <v>27</v>
      </c>
      <c r="B31" s="5" t="s">
        <v>76</v>
      </c>
      <c r="C31" s="6" t="s">
        <v>6</v>
      </c>
      <c r="D31" s="7">
        <v>19</v>
      </c>
      <c r="E31" s="8" t="s">
        <v>7</v>
      </c>
      <c r="F31" s="8" t="s">
        <v>8</v>
      </c>
      <c r="G31" s="8" t="s">
        <v>9</v>
      </c>
      <c r="H31" s="8" t="s">
        <v>21</v>
      </c>
      <c r="I31" s="9" t="s">
        <v>77</v>
      </c>
      <c r="J31" s="6" t="s">
        <v>22</v>
      </c>
      <c r="K31" s="8" t="s">
        <v>13</v>
      </c>
      <c r="L31" s="8" t="s">
        <v>15</v>
      </c>
      <c r="M31" s="8" t="s">
        <v>15</v>
      </c>
      <c r="N31" s="8" t="s">
        <v>13</v>
      </c>
      <c r="O31" s="8" t="s">
        <v>16</v>
      </c>
      <c r="P31" s="8" t="s">
        <v>15</v>
      </c>
      <c r="Q31" s="8" t="s">
        <v>13</v>
      </c>
      <c r="R31" s="8" t="s">
        <v>13</v>
      </c>
      <c r="S31" s="8" t="s">
        <v>13</v>
      </c>
      <c r="T31" s="8" t="s">
        <v>16</v>
      </c>
      <c r="U31" s="8" t="s">
        <v>15</v>
      </c>
      <c r="V31" s="9" t="s">
        <v>16</v>
      </c>
      <c r="W31" s="10">
        <v>4</v>
      </c>
      <c r="X31" s="7">
        <v>3</v>
      </c>
      <c r="Y31" s="7">
        <v>5</v>
      </c>
      <c r="Z31" s="7">
        <v>3</v>
      </c>
      <c r="AA31" s="7">
        <v>4</v>
      </c>
      <c r="AB31" s="7">
        <v>4</v>
      </c>
      <c r="AC31" s="7">
        <v>3</v>
      </c>
      <c r="AD31" s="11">
        <v>4</v>
      </c>
    </row>
    <row r="32" spans="1:30">
      <c r="A32">
        <v>28</v>
      </c>
      <c r="B32" s="5" t="s">
        <v>78</v>
      </c>
      <c r="C32" s="6" t="s">
        <v>17</v>
      </c>
      <c r="D32" s="7">
        <v>22</v>
      </c>
      <c r="E32" s="8" t="s">
        <v>7</v>
      </c>
      <c r="F32" s="8" t="s">
        <v>8</v>
      </c>
      <c r="G32" s="8" t="s">
        <v>9</v>
      </c>
      <c r="H32" s="8" t="s">
        <v>10</v>
      </c>
      <c r="I32" s="9" t="s">
        <v>79</v>
      </c>
      <c r="J32" s="6" t="s">
        <v>29</v>
      </c>
      <c r="K32" s="8" t="s">
        <v>14</v>
      </c>
      <c r="L32" s="8" t="s">
        <v>14</v>
      </c>
      <c r="M32" s="8" t="s">
        <v>13</v>
      </c>
      <c r="N32" s="8" t="s">
        <v>15</v>
      </c>
      <c r="O32" s="8" t="s">
        <v>16</v>
      </c>
      <c r="P32" s="8" t="s">
        <v>14</v>
      </c>
      <c r="Q32" s="8" t="s">
        <v>15</v>
      </c>
      <c r="R32" s="8" t="s">
        <v>13</v>
      </c>
      <c r="S32" s="8" t="s">
        <v>16</v>
      </c>
      <c r="T32" s="8" t="s">
        <v>13</v>
      </c>
      <c r="U32" s="8" t="s">
        <v>14</v>
      </c>
      <c r="V32" s="9" t="s">
        <v>15</v>
      </c>
      <c r="W32" s="10">
        <v>5</v>
      </c>
      <c r="X32" s="7">
        <v>1</v>
      </c>
      <c r="Y32" s="7">
        <v>5</v>
      </c>
      <c r="Z32" s="7">
        <v>3</v>
      </c>
      <c r="AA32" s="7">
        <v>3</v>
      </c>
      <c r="AB32" s="7">
        <v>2</v>
      </c>
      <c r="AC32" s="7">
        <v>3</v>
      </c>
      <c r="AD32" s="11">
        <v>4</v>
      </c>
    </row>
    <row r="33" spans="1:30">
      <c r="A33">
        <v>29</v>
      </c>
      <c r="B33" s="5" t="s">
        <v>80</v>
      </c>
      <c r="C33" s="6" t="s">
        <v>6</v>
      </c>
      <c r="D33" s="7">
        <v>19</v>
      </c>
      <c r="E33" s="8" t="s">
        <v>7</v>
      </c>
      <c r="F33" s="8" t="s">
        <v>8</v>
      </c>
      <c r="G33" s="8" t="s">
        <v>27</v>
      </c>
      <c r="H33" s="8" t="s">
        <v>10</v>
      </c>
      <c r="I33" s="9" t="s">
        <v>81</v>
      </c>
      <c r="J33" s="6" t="s">
        <v>12</v>
      </c>
      <c r="K33" s="8" t="s">
        <v>13</v>
      </c>
      <c r="L33" s="8" t="s">
        <v>14</v>
      </c>
      <c r="M33" s="8" t="s">
        <v>15</v>
      </c>
      <c r="N33" s="8" t="s">
        <v>16</v>
      </c>
      <c r="O33" s="8" t="s">
        <v>16</v>
      </c>
      <c r="P33" s="8" t="s">
        <v>16</v>
      </c>
      <c r="Q33" s="8" t="s">
        <v>15</v>
      </c>
      <c r="R33" s="8" t="s">
        <v>16</v>
      </c>
      <c r="S33" s="8" t="s">
        <v>13</v>
      </c>
      <c r="T33" s="8" t="s">
        <v>14</v>
      </c>
      <c r="U33" s="8" t="s">
        <v>16</v>
      </c>
      <c r="V33" s="9" t="s">
        <v>15</v>
      </c>
      <c r="W33" s="10">
        <v>5</v>
      </c>
      <c r="X33" s="7">
        <v>1</v>
      </c>
      <c r="Y33" s="7">
        <v>5</v>
      </c>
      <c r="Z33" s="7">
        <v>5</v>
      </c>
      <c r="AA33" s="7">
        <v>5</v>
      </c>
      <c r="AB33" s="7">
        <v>5</v>
      </c>
      <c r="AC33" s="7">
        <v>5</v>
      </c>
      <c r="AD33" s="11">
        <v>5</v>
      </c>
    </row>
    <row r="34" spans="1:30">
      <c r="A34">
        <v>30</v>
      </c>
      <c r="B34" s="5" t="s">
        <v>82</v>
      </c>
      <c r="C34" s="6" t="s">
        <v>6</v>
      </c>
      <c r="D34" s="7">
        <v>24</v>
      </c>
      <c r="E34" s="8" t="s">
        <v>7</v>
      </c>
      <c r="F34" s="8" t="s">
        <v>8</v>
      </c>
      <c r="G34" s="8" t="s">
        <v>9</v>
      </c>
      <c r="H34" s="8" t="s">
        <v>21</v>
      </c>
      <c r="I34" s="9" t="s">
        <v>83</v>
      </c>
      <c r="J34" s="6" t="s">
        <v>22</v>
      </c>
      <c r="K34" s="8" t="s">
        <v>13</v>
      </c>
      <c r="L34" s="8" t="s">
        <v>15</v>
      </c>
      <c r="M34" s="8" t="s">
        <v>16</v>
      </c>
      <c r="N34" s="8" t="s">
        <v>13</v>
      </c>
      <c r="O34" s="8" t="s">
        <v>15</v>
      </c>
      <c r="P34" s="8" t="s">
        <v>13</v>
      </c>
      <c r="Q34" s="8" t="s">
        <v>13</v>
      </c>
      <c r="R34" s="8" t="s">
        <v>15</v>
      </c>
      <c r="S34" s="8" t="s">
        <v>13</v>
      </c>
      <c r="T34" s="8" t="s">
        <v>14</v>
      </c>
      <c r="U34" s="8" t="s">
        <v>15</v>
      </c>
      <c r="V34" s="9" t="s">
        <v>16</v>
      </c>
      <c r="W34" s="10">
        <v>5</v>
      </c>
      <c r="X34" s="7">
        <v>1</v>
      </c>
      <c r="Y34" s="7">
        <v>4</v>
      </c>
      <c r="Z34" s="7">
        <v>3</v>
      </c>
      <c r="AA34" s="7">
        <v>5</v>
      </c>
      <c r="AB34" s="7">
        <v>4</v>
      </c>
      <c r="AC34" s="7">
        <v>3</v>
      </c>
      <c r="AD34" s="11">
        <v>4</v>
      </c>
    </row>
    <row r="35" spans="1:30">
      <c r="A35">
        <v>31</v>
      </c>
      <c r="B35" s="5" t="s">
        <v>84</v>
      </c>
      <c r="C35" s="6" t="s">
        <v>17</v>
      </c>
      <c r="D35" s="7">
        <v>21</v>
      </c>
      <c r="E35" s="8" t="s">
        <v>7</v>
      </c>
      <c r="F35" s="8" t="s">
        <v>8</v>
      </c>
      <c r="G35" s="8" t="s">
        <v>9</v>
      </c>
      <c r="H35" s="8" t="s">
        <v>19</v>
      </c>
      <c r="I35" s="9" t="s">
        <v>85</v>
      </c>
      <c r="J35" s="6" t="s">
        <v>29</v>
      </c>
      <c r="K35" s="8" t="s">
        <v>15</v>
      </c>
      <c r="L35" s="8" t="s">
        <v>13</v>
      </c>
      <c r="M35" s="8" t="s">
        <v>14</v>
      </c>
      <c r="N35" s="8" t="s">
        <v>15</v>
      </c>
      <c r="O35" s="8" t="s">
        <v>15</v>
      </c>
      <c r="P35" s="8" t="s">
        <v>16</v>
      </c>
      <c r="Q35" s="8" t="s">
        <v>15</v>
      </c>
      <c r="R35" s="8" t="s">
        <v>13</v>
      </c>
      <c r="S35" s="8" t="s">
        <v>16</v>
      </c>
      <c r="T35" s="8" t="s">
        <v>13</v>
      </c>
      <c r="U35" s="8" t="s">
        <v>13</v>
      </c>
      <c r="V35" s="9" t="s">
        <v>15</v>
      </c>
      <c r="W35" s="10">
        <v>3</v>
      </c>
      <c r="X35" s="7">
        <v>2</v>
      </c>
      <c r="Y35" s="7">
        <v>4</v>
      </c>
      <c r="Z35" s="7">
        <v>5</v>
      </c>
      <c r="AA35" s="7">
        <v>1</v>
      </c>
      <c r="AB35" s="7">
        <v>2</v>
      </c>
      <c r="AC35" s="7">
        <v>4</v>
      </c>
      <c r="AD35" s="11">
        <v>3</v>
      </c>
    </row>
    <row r="36" spans="1:30">
      <c r="A36">
        <v>32</v>
      </c>
      <c r="B36" s="5" t="s">
        <v>86</v>
      </c>
      <c r="C36" s="6" t="s">
        <v>6</v>
      </c>
      <c r="D36" s="7">
        <v>19</v>
      </c>
      <c r="E36" s="8" t="s">
        <v>7</v>
      </c>
      <c r="F36" s="8" t="s">
        <v>8</v>
      </c>
      <c r="G36" s="8" t="s">
        <v>27</v>
      </c>
      <c r="H36" s="8" t="s">
        <v>10</v>
      </c>
      <c r="I36" s="9" t="s">
        <v>87</v>
      </c>
      <c r="J36" s="6" t="s">
        <v>29</v>
      </c>
      <c r="K36" s="8" t="s">
        <v>16</v>
      </c>
      <c r="L36" s="8" t="s">
        <v>15</v>
      </c>
      <c r="M36" s="8" t="s">
        <v>13</v>
      </c>
      <c r="N36" s="8" t="s">
        <v>15</v>
      </c>
      <c r="O36" s="8" t="s">
        <v>16</v>
      </c>
      <c r="P36" s="8" t="s">
        <v>14</v>
      </c>
      <c r="Q36" s="8" t="s">
        <v>15</v>
      </c>
      <c r="R36" s="8" t="s">
        <v>13</v>
      </c>
      <c r="S36" s="8" t="s">
        <v>14</v>
      </c>
      <c r="T36" s="8" t="s">
        <v>16</v>
      </c>
      <c r="U36" s="8" t="s">
        <v>15</v>
      </c>
      <c r="V36" s="9" t="s">
        <v>15</v>
      </c>
      <c r="W36" s="10">
        <v>5</v>
      </c>
      <c r="X36" s="7">
        <v>1</v>
      </c>
      <c r="Y36" s="7">
        <v>4</v>
      </c>
      <c r="Z36" s="7">
        <v>3</v>
      </c>
      <c r="AA36" s="7">
        <v>5</v>
      </c>
      <c r="AB36" s="7">
        <v>4</v>
      </c>
      <c r="AC36" s="7">
        <v>4</v>
      </c>
      <c r="AD36" s="11">
        <v>3</v>
      </c>
    </row>
    <row r="37" spans="1:30">
      <c r="A37">
        <v>33</v>
      </c>
      <c r="B37" s="5" t="s">
        <v>88</v>
      </c>
      <c r="C37" s="6" t="s">
        <v>6</v>
      </c>
      <c r="D37" s="7">
        <v>19</v>
      </c>
      <c r="E37" s="8" t="s">
        <v>7</v>
      </c>
      <c r="F37" s="8" t="s">
        <v>8</v>
      </c>
      <c r="G37" s="8" t="s">
        <v>9</v>
      </c>
      <c r="H37" s="8" t="s">
        <v>10</v>
      </c>
      <c r="I37" s="9" t="s">
        <v>34</v>
      </c>
      <c r="J37" s="6" t="s">
        <v>32</v>
      </c>
      <c r="K37" s="8" t="s">
        <v>15</v>
      </c>
      <c r="L37" s="8" t="s">
        <v>16</v>
      </c>
      <c r="M37" s="8" t="s">
        <v>16</v>
      </c>
      <c r="N37" s="8" t="s">
        <v>16</v>
      </c>
      <c r="O37" s="8" t="s">
        <v>13</v>
      </c>
      <c r="P37" s="8" t="s">
        <v>14</v>
      </c>
      <c r="Q37" s="8" t="s">
        <v>13</v>
      </c>
      <c r="R37" s="8" t="s">
        <v>13</v>
      </c>
      <c r="S37" s="8" t="s">
        <v>13</v>
      </c>
      <c r="T37" s="8" t="s">
        <v>16</v>
      </c>
      <c r="U37" s="8" t="s">
        <v>15</v>
      </c>
      <c r="V37" s="9" t="s">
        <v>15</v>
      </c>
      <c r="W37" s="10">
        <v>3</v>
      </c>
      <c r="X37" s="7">
        <v>5</v>
      </c>
      <c r="Y37" s="7">
        <v>1</v>
      </c>
      <c r="Z37" s="7">
        <v>3</v>
      </c>
      <c r="AA37" s="7">
        <v>2</v>
      </c>
      <c r="AB37" s="7">
        <v>4</v>
      </c>
      <c r="AC37" s="7">
        <v>5</v>
      </c>
      <c r="AD37" s="11">
        <v>5</v>
      </c>
    </row>
    <row r="38" spans="1:30">
      <c r="A38">
        <v>34</v>
      </c>
      <c r="B38" s="5" t="s">
        <v>89</v>
      </c>
      <c r="C38" s="6" t="s">
        <v>6</v>
      </c>
      <c r="D38" s="7">
        <v>22</v>
      </c>
      <c r="E38" s="8" t="s">
        <v>7</v>
      </c>
      <c r="F38" s="8" t="s">
        <v>8</v>
      </c>
      <c r="G38" s="8" t="s">
        <v>7</v>
      </c>
      <c r="H38" s="8" t="s">
        <v>10</v>
      </c>
      <c r="I38" s="9" t="s">
        <v>34</v>
      </c>
      <c r="J38" s="6" t="s">
        <v>32</v>
      </c>
      <c r="K38" s="8" t="s">
        <v>15</v>
      </c>
      <c r="L38" s="8" t="s">
        <v>15</v>
      </c>
      <c r="M38" s="8" t="s">
        <v>13</v>
      </c>
      <c r="N38" s="8" t="s">
        <v>16</v>
      </c>
      <c r="O38" s="8" t="s">
        <v>13</v>
      </c>
      <c r="P38" s="8" t="s">
        <v>14</v>
      </c>
      <c r="Q38" s="8" t="s">
        <v>13</v>
      </c>
      <c r="R38" s="8" t="s">
        <v>13</v>
      </c>
      <c r="S38" s="8" t="s">
        <v>13</v>
      </c>
      <c r="T38" s="8" t="s">
        <v>16</v>
      </c>
      <c r="U38" s="8" t="s">
        <v>15</v>
      </c>
      <c r="V38" s="9" t="s">
        <v>15</v>
      </c>
      <c r="W38" s="10">
        <v>4</v>
      </c>
      <c r="X38" s="7">
        <v>2</v>
      </c>
      <c r="Y38" s="7">
        <v>4</v>
      </c>
      <c r="Z38" s="7">
        <v>3</v>
      </c>
      <c r="AA38" s="7">
        <v>4</v>
      </c>
      <c r="AB38" s="7">
        <v>4</v>
      </c>
      <c r="AC38" s="7">
        <v>4</v>
      </c>
      <c r="AD38" s="11">
        <v>4</v>
      </c>
    </row>
    <row r="39" spans="1:30">
      <c r="A39">
        <v>35</v>
      </c>
      <c r="B39" s="5" t="s">
        <v>90</v>
      </c>
      <c r="C39" s="6" t="s">
        <v>6</v>
      </c>
      <c r="D39" s="7">
        <v>21</v>
      </c>
      <c r="E39" s="8" t="s">
        <v>7</v>
      </c>
      <c r="F39" s="8" t="s">
        <v>8</v>
      </c>
      <c r="G39" s="8" t="s">
        <v>25</v>
      </c>
      <c r="H39" s="8" t="s">
        <v>10</v>
      </c>
      <c r="I39" s="9" t="s">
        <v>87</v>
      </c>
      <c r="J39" s="6" t="s">
        <v>12</v>
      </c>
      <c r="K39" s="8" t="s">
        <v>16</v>
      </c>
      <c r="L39" s="8" t="s">
        <v>15</v>
      </c>
      <c r="M39" s="8" t="s">
        <v>13</v>
      </c>
      <c r="N39" s="8" t="s">
        <v>14</v>
      </c>
      <c r="O39" s="8" t="s">
        <v>16</v>
      </c>
      <c r="P39" s="8" t="s">
        <v>13</v>
      </c>
      <c r="Q39" s="8" t="s">
        <v>15</v>
      </c>
      <c r="R39" s="8" t="s">
        <v>14</v>
      </c>
      <c r="S39" s="8" t="s">
        <v>13</v>
      </c>
      <c r="T39" s="8" t="s">
        <v>15</v>
      </c>
      <c r="U39" s="8" t="s">
        <v>16</v>
      </c>
      <c r="V39" s="9" t="s">
        <v>15</v>
      </c>
      <c r="W39" s="10">
        <v>5</v>
      </c>
      <c r="X39" s="7">
        <v>3</v>
      </c>
      <c r="Y39" s="7">
        <v>4</v>
      </c>
      <c r="Z39" s="7">
        <v>2</v>
      </c>
      <c r="AA39" s="7">
        <v>3</v>
      </c>
      <c r="AB39" s="7">
        <v>4</v>
      </c>
      <c r="AC39" s="7">
        <v>2</v>
      </c>
      <c r="AD39" s="11">
        <v>4</v>
      </c>
    </row>
    <row r="40" spans="1:30">
      <c r="A40">
        <v>36</v>
      </c>
      <c r="B40" s="5" t="s">
        <v>91</v>
      </c>
      <c r="C40" s="6" t="s">
        <v>6</v>
      </c>
      <c r="D40" s="7">
        <v>23</v>
      </c>
      <c r="E40" s="8" t="s">
        <v>7</v>
      </c>
      <c r="F40" s="8" t="s">
        <v>24</v>
      </c>
      <c r="G40" s="8" t="s">
        <v>9</v>
      </c>
      <c r="H40" s="8" t="s">
        <v>19</v>
      </c>
      <c r="I40" s="9" t="s">
        <v>92</v>
      </c>
      <c r="J40" s="6" t="s">
        <v>22</v>
      </c>
      <c r="K40" s="8" t="s">
        <v>13</v>
      </c>
      <c r="L40" s="8" t="s">
        <v>15</v>
      </c>
      <c r="M40" s="8" t="s">
        <v>13</v>
      </c>
      <c r="N40" s="8" t="s">
        <v>13</v>
      </c>
      <c r="O40" s="8" t="s">
        <v>15</v>
      </c>
      <c r="P40" s="8" t="s">
        <v>13</v>
      </c>
      <c r="Q40" s="8" t="s">
        <v>13</v>
      </c>
      <c r="R40" s="8" t="s">
        <v>13</v>
      </c>
      <c r="S40" s="8" t="s">
        <v>13</v>
      </c>
      <c r="T40" s="8" t="s">
        <v>14</v>
      </c>
      <c r="U40" s="8" t="s">
        <v>15</v>
      </c>
      <c r="V40" s="9" t="s">
        <v>16</v>
      </c>
      <c r="W40" s="10">
        <v>4</v>
      </c>
      <c r="X40" s="7">
        <v>1</v>
      </c>
      <c r="Y40" s="7">
        <v>4</v>
      </c>
      <c r="Z40" s="7">
        <v>3</v>
      </c>
      <c r="AA40" s="7">
        <v>2</v>
      </c>
      <c r="AB40" s="7">
        <v>5</v>
      </c>
      <c r="AC40" s="7">
        <v>4</v>
      </c>
      <c r="AD40" s="11">
        <v>3</v>
      </c>
    </row>
    <row r="41" spans="1:30">
      <c r="A41">
        <v>37</v>
      </c>
      <c r="B41" s="5" t="s">
        <v>93</v>
      </c>
      <c r="C41" s="6" t="s">
        <v>6</v>
      </c>
      <c r="D41" s="7">
        <v>22</v>
      </c>
      <c r="E41" s="8" t="s">
        <v>7</v>
      </c>
      <c r="F41" s="8" t="s">
        <v>8</v>
      </c>
      <c r="G41" s="8" t="s">
        <v>9</v>
      </c>
      <c r="H41" s="8" t="s">
        <v>10</v>
      </c>
      <c r="I41" s="9" t="s">
        <v>94</v>
      </c>
      <c r="J41" s="6" t="s">
        <v>12</v>
      </c>
      <c r="K41" s="8" t="s">
        <v>13</v>
      </c>
      <c r="L41" s="8" t="s">
        <v>15</v>
      </c>
      <c r="M41" s="8" t="s">
        <v>15</v>
      </c>
      <c r="N41" s="8" t="s">
        <v>16</v>
      </c>
      <c r="O41" s="8" t="s">
        <v>16</v>
      </c>
      <c r="P41" s="8" t="s">
        <v>16</v>
      </c>
      <c r="Q41" s="8" t="s">
        <v>15</v>
      </c>
      <c r="R41" s="8" t="s">
        <v>16</v>
      </c>
      <c r="S41" s="8" t="s">
        <v>13</v>
      </c>
      <c r="T41" s="8" t="s">
        <v>15</v>
      </c>
      <c r="U41" s="8" t="s">
        <v>16</v>
      </c>
      <c r="V41" s="9" t="s">
        <v>15</v>
      </c>
      <c r="W41" s="10">
        <v>4</v>
      </c>
      <c r="X41" s="7">
        <v>2</v>
      </c>
      <c r="Y41" s="7">
        <v>5</v>
      </c>
      <c r="Z41" s="7">
        <v>4</v>
      </c>
      <c r="AA41" s="7">
        <v>3</v>
      </c>
      <c r="AB41" s="7">
        <v>4</v>
      </c>
      <c r="AC41" s="7">
        <v>4</v>
      </c>
      <c r="AD41" s="11">
        <v>4</v>
      </c>
    </row>
    <row r="42" spans="1:30">
      <c r="A42">
        <v>38</v>
      </c>
      <c r="B42" s="5" t="s">
        <v>95</v>
      </c>
      <c r="C42" s="6" t="s">
        <v>6</v>
      </c>
      <c r="D42" s="7">
        <v>26</v>
      </c>
      <c r="E42" s="8" t="s">
        <v>7</v>
      </c>
      <c r="F42" s="8" t="s">
        <v>24</v>
      </c>
      <c r="G42" s="8" t="s">
        <v>9</v>
      </c>
      <c r="H42" s="8" t="s">
        <v>10</v>
      </c>
      <c r="I42" s="9" t="s">
        <v>96</v>
      </c>
      <c r="J42" s="6" t="s">
        <v>22</v>
      </c>
      <c r="K42" s="8" t="s">
        <v>13</v>
      </c>
      <c r="L42" s="8" t="s">
        <v>15</v>
      </c>
      <c r="M42" s="8" t="s">
        <v>13</v>
      </c>
      <c r="N42" s="8" t="s">
        <v>13</v>
      </c>
      <c r="O42" s="8" t="s">
        <v>16</v>
      </c>
      <c r="P42" s="8" t="s">
        <v>13</v>
      </c>
      <c r="Q42" s="8" t="s">
        <v>13</v>
      </c>
      <c r="R42" s="8" t="s">
        <v>13</v>
      </c>
      <c r="S42" s="8" t="s">
        <v>13</v>
      </c>
      <c r="T42" s="8" t="s">
        <v>16</v>
      </c>
      <c r="U42" s="8" t="s">
        <v>15</v>
      </c>
      <c r="V42" s="9" t="s">
        <v>15</v>
      </c>
      <c r="W42" s="10">
        <v>4</v>
      </c>
      <c r="X42" s="7">
        <v>3</v>
      </c>
      <c r="Y42" s="7">
        <v>5</v>
      </c>
      <c r="Z42" s="7">
        <v>4</v>
      </c>
      <c r="AA42" s="7">
        <v>5</v>
      </c>
      <c r="AB42" s="7">
        <v>5</v>
      </c>
      <c r="AC42" s="7">
        <v>4</v>
      </c>
      <c r="AD42" s="11">
        <v>5</v>
      </c>
    </row>
    <row r="43" spans="1:30">
      <c r="A43">
        <v>39</v>
      </c>
      <c r="B43" s="5" t="s">
        <v>97</v>
      </c>
      <c r="C43" s="6" t="s">
        <v>6</v>
      </c>
      <c r="D43" s="7">
        <v>22</v>
      </c>
      <c r="E43" s="8" t="s">
        <v>7</v>
      </c>
      <c r="F43" s="8" t="s">
        <v>8</v>
      </c>
      <c r="G43" s="8" t="s">
        <v>27</v>
      </c>
      <c r="H43" s="8" t="s">
        <v>19</v>
      </c>
      <c r="I43" s="9" t="s">
        <v>98</v>
      </c>
      <c r="J43" s="6" t="s">
        <v>29</v>
      </c>
      <c r="K43" s="8" t="s">
        <v>14</v>
      </c>
      <c r="L43" s="8" t="s">
        <v>13</v>
      </c>
      <c r="M43" s="8" t="s">
        <v>15</v>
      </c>
      <c r="N43" s="8" t="s">
        <v>16</v>
      </c>
      <c r="O43" s="8" t="s">
        <v>13</v>
      </c>
      <c r="P43" s="8" t="s">
        <v>16</v>
      </c>
      <c r="Q43" s="8" t="s">
        <v>15</v>
      </c>
      <c r="R43" s="8" t="s">
        <v>13</v>
      </c>
      <c r="S43" s="8" t="s">
        <v>16</v>
      </c>
      <c r="T43" s="8" t="s">
        <v>13</v>
      </c>
      <c r="U43" s="8" t="s">
        <v>15</v>
      </c>
      <c r="V43" s="9" t="s">
        <v>15</v>
      </c>
      <c r="W43" s="10">
        <v>5</v>
      </c>
      <c r="X43" s="7">
        <v>1</v>
      </c>
      <c r="Y43" s="7">
        <v>4</v>
      </c>
      <c r="Z43" s="7">
        <v>4</v>
      </c>
      <c r="AA43" s="7">
        <v>5</v>
      </c>
      <c r="AB43" s="7">
        <v>5</v>
      </c>
      <c r="AC43" s="7">
        <v>5</v>
      </c>
      <c r="AD43" s="11">
        <v>5</v>
      </c>
    </row>
    <row r="44" spans="1:30">
      <c r="A44">
        <v>40</v>
      </c>
      <c r="B44" s="5" t="s">
        <v>99</v>
      </c>
      <c r="C44" s="6" t="s">
        <v>6</v>
      </c>
      <c r="D44" s="7">
        <v>24</v>
      </c>
      <c r="E44" s="8" t="s">
        <v>7</v>
      </c>
      <c r="F44" s="8" t="s">
        <v>8</v>
      </c>
      <c r="G44" s="8" t="s">
        <v>9</v>
      </c>
      <c r="H44" s="8" t="s">
        <v>10</v>
      </c>
      <c r="I44" s="9" t="s">
        <v>53</v>
      </c>
      <c r="J44" s="6" t="s">
        <v>32</v>
      </c>
      <c r="K44" s="8" t="s">
        <v>15</v>
      </c>
      <c r="L44" s="8" t="s">
        <v>13</v>
      </c>
      <c r="M44" s="8" t="s">
        <v>13</v>
      </c>
      <c r="N44" s="8" t="s">
        <v>16</v>
      </c>
      <c r="O44" s="8" t="s">
        <v>13</v>
      </c>
      <c r="P44" s="8" t="s">
        <v>14</v>
      </c>
      <c r="Q44" s="8" t="s">
        <v>13</v>
      </c>
      <c r="R44" s="8" t="s">
        <v>13</v>
      </c>
      <c r="S44" s="8" t="s">
        <v>13</v>
      </c>
      <c r="T44" s="8" t="s">
        <v>13</v>
      </c>
      <c r="U44" s="8" t="s">
        <v>15</v>
      </c>
      <c r="V44" s="9" t="s">
        <v>16</v>
      </c>
      <c r="W44" s="10">
        <v>3</v>
      </c>
      <c r="X44" s="7">
        <v>2</v>
      </c>
      <c r="Y44" s="7">
        <v>5</v>
      </c>
      <c r="Z44" s="7">
        <v>3</v>
      </c>
      <c r="AA44" s="7">
        <v>3</v>
      </c>
      <c r="AB44" s="7">
        <v>4</v>
      </c>
      <c r="AC44" s="7">
        <v>5</v>
      </c>
      <c r="AD44" s="11">
        <v>5</v>
      </c>
    </row>
    <row r="54" spans="1:30" ht="20" thickTop="1" thickBot="1">
      <c r="B54" s="29" t="s">
        <v>0</v>
      </c>
      <c r="C54" s="30" t="s">
        <v>1</v>
      </c>
      <c r="D54" s="30"/>
      <c r="E54" s="30"/>
      <c r="F54" s="30"/>
      <c r="G54" s="30"/>
      <c r="H54" s="30"/>
      <c r="I54" s="30"/>
      <c r="J54" s="31" t="s">
        <v>2</v>
      </c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0" t="s">
        <v>3</v>
      </c>
      <c r="X54" s="30"/>
      <c r="Y54" s="30"/>
      <c r="Z54" s="30"/>
      <c r="AA54" s="30"/>
      <c r="AB54" s="30"/>
      <c r="AC54" s="30"/>
      <c r="AD54" s="30"/>
    </row>
    <row r="55" spans="1:30" ht="17" thickTop="1" thickBot="1">
      <c r="B55" s="29"/>
      <c r="C55" s="2">
        <v>1</v>
      </c>
      <c r="D55" s="3">
        <v>2</v>
      </c>
      <c r="E55" s="3">
        <v>3</v>
      </c>
      <c r="F55" s="3">
        <v>4</v>
      </c>
      <c r="G55" s="3">
        <v>5</v>
      </c>
      <c r="H55" s="3">
        <v>6</v>
      </c>
      <c r="I55" s="4">
        <v>7</v>
      </c>
      <c r="J55" s="2" t="s">
        <v>4</v>
      </c>
      <c r="K55" s="3">
        <v>1</v>
      </c>
      <c r="L55" s="3">
        <v>2</v>
      </c>
      <c r="M55" s="3">
        <v>3</v>
      </c>
      <c r="N55" s="3">
        <v>4</v>
      </c>
      <c r="O55" s="3">
        <v>5</v>
      </c>
      <c r="P55" s="3">
        <v>6</v>
      </c>
      <c r="Q55" s="3">
        <v>1</v>
      </c>
      <c r="R55" s="3">
        <v>2</v>
      </c>
      <c r="S55" s="3">
        <v>3</v>
      </c>
      <c r="T55" s="3">
        <v>4</v>
      </c>
      <c r="U55" s="3">
        <v>5</v>
      </c>
      <c r="V55" s="4">
        <v>6</v>
      </c>
      <c r="W55" s="2">
        <v>1</v>
      </c>
      <c r="X55" s="3">
        <v>2</v>
      </c>
      <c r="Y55" s="3">
        <v>3</v>
      </c>
      <c r="Z55" s="3">
        <v>4</v>
      </c>
      <c r="AA55" s="3">
        <v>5</v>
      </c>
      <c r="AB55" s="3">
        <v>6</v>
      </c>
      <c r="AC55" s="3">
        <v>7</v>
      </c>
      <c r="AD55" s="4">
        <v>8</v>
      </c>
    </row>
    <row r="56" spans="1:30" ht="16" thickTop="1">
      <c r="A56">
        <v>1</v>
      </c>
      <c r="B56" s="5" t="s">
        <v>5</v>
      </c>
      <c r="C56" s="6" t="s">
        <v>6</v>
      </c>
      <c r="D56" s="7">
        <v>18</v>
      </c>
      <c r="E56" s="8" t="s">
        <v>7</v>
      </c>
      <c r="F56" s="8" t="s">
        <v>8</v>
      </c>
      <c r="G56" s="8" t="s">
        <v>9</v>
      </c>
      <c r="H56" s="8" t="s">
        <v>10</v>
      </c>
      <c r="I56" s="9" t="s">
        <v>11</v>
      </c>
      <c r="J56" s="10">
        <f t="shared" ref="J56:J95" si="0">IF(J5="task a",1,IF(J5="task b",2,IF(J5="task c",3,4)))</f>
        <v>1</v>
      </c>
      <c r="K56" s="7">
        <f t="shared" ref="K56:K83" si="1">IF(J56=1,IF(K5="a",1,0),IF(J56=2,IF(K5="a",1,0),IF(J56=3,IF(L5="a",1,0),IF(L5="a",1,0))))</f>
        <v>1</v>
      </c>
      <c r="L56" s="7">
        <f t="shared" ref="L56:L95" si="2">IF(J56=1,IF(L5="d",1,0),IF(J56=2,IF(M5="a",1,0),IF(J56=3,IF(K5="d",1,0),IF(M5="a",1,0))))</f>
        <v>1</v>
      </c>
      <c r="M56" s="7">
        <f t="shared" ref="M56:M95" si="3">IF(J56=1,IF(M5="c",1,0),IF(J56=2,IF(L5="c",1,0),IF(J56=3,IF(M5="c",1,0),IF(K5="c",1,0))))</f>
        <v>1</v>
      </c>
      <c r="N56" s="7">
        <f t="shared" ref="N56:N95" si="4">IF(J56=1,IF(N5="b",1,0),IF(J56=2,IF(N5="a",1,0),IF(J56=3,IF(O5="b",1,0),IF(P5="a",1,0))))</f>
        <v>1</v>
      </c>
      <c r="O56" s="7">
        <f t="shared" ref="O56:O95" si="5">IF(J56=1,IF(O5="b",1,0),IF(J56=2,IF(P5="a",1,0),IF(J56=3,IF(P5="b",1,0),IF(O5="a",1,0))))</f>
        <v>1</v>
      </c>
      <c r="P56" s="7">
        <f t="shared" ref="P56:P95" si="6">IF(J56=1,IF(P5="b",1,0),IF(J56=2,IF(O5="b",1,0),IF(J56=3,IF(N5="b",1,0),IF(N5="b",1,0))))</f>
        <v>1</v>
      </c>
      <c r="Q56" s="7">
        <f t="shared" ref="Q56:Q95" si="7">IF(J56=1,IF(Q5="c",1,0),IF(J56=2,IF(Q5="a",1,0),IF(J56=3,IF(Q5="c",1,0),IF(R5="a",1,0))))</f>
        <v>1</v>
      </c>
      <c r="R56" s="7">
        <f t="shared" ref="R56:R95" si="8">IF(J56=1,IF(R5="b",1,0),IF(J56=2,IF(R5="a",1,0),IF(J56=3,IF(S5="b",1,0),IF(Q5="a",1,0))))</f>
        <v>1</v>
      </c>
      <c r="S56" s="7">
        <f t="shared" ref="S56:S95" si="9">IF(J56=1,IF(S5="a",1,0),IF(J56=2,IF(S5="a",1,0),IF(J56=3,IF(R5="a",1,0),IF(S5="a",1,0))))</f>
        <v>1</v>
      </c>
      <c r="T56" s="7">
        <f t="shared" ref="T56:T95" si="10">IF(J56=1,IF(T5="c",1,0),IF(J56=2,IF(U5="c",1,0),IF(J56=3,IF(V5="c",1,0),IF(V5="c",1,0))))</f>
        <v>0</v>
      </c>
      <c r="U56" s="7">
        <f t="shared" ref="U56:U95" si="11">IF(J56=1,IF(U5="a",1,0),IF(J56=2,IF(V5="b",1,0),IF(J56=3,IF(T5="a",1,0),IF(T5="b",1,0))))</f>
        <v>0</v>
      </c>
      <c r="V56" s="9">
        <f t="shared" ref="V56:V95" si="12">IF(J56=1,IF(V5="a",1,0),IF(J56=2,IF(T5="c",1,0),IF(J56=3,IF(U5="c",1,0),IF(U5="c",1,0))))</f>
        <v>0</v>
      </c>
      <c r="W56" s="10">
        <v>5</v>
      </c>
      <c r="X56" s="7">
        <v>1</v>
      </c>
      <c r="Y56" s="7">
        <v>5</v>
      </c>
      <c r="Z56" s="7">
        <v>5</v>
      </c>
      <c r="AA56" s="7">
        <v>5</v>
      </c>
      <c r="AB56" s="7">
        <v>5</v>
      </c>
      <c r="AC56" s="7">
        <v>5</v>
      </c>
      <c r="AD56" s="11">
        <v>5</v>
      </c>
    </row>
    <row r="57" spans="1:30">
      <c r="A57">
        <v>2</v>
      </c>
      <c r="B57" s="5" t="s">
        <v>20</v>
      </c>
      <c r="C57" s="6" t="s">
        <v>6</v>
      </c>
      <c r="D57" s="7">
        <v>20</v>
      </c>
      <c r="E57" s="8" t="s">
        <v>7</v>
      </c>
      <c r="F57" s="8" t="s">
        <v>8</v>
      </c>
      <c r="G57" s="8" t="s">
        <v>7</v>
      </c>
      <c r="H57" s="8" t="s">
        <v>10</v>
      </c>
      <c r="I57" s="9" t="s">
        <v>11</v>
      </c>
      <c r="J57" s="10">
        <f t="shared" si="0"/>
        <v>1</v>
      </c>
      <c r="K57" s="7">
        <f t="shared" si="1"/>
        <v>0</v>
      </c>
      <c r="L57" s="7">
        <f t="shared" si="2"/>
        <v>0</v>
      </c>
      <c r="M57" s="7">
        <f t="shared" si="3"/>
        <v>1</v>
      </c>
      <c r="N57" s="7">
        <f t="shared" si="4"/>
        <v>1</v>
      </c>
      <c r="O57" s="7">
        <f t="shared" si="5"/>
        <v>1</v>
      </c>
      <c r="P57" s="7">
        <f t="shared" si="6"/>
        <v>1</v>
      </c>
      <c r="Q57" s="7">
        <f t="shared" si="7"/>
        <v>1</v>
      </c>
      <c r="R57" s="7">
        <f t="shared" si="8"/>
        <v>1</v>
      </c>
      <c r="S57" s="7">
        <f t="shared" si="9"/>
        <v>1</v>
      </c>
      <c r="T57" s="7">
        <f t="shared" si="10"/>
        <v>1</v>
      </c>
      <c r="U57" s="7">
        <f t="shared" si="11"/>
        <v>1</v>
      </c>
      <c r="V57" s="9">
        <f t="shared" si="12"/>
        <v>0</v>
      </c>
      <c r="W57" s="10">
        <v>5</v>
      </c>
      <c r="X57" s="7">
        <v>1</v>
      </c>
      <c r="Y57" s="7">
        <v>5</v>
      </c>
      <c r="Z57" s="7">
        <v>5</v>
      </c>
      <c r="AA57" s="7">
        <v>5</v>
      </c>
      <c r="AB57" s="7">
        <v>5</v>
      </c>
      <c r="AC57" s="7">
        <v>5</v>
      </c>
      <c r="AD57" s="11">
        <v>2</v>
      </c>
    </row>
    <row r="58" spans="1:30">
      <c r="A58">
        <v>3</v>
      </c>
      <c r="B58" s="5" t="s">
        <v>23</v>
      </c>
      <c r="C58" s="6" t="s">
        <v>17</v>
      </c>
      <c r="D58" s="7">
        <v>24</v>
      </c>
      <c r="E58" s="8" t="s">
        <v>7</v>
      </c>
      <c r="F58" s="8" t="s">
        <v>24</v>
      </c>
      <c r="G58" s="8" t="s">
        <v>25</v>
      </c>
      <c r="H58" s="8" t="s">
        <v>21</v>
      </c>
      <c r="I58" s="9" t="s">
        <v>26</v>
      </c>
      <c r="J58" s="10">
        <f t="shared" si="0"/>
        <v>2</v>
      </c>
      <c r="K58" s="7">
        <f t="shared" si="1"/>
        <v>1</v>
      </c>
      <c r="L58" s="7">
        <f t="shared" si="2"/>
        <v>1</v>
      </c>
      <c r="M58" s="7">
        <f t="shared" si="3"/>
        <v>1</v>
      </c>
      <c r="N58" s="7">
        <f t="shared" si="4"/>
        <v>1</v>
      </c>
      <c r="O58" s="7">
        <f t="shared" si="5"/>
        <v>0</v>
      </c>
      <c r="P58" s="7">
        <f t="shared" si="6"/>
        <v>0</v>
      </c>
      <c r="Q58" s="7">
        <f t="shared" si="7"/>
        <v>1</v>
      </c>
      <c r="R58" s="7">
        <f t="shared" si="8"/>
        <v>1</v>
      </c>
      <c r="S58" s="7">
        <f t="shared" si="9"/>
        <v>1</v>
      </c>
      <c r="T58" s="7">
        <f t="shared" si="10"/>
        <v>1</v>
      </c>
      <c r="U58" s="7">
        <f t="shared" si="11"/>
        <v>1</v>
      </c>
      <c r="V58" s="9">
        <f t="shared" si="12"/>
        <v>0</v>
      </c>
      <c r="W58" s="10">
        <v>4</v>
      </c>
      <c r="X58" s="7">
        <v>3</v>
      </c>
      <c r="Y58" s="7">
        <v>5</v>
      </c>
      <c r="Z58" s="7">
        <v>2</v>
      </c>
      <c r="AA58" s="7">
        <v>3</v>
      </c>
      <c r="AB58" s="7">
        <v>5</v>
      </c>
      <c r="AC58" s="7">
        <v>4</v>
      </c>
      <c r="AD58" s="11">
        <v>4</v>
      </c>
    </row>
    <row r="59" spans="1:30">
      <c r="A59">
        <v>4</v>
      </c>
      <c r="B59" s="5" t="s">
        <v>30</v>
      </c>
      <c r="C59" s="6" t="s">
        <v>6</v>
      </c>
      <c r="D59" s="7">
        <v>21</v>
      </c>
      <c r="E59" s="8" t="s">
        <v>7</v>
      </c>
      <c r="F59" s="8" t="s">
        <v>8</v>
      </c>
      <c r="G59" s="8" t="s">
        <v>9</v>
      </c>
      <c r="H59" s="8" t="s">
        <v>10</v>
      </c>
      <c r="I59" s="9" t="s">
        <v>31</v>
      </c>
      <c r="J59" s="10">
        <f t="shared" si="0"/>
        <v>4</v>
      </c>
      <c r="K59" s="7">
        <f t="shared" si="1"/>
        <v>1</v>
      </c>
      <c r="L59" s="7">
        <f t="shared" si="2"/>
        <v>1</v>
      </c>
      <c r="M59" s="7">
        <f t="shared" si="3"/>
        <v>1</v>
      </c>
      <c r="N59" s="7">
        <f t="shared" si="4"/>
        <v>1</v>
      </c>
      <c r="O59" s="7">
        <f t="shared" si="5"/>
        <v>1</v>
      </c>
      <c r="P59" s="7">
        <f t="shared" si="6"/>
        <v>1</v>
      </c>
      <c r="Q59" s="7">
        <f t="shared" si="7"/>
        <v>1</v>
      </c>
      <c r="R59" s="7">
        <f t="shared" si="8"/>
        <v>1</v>
      </c>
      <c r="S59" s="7">
        <f t="shared" si="9"/>
        <v>1</v>
      </c>
      <c r="T59" s="7">
        <f t="shared" si="10"/>
        <v>1</v>
      </c>
      <c r="U59" s="7">
        <f t="shared" si="11"/>
        <v>1</v>
      </c>
      <c r="V59" s="9">
        <f t="shared" si="12"/>
        <v>1</v>
      </c>
      <c r="W59" s="10">
        <v>3</v>
      </c>
      <c r="X59" s="7">
        <v>2</v>
      </c>
      <c r="Y59" s="7">
        <v>5</v>
      </c>
      <c r="Z59" s="7">
        <v>3</v>
      </c>
      <c r="AA59" s="7">
        <v>5</v>
      </c>
      <c r="AB59" s="7">
        <v>5</v>
      </c>
      <c r="AC59" s="7">
        <v>5</v>
      </c>
      <c r="AD59" s="11">
        <v>5</v>
      </c>
    </row>
    <row r="60" spans="1:30">
      <c r="A60">
        <v>5</v>
      </c>
      <c r="B60" s="5" t="s">
        <v>33</v>
      </c>
      <c r="C60" s="6" t="s">
        <v>6</v>
      </c>
      <c r="D60" s="7">
        <v>19</v>
      </c>
      <c r="E60" s="8" t="s">
        <v>7</v>
      </c>
      <c r="F60" s="8" t="s">
        <v>8</v>
      </c>
      <c r="G60" s="8" t="s">
        <v>27</v>
      </c>
      <c r="H60" s="8" t="s">
        <v>10</v>
      </c>
      <c r="I60" s="9" t="s">
        <v>34</v>
      </c>
      <c r="J60" s="10">
        <f t="shared" si="0"/>
        <v>3</v>
      </c>
      <c r="K60" s="7">
        <f t="shared" si="1"/>
        <v>0</v>
      </c>
      <c r="L60" s="7">
        <f t="shared" si="2"/>
        <v>0</v>
      </c>
      <c r="M60" s="7">
        <f t="shared" si="3"/>
        <v>0</v>
      </c>
      <c r="N60" s="7">
        <f t="shared" si="4"/>
        <v>1</v>
      </c>
      <c r="O60" s="7">
        <f t="shared" si="5"/>
        <v>1</v>
      </c>
      <c r="P60" s="7">
        <f t="shared" si="6"/>
        <v>0</v>
      </c>
      <c r="Q60" s="7">
        <f t="shared" si="7"/>
        <v>0</v>
      </c>
      <c r="R60" s="7">
        <f t="shared" si="8"/>
        <v>1</v>
      </c>
      <c r="S60" s="7">
        <f t="shared" si="9"/>
        <v>0</v>
      </c>
      <c r="T60" s="7">
        <f t="shared" si="10"/>
        <v>1</v>
      </c>
      <c r="U60" s="7">
        <f t="shared" si="11"/>
        <v>1</v>
      </c>
      <c r="V60" s="9">
        <f t="shared" si="12"/>
        <v>1</v>
      </c>
      <c r="W60" s="10">
        <v>3</v>
      </c>
      <c r="X60" s="7">
        <v>2</v>
      </c>
      <c r="Y60" s="7">
        <v>4</v>
      </c>
      <c r="Z60" s="7">
        <v>2</v>
      </c>
      <c r="AA60" s="7">
        <v>5</v>
      </c>
      <c r="AB60" s="7">
        <v>3</v>
      </c>
      <c r="AC60" s="7">
        <v>4</v>
      </c>
      <c r="AD60" s="11">
        <v>4</v>
      </c>
    </row>
    <row r="61" spans="1:30">
      <c r="A61">
        <v>6</v>
      </c>
      <c r="B61" s="5" t="s">
        <v>37</v>
      </c>
      <c r="C61" s="6" t="s">
        <v>17</v>
      </c>
      <c r="D61" s="7">
        <v>25</v>
      </c>
      <c r="E61" s="8" t="s">
        <v>7</v>
      </c>
      <c r="F61" s="8" t="s">
        <v>24</v>
      </c>
      <c r="G61" s="8" t="s">
        <v>9</v>
      </c>
      <c r="H61" s="8" t="s">
        <v>19</v>
      </c>
      <c r="I61" s="9" t="s">
        <v>38</v>
      </c>
      <c r="J61" s="10">
        <f t="shared" si="0"/>
        <v>4</v>
      </c>
      <c r="K61" s="7">
        <f t="shared" si="1"/>
        <v>1</v>
      </c>
      <c r="L61" s="7">
        <f t="shared" si="2"/>
        <v>1</v>
      </c>
      <c r="M61" s="7">
        <f t="shared" si="3"/>
        <v>1</v>
      </c>
      <c r="N61" s="7">
        <f t="shared" si="4"/>
        <v>1</v>
      </c>
      <c r="O61" s="7">
        <f t="shared" si="5"/>
        <v>0</v>
      </c>
      <c r="P61" s="7">
        <f t="shared" si="6"/>
        <v>0</v>
      </c>
      <c r="Q61" s="7">
        <f t="shared" si="7"/>
        <v>1</v>
      </c>
      <c r="R61" s="7">
        <f t="shared" si="8"/>
        <v>1</v>
      </c>
      <c r="S61" s="7">
        <f t="shared" si="9"/>
        <v>1</v>
      </c>
      <c r="T61" s="7">
        <f t="shared" si="10"/>
        <v>1</v>
      </c>
      <c r="U61" s="7">
        <f t="shared" si="11"/>
        <v>0</v>
      </c>
      <c r="V61" s="9">
        <f t="shared" si="12"/>
        <v>1</v>
      </c>
      <c r="W61" s="10">
        <v>5</v>
      </c>
      <c r="X61" s="7">
        <v>1</v>
      </c>
      <c r="Y61" s="7">
        <v>5</v>
      </c>
      <c r="Z61" s="7">
        <v>4</v>
      </c>
      <c r="AA61" s="7">
        <v>3</v>
      </c>
      <c r="AB61" s="7">
        <v>5</v>
      </c>
      <c r="AC61" s="7">
        <v>5</v>
      </c>
      <c r="AD61" s="11">
        <v>4</v>
      </c>
    </row>
    <row r="62" spans="1:30">
      <c r="A62">
        <v>7</v>
      </c>
      <c r="B62" s="5" t="s">
        <v>40</v>
      </c>
      <c r="C62" s="6" t="s">
        <v>17</v>
      </c>
      <c r="D62" s="7">
        <v>24</v>
      </c>
      <c r="E62" s="8" t="s">
        <v>7</v>
      </c>
      <c r="F62" s="8" t="s">
        <v>24</v>
      </c>
      <c r="G62" s="8" t="s">
        <v>9</v>
      </c>
      <c r="H62" s="8" t="s">
        <v>21</v>
      </c>
      <c r="I62" s="9" t="s">
        <v>41</v>
      </c>
      <c r="J62" s="10">
        <f t="shared" si="0"/>
        <v>2</v>
      </c>
      <c r="K62" s="7">
        <f t="shared" si="1"/>
        <v>1</v>
      </c>
      <c r="L62" s="7">
        <f t="shared" si="2"/>
        <v>1</v>
      </c>
      <c r="M62" s="7">
        <f t="shared" si="3"/>
        <v>1</v>
      </c>
      <c r="N62" s="7">
        <f t="shared" si="4"/>
        <v>1</v>
      </c>
      <c r="O62" s="7">
        <f t="shared" si="5"/>
        <v>1</v>
      </c>
      <c r="P62" s="7">
        <f t="shared" si="6"/>
        <v>1</v>
      </c>
      <c r="Q62" s="7">
        <f t="shared" si="7"/>
        <v>1</v>
      </c>
      <c r="R62" s="7">
        <f t="shared" si="8"/>
        <v>1</v>
      </c>
      <c r="S62" s="7">
        <f t="shared" si="9"/>
        <v>1</v>
      </c>
      <c r="T62" s="7">
        <f t="shared" si="10"/>
        <v>1</v>
      </c>
      <c r="U62" s="7">
        <f t="shared" si="11"/>
        <v>1</v>
      </c>
      <c r="V62" s="9">
        <f t="shared" si="12"/>
        <v>0</v>
      </c>
      <c r="W62" s="10">
        <v>4</v>
      </c>
      <c r="X62" s="7">
        <v>2</v>
      </c>
      <c r="Y62" s="7">
        <v>4</v>
      </c>
      <c r="Z62" s="7">
        <v>4</v>
      </c>
      <c r="AA62" s="7">
        <v>5</v>
      </c>
      <c r="AB62" s="7">
        <v>5</v>
      </c>
      <c r="AC62" s="7">
        <v>5</v>
      </c>
      <c r="AD62" s="11">
        <v>5</v>
      </c>
    </row>
    <row r="63" spans="1:30">
      <c r="A63">
        <v>8</v>
      </c>
      <c r="B63" s="5" t="s">
        <v>43</v>
      </c>
      <c r="C63" s="6" t="s">
        <v>6</v>
      </c>
      <c r="D63" s="7">
        <v>25</v>
      </c>
      <c r="E63" s="8" t="s">
        <v>7</v>
      </c>
      <c r="F63" s="8" t="s">
        <v>36</v>
      </c>
      <c r="G63" s="8" t="s">
        <v>27</v>
      </c>
      <c r="H63" s="8" t="s">
        <v>19</v>
      </c>
      <c r="I63" s="9" t="s">
        <v>44</v>
      </c>
      <c r="J63" s="10">
        <f t="shared" si="0"/>
        <v>4</v>
      </c>
      <c r="K63" s="7">
        <f t="shared" si="1"/>
        <v>1</v>
      </c>
      <c r="L63" s="7">
        <f t="shared" si="2"/>
        <v>1</v>
      </c>
      <c r="M63" s="7">
        <f t="shared" si="3"/>
        <v>1</v>
      </c>
      <c r="N63" s="7">
        <f t="shared" si="4"/>
        <v>0</v>
      </c>
      <c r="O63" s="7">
        <f t="shared" si="5"/>
        <v>1</v>
      </c>
      <c r="P63" s="7">
        <f t="shared" si="6"/>
        <v>0</v>
      </c>
      <c r="Q63" s="7">
        <f t="shared" si="7"/>
        <v>1</v>
      </c>
      <c r="R63" s="7">
        <f t="shared" si="8"/>
        <v>1</v>
      </c>
      <c r="S63" s="7">
        <f t="shared" si="9"/>
        <v>1</v>
      </c>
      <c r="T63" s="7">
        <f t="shared" si="10"/>
        <v>1</v>
      </c>
      <c r="U63" s="7">
        <f t="shared" si="11"/>
        <v>0</v>
      </c>
      <c r="V63" s="9">
        <f t="shared" si="12"/>
        <v>0</v>
      </c>
      <c r="W63" s="10">
        <v>3</v>
      </c>
      <c r="X63" s="7">
        <v>2</v>
      </c>
      <c r="Y63" s="7">
        <v>4</v>
      </c>
      <c r="Z63" s="7">
        <v>2</v>
      </c>
      <c r="AA63" s="7">
        <v>4</v>
      </c>
      <c r="AB63" s="7">
        <v>5</v>
      </c>
      <c r="AC63" s="7">
        <v>4</v>
      </c>
      <c r="AD63" s="11">
        <v>4</v>
      </c>
    </row>
    <row r="64" spans="1:30">
      <c r="A64">
        <v>9</v>
      </c>
      <c r="B64" s="5" t="s">
        <v>45</v>
      </c>
      <c r="C64" s="6" t="s">
        <v>6</v>
      </c>
      <c r="D64" s="7">
        <v>22</v>
      </c>
      <c r="E64" s="8" t="s">
        <v>7</v>
      </c>
      <c r="F64" s="8" t="s">
        <v>8</v>
      </c>
      <c r="G64" s="8" t="s">
        <v>7</v>
      </c>
      <c r="H64" s="8" t="s">
        <v>21</v>
      </c>
      <c r="I64" s="9" t="s">
        <v>46</v>
      </c>
      <c r="J64" s="10">
        <f t="shared" si="0"/>
        <v>3</v>
      </c>
      <c r="K64" s="7">
        <f t="shared" si="1"/>
        <v>1</v>
      </c>
      <c r="L64" s="7">
        <f t="shared" si="2"/>
        <v>1</v>
      </c>
      <c r="M64" s="7">
        <f t="shared" si="3"/>
        <v>1</v>
      </c>
      <c r="N64" s="7">
        <f t="shared" si="4"/>
        <v>0</v>
      </c>
      <c r="O64" s="7">
        <f t="shared" si="5"/>
        <v>1</v>
      </c>
      <c r="P64" s="7">
        <f t="shared" si="6"/>
        <v>1</v>
      </c>
      <c r="Q64" s="7">
        <f t="shared" si="7"/>
        <v>1</v>
      </c>
      <c r="R64" s="7">
        <f t="shared" si="8"/>
        <v>1</v>
      </c>
      <c r="S64" s="7">
        <f t="shared" si="9"/>
        <v>1</v>
      </c>
      <c r="T64" s="7">
        <f t="shared" si="10"/>
        <v>1</v>
      </c>
      <c r="U64" s="7">
        <f t="shared" si="11"/>
        <v>1</v>
      </c>
      <c r="V64" s="9">
        <f t="shared" si="12"/>
        <v>1</v>
      </c>
      <c r="W64" s="10">
        <v>5</v>
      </c>
      <c r="X64" s="7">
        <v>2</v>
      </c>
      <c r="Y64" s="7">
        <v>4</v>
      </c>
      <c r="Z64" s="7">
        <v>5</v>
      </c>
      <c r="AA64" s="7">
        <v>4</v>
      </c>
      <c r="AB64" s="7">
        <v>4</v>
      </c>
      <c r="AC64" s="7">
        <v>4</v>
      </c>
      <c r="AD64" s="11">
        <v>3</v>
      </c>
    </row>
    <row r="65" spans="1:30">
      <c r="A65">
        <v>10</v>
      </c>
      <c r="B65" s="5" t="s">
        <v>47</v>
      </c>
      <c r="C65" s="6" t="s">
        <v>6</v>
      </c>
      <c r="D65" s="7">
        <v>25</v>
      </c>
      <c r="E65" s="8" t="s">
        <v>7</v>
      </c>
      <c r="F65" s="8" t="s">
        <v>8</v>
      </c>
      <c r="G65" s="8" t="s">
        <v>7</v>
      </c>
      <c r="H65" s="8" t="s">
        <v>19</v>
      </c>
      <c r="I65" s="9" t="s">
        <v>48</v>
      </c>
      <c r="J65" s="10">
        <f t="shared" si="0"/>
        <v>2</v>
      </c>
      <c r="K65" s="7">
        <f t="shared" si="1"/>
        <v>0</v>
      </c>
      <c r="L65" s="7">
        <f t="shared" si="2"/>
        <v>1</v>
      </c>
      <c r="M65" s="7">
        <f t="shared" si="3"/>
        <v>1</v>
      </c>
      <c r="N65" s="7">
        <f t="shared" si="4"/>
        <v>1</v>
      </c>
      <c r="O65" s="7">
        <f t="shared" si="5"/>
        <v>0</v>
      </c>
      <c r="P65" s="7">
        <f t="shared" si="6"/>
        <v>0</v>
      </c>
      <c r="Q65" s="7">
        <f t="shared" si="7"/>
        <v>1</v>
      </c>
      <c r="R65" s="7">
        <f t="shared" si="8"/>
        <v>1</v>
      </c>
      <c r="S65" s="7">
        <f t="shared" si="9"/>
        <v>1</v>
      </c>
      <c r="T65" s="7">
        <f t="shared" si="10"/>
        <v>1</v>
      </c>
      <c r="U65" s="7">
        <f t="shared" si="11"/>
        <v>0</v>
      </c>
      <c r="V65" s="9">
        <f t="shared" si="12"/>
        <v>0</v>
      </c>
      <c r="W65" s="10">
        <v>5</v>
      </c>
      <c r="X65" s="7">
        <v>1</v>
      </c>
      <c r="Y65" s="7">
        <v>5</v>
      </c>
      <c r="Z65" s="7">
        <v>5</v>
      </c>
      <c r="AA65" s="7">
        <v>5</v>
      </c>
      <c r="AB65" s="7">
        <v>5</v>
      </c>
      <c r="AC65" s="7">
        <v>5</v>
      </c>
      <c r="AD65" s="11">
        <v>5</v>
      </c>
    </row>
    <row r="66" spans="1:30">
      <c r="A66">
        <v>11</v>
      </c>
      <c r="B66" s="5" t="s">
        <v>49</v>
      </c>
      <c r="C66" s="6" t="s">
        <v>6</v>
      </c>
      <c r="D66" s="7">
        <v>26</v>
      </c>
      <c r="E66" s="8" t="s">
        <v>7</v>
      </c>
      <c r="F66" s="8" t="s">
        <v>36</v>
      </c>
      <c r="G66" s="8" t="s">
        <v>7</v>
      </c>
      <c r="H66" s="8" t="s">
        <v>19</v>
      </c>
      <c r="I66" s="9" t="s">
        <v>100</v>
      </c>
      <c r="J66" s="10">
        <f t="shared" si="0"/>
        <v>1</v>
      </c>
      <c r="K66" s="7">
        <f t="shared" si="1"/>
        <v>0</v>
      </c>
      <c r="L66" s="7">
        <f t="shared" si="2"/>
        <v>0</v>
      </c>
      <c r="M66" s="7">
        <f t="shared" si="3"/>
        <v>0</v>
      </c>
      <c r="N66" s="7">
        <f t="shared" si="4"/>
        <v>1</v>
      </c>
      <c r="O66" s="7">
        <f t="shared" si="5"/>
        <v>1</v>
      </c>
      <c r="P66" s="7">
        <f t="shared" si="6"/>
        <v>0</v>
      </c>
      <c r="Q66" s="7">
        <f t="shared" si="7"/>
        <v>0</v>
      </c>
      <c r="R66" s="7">
        <f t="shared" si="8"/>
        <v>1</v>
      </c>
      <c r="S66" s="7">
        <f t="shared" si="9"/>
        <v>0</v>
      </c>
      <c r="T66" s="7">
        <f t="shared" si="10"/>
        <v>0</v>
      </c>
      <c r="U66" s="7">
        <f t="shared" si="11"/>
        <v>1</v>
      </c>
      <c r="V66" s="9">
        <f t="shared" si="12"/>
        <v>0</v>
      </c>
      <c r="W66" s="10">
        <v>1</v>
      </c>
      <c r="X66" s="7">
        <v>1</v>
      </c>
      <c r="Y66" s="7">
        <v>3</v>
      </c>
      <c r="Z66" s="7">
        <v>1</v>
      </c>
      <c r="AA66" s="7">
        <v>1</v>
      </c>
      <c r="AB66" s="7">
        <v>1</v>
      </c>
      <c r="AC66" s="7">
        <v>1</v>
      </c>
      <c r="AD66" s="11">
        <v>1</v>
      </c>
    </row>
    <row r="67" spans="1:30">
      <c r="A67">
        <v>12</v>
      </c>
      <c r="B67" s="5" t="s">
        <v>51</v>
      </c>
      <c r="C67" s="6" t="s">
        <v>6</v>
      </c>
      <c r="D67" s="7">
        <v>21</v>
      </c>
      <c r="E67" s="8" t="s">
        <v>7</v>
      </c>
      <c r="F67" s="8" t="s">
        <v>8</v>
      </c>
      <c r="G67" s="8" t="s">
        <v>9</v>
      </c>
      <c r="H67" s="8" t="s">
        <v>10</v>
      </c>
      <c r="I67" s="9" t="s">
        <v>50</v>
      </c>
      <c r="J67" s="10">
        <f t="shared" si="0"/>
        <v>1</v>
      </c>
      <c r="K67" s="7">
        <f t="shared" si="1"/>
        <v>0</v>
      </c>
      <c r="L67" s="7">
        <f t="shared" si="2"/>
        <v>1</v>
      </c>
      <c r="M67" s="7">
        <f t="shared" si="3"/>
        <v>1</v>
      </c>
      <c r="N67" s="7">
        <f t="shared" si="4"/>
        <v>1</v>
      </c>
      <c r="O67" s="7">
        <f t="shared" si="5"/>
        <v>1</v>
      </c>
      <c r="P67" s="7">
        <f t="shared" si="6"/>
        <v>0</v>
      </c>
      <c r="Q67" s="7">
        <f t="shared" si="7"/>
        <v>1</v>
      </c>
      <c r="R67" s="7">
        <f t="shared" si="8"/>
        <v>1</v>
      </c>
      <c r="S67" s="7">
        <f t="shared" si="9"/>
        <v>1</v>
      </c>
      <c r="T67" s="7">
        <f t="shared" si="10"/>
        <v>0</v>
      </c>
      <c r="U67" s="7">
        <f t="shared" si="11"/>
        <v>1</v>
      </c>
      <c r="V67" s="9">
        <f t="shared" si="12"/>
        <v>0</v>
      </c>
      <c r="W67" s="10">
        <v>4</v>
      </c>
      <c r="X67" s="7">
        <v>2</v>
      </c>
      <c r="Y67" s="7">
        <v>3</v>
      </c>
      <c r="Z67" s="7">
        <v>2</v>
      </c>
      <c r="AA67" s="7">
        <v>4</v>
      </c>
      <c r="AB67" s="7">
        <v>5</v>
      </c>
      <c r="AC67" s="7">
        <v>5</v>
      </c>
      <c r="AD67" s="11">
        <v>4</v>
      </c>
    </row>
    <row r="68" spans="1:30">
      <c r="A68">
        <v>13</v>
      </c>
      <c r="B68" s="5" t="s">
        <v>52</v>
      </c>
      <c r="C68" s="6" t="s">
        <v>6</v>
      </c>
      <c r="D68" s="7">
        <v>25</v>
      </c>
      <c r="E68" s="8" t="s">
        <v>7</v>
      </c>
      <c r="F68" s="8" t="s">
        <v>8</v>
      </c>
      <c r="G68" s="8" t="s">
        <v>7</v>
      </c>
      <c r="H68" s="8" t="s">
        <v>10</v>
      </c>
      <c r="I68" s="9" t="s">
        <v>53</v>
      </c>
      <c r="J68" s="10">
        <f t="shared" si="0"/>
        <v>4</v>
      </c>
      <c r="K68" s="7">
        <f t="shared" si="1"/>
        <v>0</v>
      </c>
      <c r="L68" s="7">
        <f t="shared" si="2"/>
        <v>1</v>
      </c>
      <c r="M68" s="7">
        <f t="shared" si="3"/>
        <v>1</v>
      </c>
      <c r="N68" s="7">
        <f t="shared" si="4"/>
        <v>1</v>
      </c>
      <c r="O68" s="7">
        <f t="shared" si="5"/>
        <v>1</v>
      </c>
      <c r="P68" s="7">
        <f t="shared" si="6"/>
        <v>1</v>
      </c>
      <c r="Q68" s="7">
        <f t="shared" si="7"/>
        <v>1</v>
      </c>
      <c r="R68" s="7">
        <f t="shared" si="8"/>
        <v>1</v>
      </c>
      <c r="S68" s="7">
        <f t="shared" si="9"/>
        <v>1</v>
      </c>
      <c r="T68" s="7">
        <f t="shared" si="10"/>
        <v>1</v>
      </c>
      <c r="U68" s="7">
        <f t="shared" si="11"/>
        <v>1</v>
      </c>
      <c r="V68" s="9">
        <f t="shared" si="12"/>
        <v>1</v>
      </c>
      <c r="W68" s="10">
        <v>4</v>
      </c>
      <c r="X68" s="7">
        <v>1</v>
      </c>
      <c r="Y68" s="7">
        <v>4</v>
      </c>
      <c r="Z68" s="7">
        <v>3</v>
      </c>
      <c r="AA68" s="7">
        <v>2</v>
      </c>
      <c r="AB68" s="7">
        <v>4</v>
      </c>
      <c r="AC68" s="7">
        <v>4</v>
      </c>
      <c r="AD68" s="11">
        <v>4</v>
      </c>
    </row>
    <row r="69" spans="1:30">
      <c r="A69">
        <v>14</v>
      </c>
      <c r="B69" s="5" t="s">
        <v>54</v>
      </c>
      <c r="C69" s="6" t="s">
        <v>6</v>
      </c>
      <c r="D69" s="7">
        <v>26</v>
      </c>
      <c r="E69" s="8" t="s">
        <v>7</v>
      </c>
      <c r="F69" s="8" t="s">
        <v>36</v>
      </c>
      <c r="G69" s="8" t="s">
        <v>9</v>
      </c>
      <c r="H69" s="8" t="s">
        <v>19</v>
      </c>
      <c r="I69" s="9" t="s">
        <v>55</v>
      </c>
      <c r="J69" s="10">
        <f t="shared" si="0"/>
        <v>1</v>
      </c>
      <c r="K69" s="7">
        <f t="shared" si="1"/>
        <v>0</v>
      </c>
      <c r="L69" s="7">
        <f t="shared" si="2"/>
        <v>1</v>
      </c>
      <c r="M69" s="7">
        <f t="shared" si="3"/>
        <v>1</v>
      </c>
      <c r="N69" s="7">
        <f t="shared" si="4"/>
        <v>1</v>
      </c>
      <c r="O69" s="7">
        <f t="shared" si="5"/>
        <v>1</v>
      </c>
      <c r="P69" s="7">
        <f t="shared" si="6"/>
        <v>1</v>
      </c>
      <c r="Q69" s="7">
        <f t="shared" si="7"/>
        <v>1</v>
      </c>
      <c r="R69" s="7">
        <f t="shared" si="8"/>
        <v>1</v>
      </c>
      <c r="S69" s="7">
        <f t="shared" si="9"/>
        <v>0</v>
      </c>
      <c r="T69" s="7">
        <f t="shared" si="10"/>
        <v>1</v>
      </c>
      <c r="U69" s="7">
        <f t="shared" si="11"/>
        <v>1</v>
      </c>
      <c r="V69" s="9">
        <f t="shared" si="12"/>
        <v>0</v>
      </c>
      <c r="W69" s="10">
        <v>4</v>
      </c>
      <c r="X69" s="7">
        <v>2</v>
      </c>
      <c r="Y69" s="7">
        <v>5</v>
      </c>
      <c r="Z69" s="7">
        <v>4</v>
      </c>
      <c r="AA69" s="7">
        <v>4</v>
      </c>
      <c r="AB69" s="7">
        <v>4</v>
      </c>
      <c r="AC69" s="7">
        <v>5</v>
      </c>
      <c r="AD69" s="11">
        <v>5</v>
      </c>
    </row>
    <row r="70" spans="1:30">
      <c r="A70">
        <v>15</v>
      </c>
      <c r="B70" s="5" t="s">
        <v>56</v>
      </c>
      <c r="C70" s="6" t="s">
        <v>6</v>
      </c>
      <c r="D70" s="7">
        <v>30</v>
      </c>
      <c r="E70" s="8" t="s">
        <v>7</v>
      </c>
      <c r="F70" s="8" t="s">
        <v>24</v>
      </c>
      <c r="G70" s="8" t="s">
        <v>9</v>
      </c>
      <c r="H70" s="8" t="s">
        <v>21</v>
      </c>
      <c r="I70" s="9" t="s">
        <v>57</v>
      </c>
      <c r="J70" s="10">
        <f t="shared" si="0"/>
        <v>3</v>
      </c>
      <c r="K70" s="7">
        <f t="shared" si="1"/>
        <v>1</v>
      </c>
      <c r="L70" s="7">
        <f t="shared" si="2"/>
        <v>0</v>
      </c>
      <c r="M70" s="7">
        <f t="shared" si="3"/>
        <v>0</v>
      </c>
      <c r="N70" s="7">
        <f t="shared" si="4"/>
        <v>1</v>
      </c>
      <c r="O70" s="7">
        <f t="shared" si="5"/>
        <v>1</v>
      </c>
      <c r="P70" s="7">
        <f t="shared" si="6"/>
        <v>0</v>
      </c>
      <c r="Q70" s="7">
        <f t="shared" si="7"/>
        <v>1</v>
      </c>
      <c r="R70" s="7">
        <f t="shared" si="8"/>
        <v>1</v>
      </c>
      <c r="S70" s="7">
        <f t="shared" si="9"/>
        <v>1</v>
      </c>
      <c r="T70" s="7">
        <f t="shared" si="10"/>
        <v>0</v>
      </c>
      <c r="U70" s="7">
        <f t="shared" si="11"/>
        <v>0</v>
      </c>
      <c r="V70" s="9">
        <f t="shared" si="12"/>
        <v>1</v>
      </c>
      <c r="W70" s="10">
        <v>5</v>
      </c>
      <c r="X70" s="7">
        <v>2</v>
      </c>
      <c r="Y70" s="7">
        <v>5</v>
      </c>
      <c r="Z70" s="7">
        <v>3</v>
      </c>
      <c r="AA70" s="7">
        <v>3</v>
      </c>
      <c r="AB70" s="7">
        <v>4</v>
      </c>
      <c r="AC70" s="7">
        <v>3</v>
      </c>
      <c r="AD70" s="11">
        <v>4</v>
      </c>
    </row>
    <row r="71" spans="1:30">
      <c r="A71">
        <v>16</v>
      </c>
      <c r="B71" s="5" t="s">
        <v>58</v>
      </c>
      <c r="C71" s="6" t="s">
        <v>6</v>
      </c>
      <c r="D71" s="7">
        <v>20</v>
      </c>
      <c r="E71" s="8" t="s">
        <v>7</v>
      </c>
      <c r="F71" s="8" t="s">
        <v>8</v>
      </c>
      <c r="G71" s="8" t="s">
        <v>9</v>
      </c>
      <c r="H71" s="8" t="s">
        <v>10</v>
      </c>
      <c r="I71" s="9" t="s">
        <v>59</v>
      </c>
      <c r="J71" s="10">
        <f t="shared" si="0"/>
        <v>1</v>
      </c>
      <c r="K71" s="7">
        <f t="shared" si="1"/>
        <v>0</v>
      </c>
      <c r="L71" s="7">
        <f t="shared" si="2"/>
        <v>1</v>
      </c>
      <c r="M71" s="7">
        <f t="shared" si="3"/>
        <v>1</v>
      </c>
      <c r="N71" s="7">
        <f t="shared" si="4"/>
        <v>0</v>
      </c>
      <c r="O71" s="7">
        <f t="shared" si="5"/>
        <v>1</v>
      </c>
      <c r="P71" s="7">
        <f t="shared" si="6"/>
        <v>1</v>
      </c>
      <c r="Q71" s="7">
        <f t="shared" si="7"/>
        <v>1</v>
      </c>
      <c r="R71" s="7">
        <f t="shared" si="8"/>
        <v>1</v>
      </c>
      <c r="S71" s="7">
        <f t="shared" si="9"/>
        <v>1</v>
      </c>
      <c r="T71" s="7">
        <f t="shared" si="10"/>
        <v>1</v>
      </c>
      <c r="U71" s="7">
        <f t="shared" si="11"/>
        <v>0</v>
      </c>
      <c r="V71" s="9">
        <f t="shared" si="12"/>
        <v>0</v>
      </c>
      <c r="W71" s="10">
        <v>3</v>
      </c>
      <c r="X71" s="7">
        <v>1</v>
      </c>
      <c r="Y71" s="7">
        <v>5</v>
      </c>
      <c r="Z71" s="7">
        <v>3</v>
      </c>
      <c r="AA71" s="7">
        <v>2</v>
      </c>
      <c r="AB71" s="7">
        <v>5</v>
      </c>
      <c r="AC71" s="7">
        <v>4</v>
      </c>
      <c r="AD71" s="11">
        <v>4</v>
      </c>
    </row>
    <row r="72" spans="1:30">
      <c r="A72">
        <v>17</v>
      </c>
      <c r="B72" s="5" t="s">
        <v>60</v>
      </c>
      <c r="C72" s="6" t="s">
        <v>6</v>
      </c>
      <c r="D72" s="7">
        <v>21</v>
      </c>
      <c r="E72" s="8" t="s">
        <v>7</v>
      </c>
      <c r="F72" s="8" t="s">
        <v>8</v>
      </c>
      <c r="G72" s="8" t="s">
        <v>9</v>
      </c>
      <c r="H72" s="8" t="s">
        <v>10</v>
      </c>
      <c r="I72" s="9" t="s">
        <v>61</v>
      </c>
      <c r="J72" s="10">
        <f t="shared" si="0"/>
        <v>2</v>
      </c>
      <c r="K72" s="7">
        <f t="shared" si="1"/>
        <v>0</v>
      </c>
      <c r="L72" s="7">
        <f t="shared" si="2"/>
        <v>1</v>
      </c>
      <c r="M72" s="7">
        <f t="shared" si="3"/>
        <v>0</v>
      </c>
      <c r="N72" s="7">
        <f t="shared" si="4"/>
        <v>1</v>
      </c>
      <c r="O72" s="7">
        <f t="shared" si="5"/>
        <v>0</v>
      </c>
      <c r="P72" s="7">
        <f t="shared" si="6"/>
        <v>1</v>
      </c>
      <c r="Q72" s="7">
        <f t="shared" si="7"/>
        <v>1</v>
      </c>
      <c r="R72" s="7">
        <f t="shared" si="8"/>
        <v>1</v>
      </c>
      <c r="S72" s="7">
        <f t="shared" si="9"/>
        <v>1</v>
      </c>
      <c r="T72" s="7">
        <f t="shared" si="10"/>
        <v>1</v>
      </c>
      <c r="U72" s="7">
        <f t="shared" si="11"/>
        <v>0</v>
      </c>
      <c r="V72" s="9">
        <f t="shared" si="12"/>
        <v>1</v>
      </c>
      <c r="W72" s="10">
        <v>4</v>
      </c>
      <c r="X72" s="7">
        <v>1</v>
      </c>
      <c r="Y72" s="7">
        <v>5</v>
      </c>
      <c r="Z72" s="7">
        <v>4</v>
      </c>
      <c r="AA72" s="7">
        <v>4</v>
      </c>
      <c r="AB72" s="7">
        <v>4</v>
      </c>
      <c r="AC72" s="7">
        <v>4</v>
      </c>
      <c r="AD72" s="11">
        <v>4</v>
      </c>
    </row>
    <row r="73" spans="1:30">
      <c r="A73">
        <v>18</v>
      </c>
      <c r="B73" s="5" t="s">
        <v>62</v>
      </c>
      <c r="C73" s="6" t="s">
        <v>17</v>
      </c>
      <c r="D73" s="7">
        <v>21</v>
      </c>
      <c r="E73" s="8" t="s">
        <v>7</v>
      </c>
      <c r="F73" s="8" t="s">
        <v>8</v>
      </c>
      <c r="G73" s="8" t="s">
        <v>25</v>
      </c>
      <c r="H73" s="8" t="s">
        <v>10</v>
      </c>
      <c r="I73" s="9" t="s">
        <v>63</v>
      </c>
      <c r="J73" s="10">
        <f t="shared" si="0"/>
        <v>3</v>
      </c>
      <c r="K73" s="7">
        <f t="shared" si="1"/>
        <v>0</v>
      </c>
      <c r="L73" s="7">
        <f t="shared" si="2"/>
        <v>1</v>
      </c>
      <c r="M73" s="7">
        <f t="shared" si="3"/>
        <v>1</v>
      </c>
      <c r="N73" s="7">
        <f t="shared" si="4"/>
        <v>1</v>
      </c>
      <c r="O73" s="7">
        <f t="shared" si="5"/>
        <v>1</v>
      </c>
      <c r="P73" s="7">
        <f t="shared" si="6"/>
        <v>1</v>
      </c>
      <c r="Q73" s="7">
        <f t="shared" si="7"/>
        <v>1</v>
      </c>
      <c r="R73" s="7">
        <f t="shared" si="8"/>
        <v>1</v>
      </c>
      <c r="S73" s="7">
        <f t="shared" si="9"/>
        <v>1</v>
      </c>
      <c r="T73" s="7">
        <f t="shared" si="10"/>
        <v>1</v>
      </c>
      <c r="U73" s="7">
        <f t="shared" si="11"/>
        <v>0</v>
      </c>
      <c r="V73" s="9">
        <f t="shared" si="12"/>
        <v>0</v>
      </c>
      <c r="W73" s="10">
        <v>3</v>
      </c>
      <c r="X73" s="7">
        <v>1</v>
      </c>
      <c r="Y73" s="7">
        <v>5</v>
      </c>
      <c r="Z73" s="7">
        <v>5</v>
      </c>
      <c r="AA73" s="7">
        <v>5</v>
      </c>
      <c r="AB73" s="7">
        <v>5</v>
      </c>
      <c r="AC73" s="7">
        <v>5</v>
      </c>
      <c r="AD73" s="11">
        <v>5</v>
      </c>
    </row>
    <row r="74" spans="1:30">
      <c r="A74">
        <v>19</v>
      </c>
      <c r="B74" s="5" t="s">
        <v>64</v>
      </c>
      <c r="C74" s="6" t="s">
        <v>6</v>
      </c>
      <c r="D74" s="7">
        <v>19</v>
      </c>
      <c r="E74" s="8" t="s">
        <v>7</v>
      </c>
      <c r="F74" s="8" t="s">
        <v>8</v>
      </c>
      <c r="G74" s="8" t="s">
        <v>9</v>
      </c>
      <c r="H74" s="8" t="s">
        <v>10</v>
      </c>
      <c r="I74" s="9" t="s">
        <v>65</v>
      </c>
      <c r="J74" s="10">
        <f t="shared" si="0"/>
        <v>2</v>
      </c>
      <c r="K74" s="7">
        <f t="shared" si="1"/>
        <v>1</v>
      </c>
      <c r="L74" s="7">
        <f t="shared" si="2"/>
        <v>1</v>
      </c>
      <c r="M74" s="7">
        <f t="shared" si="3"/>
        <v>1</v>
      </c>
      <c r="N74" s="7">
        <f t="shared" si="4"/>
        <v>0</v>
      </c>
      <c r="O74" s="7">
        <f t="shared" si="5"/>
        <v>0</v>
      </c>
      <c r="P74" s="7">
        <f t="shared" si="6"/>
        <v>0</v>
      </c>
      <c r="Q74" s="7">
        <f t="shared" si="7"/>
        <v>1</v>
      </c>
      <c r="R74" s="7">
        <f t="shared" si="8"/>
        <v>1</v>
      </c>
      <c r="S74" s="7">
        <f t="shared" si="9"/>
        <v>1</v>
      </c>
      <c r="T74" s="7">
        <f t="shared" si="10"/>
        <v>1</v>
      </c>
      <c r="U74" s="7">
        <f t="shared" si="11"/>
        <v>1</v>
      </c>
      <c r="V74" s="9">
        <f t="shared" si="12"/>
        <v>1</v>
      </c>
      <c r="W74" s="10">
        <v>5</v>
      </c>
      <c r="X74" s="7">
        <v>2</v>
      </c>
      <c r="Y74" s="7">
        <v>5</v>
      </c>
      <c r="Z74" s="7">
        <v>4</v>
      </c>
      <c r="AA74" s="7">
        <v>1</v>
      </c>
      <c r="AB74" s="7">
        <v>5</v>
      </c>
      <c r="AC74" s="7">
        <v>4</v>
      </c>
      <c r="AD74" s="11">
        <v>4</v>
      </c>
    </row>
    <row r="75" spans="1:30">
      <c r="A75">
        <v>20</v>
      </c>
      <c r="B75" s="5" t="s">
        <v>66</v>
      </c>
      <c r="C75" s="6" t="s">
        <v>17</v>
      </c>
      <c r="D75" s="7">
        <v>31</v>
      </c>
      <c r="E75" s="8" t="s">
        <v>7</v>
      </c>
      <c r="F75" s="8" t="s">
        <v>24</v>
      </c>
      <c r="G75" s="8" t="s">
        <v>27</v>
      </c>
      <c r="H75" s="8" t="s">
        <v>21</v>
      </c>
      <c r="I75" s="9" t="s">
        <v>57</v>
      </c>
      <c r="J75" s="10">
        <f t="shared" si="0"/>
        <v>3</v>
      </c>
      <c r="K75" s="7">
        <f t="shared" si="1"/>
        <v>0</v>
      </c>
      <c r="L75" s="7">
        <f t="shared" si="2"/>
        <v>0</v>
      </c>
      <c r="M75" s="7">
        <f t="shared" si="3"/>
        <v>1</v>
      </c>
      <c r="N75" s="7">
        <f t="shared" si="4"/>
        <v>1</v>
      </c>
      <c r="O75" s="7">
        <f t="shared" si="5"/>
        <v>1</v>
      </c>
      <c r="P75" s="7">
        <f t="shared" si="6"/>
        <v>1</v>
      </c>
      <c r="Q75" s="7">
        <f t="shared" si="7"/>
        <v>0</v>
      </c>
      <c r="R75" s="7">
        <f t="shared" si="8"/>
        <v>1</v>
      </c>
      <c r="S75" s="7">
        <f t="shared" si="9"/>
        <v>1</v>
      </c>
      <c r="T75" s="7">
        <f t="shared" si="10"/>
        <v>1</v>
      </c>
      <c r="U75" s="7">
        <f t="shared" si="11"/>
        <v>0</v>
      </c>
      <c r="V75" s="9">
        <f t="shared" si="12"/>
        <v>0</v>
      </c>
      <c r="W75" s="10">
        <v>3</v>
      </c>
      <c r="X75" s="7">
        <v>3</v>
      </c>
      <c r="Y75" s="7">
        <v>2</v>
      </c>
      <c r="Z75" s="7">
        <v>3</v>
      </c>
      <c r="AA75" s="7">
        <v>3</v>
      </c>
      <c r="AB75" s="7">
        <v>3</v>
      </c>
      <c r="AC75" s="7">
        <v>3</v>
      </c>
      <c r="AD75" s="11">
        <v>3</v>
      </c>
    </row>
    <row r="76" spans="1:30">
      <c r="A76">
        <v>21</v>
      </c>
      <c r="B76" s="5" t="s">
        <v>67</v>
      </c>
      <c r="C76" s="6" t="s">
        <v>6</v>
      </c>
      <c r="D76" s="7">
        <v>22</v>
      </c>
      <c r="E76" s="8" t="s">
        <v>7</v>
      </c>
      <c r="F76" s="8" t="s">
        <v>8</v>
      </c>
      <c r="G76" s="8" t="s">
        <v>9</v>
      </c>
      <c r="H76" s="8" t="s">
        <v>10</v>
      </c>
      <c r="I76" s="9" t="s">
        <v>50</v>
      </c>
      <c r="J76" s="10">
        <f t="shared" si="0"/>
        <v>4</v>
      </c>
      <c r="K76" s="7">
        <f t="shared" si="1"/>
        <v>1</v>
      </c>
      <c r="L76" s="7">
        <f t="shared" si="2"/>
        <v>1</v>
      </c>
      <c r="M76" s="7">
        <f t="shared" si="3"/>
        <v>1</v>
      </c>
      <c r="N76" s="7">
        <f t="shared" si="4"/>
        <v>1</v>
      </c>
      <c r="O76" s="7">
        <f t="shared" si="5"/>
        <v>0</v>
      </c>
      <c r="P76" s="7">
        <f t="shared" si="6"/>
        <v>1</v>
      </c>
      <c r="Q76" s="7">
        <f t="shared" si="7"/>
        <v>1</v>
      </c>
      <c r="R76" s="7">
        <f t="shared" si="8"/>
        <v>1</v>
      </c>
      <c r="S76" s="7">
        <f t="shared" si="9"/>
        <v>1</v>
      </c>
      <c r="T76" s="7">
        <f t="shared" si="10"/>
        <v>1</v>
      </c>
      <c r="U76" s="7">
        <f t="shared" si="11"/>
        <v>0</v>
      </c>
      <c r="V76" s="9">
        <f t="shared" si="12"/>
        <v>1</v>
      </c>
      <c r="W76" s="10">
        <v>3</v>
      </c>
      <c r="X76" s="7">
        <v>1</v>
      </c>
      <c r="Y76" s="7">
        <v>5</v>
      </c>
      <c r="Z76" s="7">
        <v>2</v>
      </c>
      <c r="AA76" s="7">
        <v>4</v>
      </c>
      <c r="AB76" s="7">
        <v>5</v>
      </c>
      <c r="AC76" s="7">
        <v>5</v>
      </c>
      <c r="AD76" s="11">
        <v>4</v>
      </c>
    </row>
    <row r="77" spans="1:30">
      <c r="A77">
        <v>22</v>
      </c>
      <c r="B77" s="5" t="s">
        <v>68</v>
      </c>
      <c r="C77" s="6" t="s">
        <v>6</v>
      </c>
      <c r="D77" s="7">
        <v>21</v>
      </c>
      <c r="E77" s="8" t="s">
        <v>7</v>
      </c>
      <c r="F77" s="8" t="s">
        <v>8</v>
      </c>
      <c r="G77" s="8" t="s">
        <v>9</v>
      </c>
      <c r="H77" s="8" t="s">
        <v>10</v>
      </c>
      <c r="I77" s="9" t="s">
        <v>59</v>
      </c>
      <c r="J77" s="10">
        <f t="shared" si="0"/>
        <v>3</v>
      </c>
      <c r="K77" s="7">
        <f t="shared" si="1"/>
        <v>0</v>
      </c>
      <c r="L77" s="7">
        <f t="shared" si="2"/>
        <v>0</v>
      </c>
      <c r="M77" s="7">
        <f t="shared" si="3"/>
        <v>1</v>
      </c>
      <c r="N77" s="7">
        <f t="shared" si="4"/>
        <v>1</v>
      </c>
      <c r="O77" s="7">
        <f t="shared" si="5"/>
        <v>1</v>
      </c>
      <c r="P77" s="7">
        <f t="shared" si="6"/>
        <v>0</v>
      </c>
      <c r="Q77" s="7">
        <f t="shared" si="7"/>
        <v>1</v>
      </c>
      <c r="R77" s="7">
        <f t="shared" si="8"/>
        <v>1</v>
      </c>
      <c r="S77" s="7">
        <f t="shared" si="9"/>
        <v>0</v>
      </c>
      <c r="T77" s="7">
        <f t="shared" si="10"/>
        <v>1</v>
      </c>
      <c r="U77" s="7">
        <f t="shared" si="11"/>
        <v>0</v>
      </c>
      <c r="V77" s="9">
        <f t="shared" si="12"/>
        <v>1</v>
      </c>
      <c r="W77" s="10">
        <v>3</v>
      </c>
      <c r="X77" s="7">
        <v>2</v>
      </c>
      <c r="Y77" s="7">
        <v>3</v>
      </c>
      <c r="Z77" s="7">
        <v>4</v>
      </c>
      <c r="AA77" s="7">
        <v>4</v>
      </c>
      <c r="AB77" s="7">
        <v>5</v>
      </c>
      <c r="AC77" s="7">
        <v>4</v>
      </c>
      <c r="AD77" s="11">
        <v>4</v>
      </c>
    </row>
    <row r="78" spans="1:30">
      <c r="A78">
        <v>23</v>
      </c>
      <c r="B78" s="5" t="s">
        <v>69</v>
      </c>
      <c r="C78" s="6" t="s">
        <v>6</v>
      </c>
      <c r="D78" s="7">
        <v>23</v>
      </c>
      <c r="E78" s="8" t="s">
        <v>7</v>
      </c>
      <c r="F78" s="8" t="s">
        <v>8</v>
      </c>
      <c r="G78" s="8" t="s">
        <v>25</v>
      </c>
      <c r="H78" s="8" t="s">
        <v>10</v>
      </c>
      <c r="I78" s="9" t="s">
        <v>61</v>
      </c>
      <c r="J78" s="10">
        <f t="shared" si="0"/>
        <v>4</v>
      </c>
      <c r="K78" s="7">
        <f t="shared" si="1"/>
        <v>0</v>
      </c>
      <c r="L78" s="7">
        <f t="shared" si="2"/>
        <v>1</v>
      </c>
      <c r="M78" s="7">
        <f t="shared" si="3"/>
        <v>1</v>
      </c>
      <c r="N78" s="7">
        <f t="shared" si="4"/>
        <v>0</v>
      </c>
      <c r="O78" s="7">
        <f t="shared" si="5"/>
        <v>1</v>
      </c>
      <c r="P78" s="7">
        <f t="shared" si="6"/>
        <v>0</v>
      </c>
      <c r="Q78" s="7">
        <f t="shared" si="7"/>
        <v>1</v>
      </c>
      <c r="R78" s="7">
        <f t="shared" si="8"/>
        <v>0</v>
      </c>
      <c r="S78" s="7">
        <f t="shared" si="9"/>
        <v>1</v>
      </c>
      <c r="T78" s="7">
        <f t="shared" si="10"/>
        <v>1</v>
      </c>
      <c r="U78" s="7">
        <f t="shared" si="11"/>
        <v>0</v>
      </c>
      <c r="V78" s="9">
        <f t="shared" si="12"/>
        <v>1</v>
      </c>
      <c r="W78" s="10">
        <v>3</v>
      </c>
      <c r="X78" s="7">
        <v>4</v>
      </c>
      <c r="Y78" s="7">
        <v>2</v>
      </c>
      <c r="Z78" s="7">
        <v>3</v>
      </c>
      <c r="AA78" s="7">
        <v>1</v>
      </c>
      <c r="AB78" s="7">
        <v>4</v>
      </c>
      <c r="AC78" s="7">
        <v>4</v>
      </c>
      <c r="AD78" s="11">
        <v>5</v>
      </c>
    </row>
    <row r="79" spans="1:30">
      <c r="A79">
        <v>24</v>
      </c>
      <c r="B79" s="5" t="s">
        <v>70</v>
      </c>
      <c r="C79" s="6" t="s">
        <v>6</v>
      </c>
      <c r="D79" s="7">
        <v>20</v>
      </c>
      <c r="E79" s="8" t="s">
        <v>7</v>
      </c>
      <c r="F79" s="8" t="s">
        <v>8</v>
      </c>
      <c r="G79" s="8" t="s">
        <v>9</v>
      </c>
      <c r="H79" s="8" t="s">
        <v>10</v>
      </c>
      <c r="I79" s="9" t="s">
        <v>71</v>
      </c>
      <c r="J79" s="10">
        <f t="shared" si="0"/>
        <v>4</v>
      </c>
      <c r="K79" s="7">
        <f t="shared" si="1"/>
        <v>0</v>
      </c>
      <c r="L79" s="7">
        <f t="shared" si="2"/>
        <v>0</v>
      </c>
      <c r="M79" s="7">
        <f t="shared" si="3"/>
        <v>1</v>
      </c>
      <c r="N79" s="7">
        <f t="shared" si="4"/>
        <v>1</v>
      </c>
      <c r="O79" s="7">
        <f t="shared" si="5"/>
        <v>1</v>
      </c>
      <c r="P79" s="7">
        <f t="shared" si="6"/>
        <v>0</v>
      </c>
      <c r="Q79" s="7">
        <f t="shared" si="7"/>
        <v>1</v>
      </c>
      <c r="R79" s="7">
        <f t="shared" si="8"/>
        <v>0</v>
      </c>
      <c r="S79" s="7">
        <f t="shared" si="9"/>
        <v>1</v>
      </c>
      <c r="T79" s="7">
        <f t="shared" si="10"/>
        <v>1</v>
      </c>
      <c r="U79" s="7">
        <f t="shared" si="11"/>
        <v>1</v>
      </c>
      <c r="V79" s="9">
        <f t="shared" si="12"/>
        <v>0</v>
      </c>
      <c r="W79" s="10">
        <v>3</v>
      </c>
      <c r="X79" s="7">
        <v>1</v>
      </c>
      <c r="Y79" s="7">
        <v>5</v>
      </c>
      <c r="Z79" s="7">
        <v>4</v>
      </c>
      <c r="AA79" s="7">
        <v>4</v>
      </c>
      <c r="AB79" s="7">
        <v>5</v>
      </c>
      <c r="AC79" s="7">
        <v>5</v>
      </c>
      <c r="AD79" s="11">
        <v>5</v>
      </c>
    </row>
    <row r="80" spans="1:30">
      <c r="A80">
        <v>25</v>
      </c>
      <c r="B80" s="5" t="s">
        <v>72</v>
      </c>
      <c r="C80" s="6" t="s">
        <v>6</v>
      </c>
      <c r="D80" s="7">
        <v>18</v>
      </c>
      <c r="E80" s="8" t="s">
        <v>7</v>
      </c>
      <c r="F80" s="8" t="s">
        <v>8</v>
      </c>
      <c r="G80" s="8" t="s">
        <v>25</v>
      </c>
      <c r="H80" s="8" t="s">
        <v>10</v>
      </c>
      <c r="I80" s="9" t="s">
        <v>73</v>
      </c>
      <c r="J80" s="10">
        <f t="shared" si="0"/>
        <v>1</v>
      </c>
      <c r="K80" s="7">
        <f t="shared" si="1"/>
        <v>1</v>
      </c>
      <c r="L80" s="7">
        <f t="shared" si="2"/>
        <v>1</v>
      </c>
      <c r="M80" s="7">
        <f t="shared" si="3"/>
        <v>1</v>
      </c>
      <c r="N80" s="7">
        <f t="shared" si="4"/>
        <v>1</v>
      </c>
      <c r="O80" s="7">
        <f t="shared" si="5"/>
        <v>1</v>
      </c>
      <c r="P80" s="7">
        <f t="shared" si="6"/>
        <v>0</v>
      </c>
      <c r="Q80" s="7">
        <f t="shared" si="7"/>
        <v>1</v>
      </c>
      <c r="R80" s="7">
        <f t="shared" si="8"/>
        <v>1</v>
      </c>
      <c r="S80" s="7">
        <f t="shared" si="9"/>
        <v>0</v>
      </c>
      <c r="T80" s="7">
        <f t="shared" si="10"/>
        <v>1</v>
      </c>
      <c r="U80" s="7">
        <f t="shared" si="11"/>
        <v>0</v>
      </c>
      <c r="V80" s="9">
        <f t="shared" si="12"/>
        <v>0</v>
      </c>
      <c r="W80" s="10">
        <v>3</v>
      </c>
      <c r="X80" s="7">
        <v>1</v>
      </c>
      <c r="Y80" s="7">
        <v>2</v>
      </c>
      <c r="Z80" s="7">
        <v>3</v>
      </c>
      <c r="AA80" s="7">
        <v>5</v>
      </c>
      <c r="AB80" s="7">
        <v>4</v>
      </c>
      <c r="AC80" s="7">
        <v>4</v>
      </c>
      <c r="AD80" s="11">
        <v>3</v>
      </c>
    </row>
    <row r="81" spans="1:30">
      <c r="A81">
        <v>26</v>
      </c>
      <c r="B81" s="5" t="s">
        <v>74</v>
      </c>
      <c r="C81" s="6" t="s">
        <v>6</v>
      </c>
      <c r="D81" s="7">
        <v>20</v>
      </c>
      <c r="E81" s="8" t="s">
        <v>7</v>
      </c>
      <c r="F81" s="8" t="s">
        <v>8</v>
      </c>
      <c r="G81" s="8" t="s">
        <v>7</v>
      </c>
      <c r="H81" s="8" t="s">
        <v>10</v>
      </c>
      <c r="I81" s="9" t="s">
        <v>75</v>
      </c>
      <c r="J81" s="10">
        <f t="shared" si="0"/>
        <v>2</v>
      </c>
      <c r="K81" s="7">
        <f t="shared" si="1"/>
        <v>1</v>
      </c>
      <c r="L81" s="7">
        <f t="shared" si="2"/>
        <v>1</v>
      </c>
      <c r="M81" s="7">
        <f t="shared" si="3"/>
        <v>1</v>
      </c>
      <c r="N81" s="7">
        <f t="shared" si="4"/>
        <v>1</v>
      </c>
      <c r="O81" s="7">
        <f t="shared" si="5"/>
        <v>1</v>
      </c>
      <c r="P81" s="7">
        <f t="shared" si="6"/>
        <v>1</v>
      </c>
      <c r="Q81" s="7">
        <f t="shared" si="7"/>
        <v>1</v>
      </c>
      <c r="R81" s="7">
        <f t="shared" si="8"/>
        <v>1</v>
      </c>
      <c r="S81" s="7">
        <f t="shared" si="9"/>
        <v>1</v>
      </c>
      <c r="T81" s="7">
        <f t="shared" si="10"/>
        <v>1</v>
      </c>
      <c r="U81" s="7">
        <f t="shared" si="11"/>
        <v>1</v>
      </c>
      <c r="V81" s="9">
        <f t="shared" si="12"/>
        <v>1</v>
      </c>
      <c r="W81" s="10">
        <v>1</v>
      </c>
      <c r="X81" s="7">
        <v>2</v>
      </c>
      <c r="Y81" s="7">
        <v>2</v>
      </c>
      <c r="Z81" s="7">
        <v>3</v>
      </c>
      <c r="AA81" s="7">
        <v>2</v>
      </c>
      <c r="AB81" s="7">
        <v>4</v>
      </c>
      <c r="AC81" s="7">
        <v>3</v>
      </c>
      <c r="AD81" s="11">
        <v>3</v>
      </c>
    </row>
    <row r="82" spans="1:30">
      <c r="A82">
        <v>27</v>
      </c>
      <c r="B82" s="5" t="s">
        <v>76</v>
      </c>
      <c r="C82" s="6" t="s">
        <v>6</v>
      </c>
      <c r="D82" s="7">
        <v>19</v>
      </c>
      <c r="E82" s="8" t="s">
        <v>7</v>
      </c>
      <c r="F82" s="8" t="s">
        <v>8</v>
      </c>
      <c r="G82" s="8" t="s">
        <v>9</v>
      </c>
      <c r="H82" s="8" t="s">
        <v>21</v>
      </c>
      <c r="I82" s="9" t="s">
        <v>77</v>
      </c>
      <c r="J82" s="10">
        <f t="shared" si="0"/>
        <v>2</v>
      </c>
      <c r="K82" s="7">
        <f t="shared" si="1"/>
        <v>1</v>
      </c>
      <c r="L82" s="7">
        <f t="shared" si="2"/>
        <v>0</v>
      </c>
      <c r="M82" s="7">
        <f t="shared" si="3"/>
        <v>1</v>
      </c>
      <c r="N82" s="7">
        <f t="shared" si="4"/>
        <v>1</v>
      </c>
      <c r="O82" s="7">
        <f t="shared" si="5"/>
        <v>0</v>
      </c>
      <c r="P82" s="7">
        <f t="shared" si="6"/>
        <v>1</v>
      </c>
      <c r="Q82" s="7">
        <f t="shared" si="7"/>
        <v>1</v>
      </c>
      <c r="R82" s="7">
        <f t="shared" si="8"/>
        <v>1</v>
      </c>
      <c r="S82" s="7">
        <f t="shared" si="9"/>
        <v>1</v>
      </c>
      <c r="T82" s="7">
        <f t="shared" si="10"/>
        <v>1</v>
      </c>
      <c r="U82" s="7">
        <f t="shared" si="11"/>
        <v>1</v>
      </c>
      <c r="V82" s="9">
        <f t="shared" si="12"/>
        <v>0</v>
      </c>
      <c r="W82" s="10">
        <v>4</v>
      </c>
      <c r="X82" s="7">
        <v>3</v>
      </c>
      <c r="Y82" s="7">
        <v>5</v>
      </c>
      <c r="Z82" s="7">
        <v>3</v>
      </c>
      <c r="AA82" s="7">
        <v>4</v>
      </c>
      <c r="AB82" s="7">
        <v>4</v>
      </c>
      <c r="AC82" s="7">
        <v>3</v>
      </c>
      <c r="AD82" s="11">
        <v>4</v>
      </c>
    </row>
    <row r="83" spans="1:30">
      <c r="A83">
        <v>28</v>
      </c>
      <c r="B83" s="5" t="s">
        <v>78</v>
      </c>
      <c r="C83" s="6" t="s">
        <v>17</v>
      </c>
      <c r="D83" s="7">
        <v>22</v>
      </c>
      <c r="E83" s="8" t="s">
        <v>7</v>
      </c>
      <c r="F83" s="8" t="s">
        <v>8</v>
      </c>
      <c r="G83" s="8" t="s">
        <v>9</v>
      </c>
      <c r="H83" s="8" t="s">
        <v>10</v>
      </c>
      <c r="I83" s="9" t="s">
        <v>79</v>
      </c>
      <c r="J83" s="10">
        <f t="shared" si="0"/>
        <v>3</v>
      </c>
      <c r="K83" s="7">
        <f t="shared" si="1"/>
        <v>0</v>
      </c>
      <c r="L83" s="7">
        <f t="shared" si="2"/>
        <v>1</v>
      </c>
      <c r="M83" s="7">
        <f t="shared" si="3"/>
        <v>0</v>
      </c>
      <c r="N83" s="7">
        <f t="shared" si="4"/>
        <v>1</v>
      </c>
      <c r="O83" s="7">
        <f t="shared" si="5"/>
        <v>0</v>
      </c>
      <c r="P83" s="7">
        <f t="shared" si="6"/>
        <v>0</v>
      </c>
      <c r="Q83" s="7">
        <f t="shared" si="7"/>
        <v>1</v>
      </c>
      <c r="R83" s="7">
        <f t="shared" si="8"/>
        <v>1</v>
      </c>
      <c r="S83" s="7">
        <f t="shared" si="9"/>
        <v>1</v>
      </c>
      <c r="T83" s="7">
        <f t="shared" si="10"/>
        <v>1</v>
      </c>
      <c r="U83" s="7">
        <f t="shared" si="11"/>
        <v>1</v>
      </c>
      <c r="V83" s="9">
        <f t="shared" si="12"/>
        <v>0</v>
      </c>
      <c r="W83" s="10">
        <v>5</v>
      </c>
      <c r="X83" s="7">
        <v>1</v>
      </c>
      <c r="Y83" s="7">
        <v>5</v>
      </c>
      <c r="Z83" s="7">
        <v>3</v>
      </c>
      <c r="AA83" s="7">
        <v>3</v>
      </c>
      <c r="AB83" s="7">
        <v>2</v>
      </c>
      <c r="AC83" s="7">
        <v>3</v>
      </c>
      <c r="AD83" s="11">
        <v>4</v>
      </c>
    </row>
    <row r="84" spans="1:30">
      <c r="A84">
        <v>29</v>
      </c>
      <c r="B84" s="5" t="s">
        <v>80</v>
      </c>
      <c r="C84" s="6" t="s">
        <v>6</v>
      </c>
      <c r="D84" s="7">
        <v>19</v>
      </c>
      <c r="E84" s="8" t="s">
        <v>7</v>
      </c>
      <c r="F84" s="8" t="s">
        <v>8</v>
      </c>
      <c r="G84" s="8" t="s">
        <v>27</v>
      </c>
      <c r="H84" s="8" t="s">
        <v>10</v>
      </c>
      <c r="I84" s="9" t="s">
        <v>81</v>
      </c>
      <c r="J84" s="10">
        <f t="shared" si="0"/>
        <v>1</v>
      </c>
      <c r="K84" s="7">
        <v>0</v>
      </c>
      <c r="L84" s="7">
        <f t="shared" si="2"/>
        <v>1</v>
      </c>
      <c r="M84" s="7">
        <f t="shared" si="3"/>
        <v>1</v>
      </c>
      <c r="N84" s="7">
        <f t="shared" si="4"/>
        <v>1</v>
      </c>
      <c r="O84" s="7">
        <f t="shared" si="5"/>
        <v>1</v>
      </c>
      <c r="P84" s="7">
        <f t="shared" si="6"/>
        <v>1</v>
      </c>
      <c r="Q84" s="7">
        <f t="shared" si="7"/>
        <v>1</v>
      </c>
      <c r="R84" s="7">
        <f t="shared" si="8"/>
        <v>1</v>
      </c>
      <c r="S84" s="7">
        <f t="shared" si="9"/>
        <v>1</v>
      </c>
      <c r="T84" s="7">
        <f t="shared" si="10"/>
        <v>0</v>
      </c>
      <c r="U84" s="7">
        <f t="shared" si="11"/>
        <v>0</v>
      </c>
      <c r="V84" s="9">
        <f t="shared" si="12"/>
        <v>0</v>
      </c>
      <c r="W84" s="10">
        <v>5</v>
      </c>
      <c r="X84" s="7">
        <v>1</v>
      </c>
      <c r="Y84" s="7">
        <v>5</v>
      </c>
      <c r="Z84" s="7">
        <v>5</v>
      </c>
      <c r="AA84" s="7">
        <v>5</v>
      </c>
      <c r="AB84" s="7">
        <v>5</v>
      </c>
      <c r="AC84" s="7">
        <v>5</v>
      </c>
      <c r="AD84" s="11">
        <v>5</v>
      </c>
    </row>
    <row r="85" spans="1:30">
      <c r="A85">
        <v>30</v>
      </c>
      <c r="B85" s="5" t="s">
        <v>82</v>
      </c>
      <c r="C85" s="6" t="s">
        <v>6</v>
      </c>
      <c r="D85" s="7">
        <v>24</v>
      </c>
      <c r="E85" s="8" t="s">
        <v>7</v>
      </c>
      <c r="F85" s="8" t="s">
        <v>8</v>
      </c>
      <c r="G85" s="8" t="s">
        <v>9</v>
      </c>
      <c r="H85" s="8" t="s">
        <v>21</v>
      </c>
      <c r="I85" s="9" t="s">
        <v>83</v>
      </c>
      <c r="J85" s="10">
        <f t="shared" si="0"/>
        <v>2</v>
      </c>
      <c r="K85" s="7">
        <v>0</v>
      </c>
      <c r="L85" s="7">
        <f t="shared" si="2"/>
        <v>0</v>
      </c>
      <c r="M85" s="7">
        <f t="shared" si="3"/>
        <v>1</v>
      </c>
      <c r="N85" s="7">
        <f t="shared" si="4"/>
        <v>1</v>
      </c>
      <c r="O85" s="7">
        <f t="shared" si="5"/>
        <v>1</v>
      </c>
      <c r="P85" s="7">
        <f t="shared" si="6"/>
        <v>0</v>
      </c>
      <c r="Q85" s="7">
        <f t="shared" si="7"/>
        <v>1</v>
      </c>
      <c r="R85" s="7">
        <f t="shared" si="8"/>
        <v>0</v>
      </c>
      <c r="S85" s="7">
        <f t="shared" si="9"/>
        <v>1</v>
      </c>
      <c r="T85" s="7">
        <f t="shared" si="10"/>
        <v>1</v>
      </c>
      <c r="U85" s="7">
        <f t="shared" si="11"/>
        <v>1</v>
      </c>
      <c r="V85" s="9">
        <f t="shared" si="12"/>
        <v>0</v>
      </c>
      <c r="W85" s="10">
        <v>5</v>
      </c>
      <c r="X85" s="7">
        <v>1</v>
      </c>
      <c r="Y85" s="7">
        <v>5</v>
      </c>
      <c r="Z85" s="7">
        <v>5</v>
      </c>
      <c r="AA85" s="7">
        <v>5</v>
      </c>
      <c r="AB85" s="7">
        <v>5</v>
      </c>
      <c r="AC85" s="7">
        <v>5</v>
      </c>
      <c r="AD85" s="11">
        <v>5</v>
      </c>
    </row>
    <row r="86" spans="1:30">
      <c r="A86">
        <v>31</v>
      </c>
      <c r="B86" s="5" t="s">
        <v>84</v>
      </c>
      <c r="C86" s="6" t="s">
        <v>17</v>
      </c>
      <c r="D86" s="7">
        <v>21</v>
      </c>
      <c r="E86" s="8" t="s">
        <v>7</v>
      </c>
      <c r="F86" s="8" t="s">
        <v>8</v>
      </c>
      <c r="G86" s="8" t="s">
        <v>9</v>
      </c>
      <c r="H86" s="8" t="s">
        <v>19</v>
      </c>
      <c r="I86" s="9" t="s">
        <v>85</v>
      </c>
      <c r="J86" s="10">
        <f t="shared" si="0"/>
        <v>3</v>
      </c>
      <c r="K86" s="7">
        <v>0</v>
      </c>
      <c r="L86" s="7">
        <f t="shared" si="2"/>
        <v>0</v>
      </c>
      <c r="M86" s="7">
        <f t="shared" si="3"/>
        <v>0</v>
      </c>
      <c r="N86" s="7">
        <f t="shared" si="4"/>
        <v>0</v>
      </c>
      <c r="O86" s="7">
        <f t="shared" si="5"/>
        <v>1</v>
      </c>
      <c r="P86" s="7">
        <f t="shared" si="6"/>
        <v>0</v>
      </c>
      <c r="Q86" s="7">
        <f t="shared" si="7"/>
        <v>1</v>
      </c>
      <c r="R86" s="7">
        <f t="shared" si="8"/>
        <v>1</v>
      </c>
      <c r="S86" s="7">
        <f t="shared" si="9"/>
        <v>1</v>
      </c>
      <c r="T86" s="7">
        <f t="shared" si="10"/>
        <v>1</v>
      </c>
      <c r="U86" s="7">
        <f t="shared" si="11"/>
        <v>1</v>
      </c>
      <c r="V86" s="9">
        <f t="shared" si="12"/>
        <v>0</v>
      </c>
      <c r="W86" s="10">
        <v>5</v>
      </c>
      <c r="X86" s="7">
        <v>1</v>
      </c>
      <c r="Y86" s="7">
        <v>5</v>
      </c>
      <c r="Z86" s="7">
        <v>5</v>
      </c>
      <c r="AA86" s="7">
        <v>5</v>
      </c>
      <c r="AB86" s="7">
        <v>5</v>
      </c>
      <c r="AC86" s="7">
        <v>5</v>
      </c>
      <c r="AD86" s="11">
        <v>5</v>
      </c>
    </row>
    <row r="87" spans="1:30">
      <c r="A87">
        <v>32</v>
      </c>
      <c r="B87" s="5" t="s">
        <v>86</v>
      </c>
      <c r="C87" s="6" t="s">
        <v>6</v>
      </c>
      <c r="D87" s="7">
        <v>19</v>
      </c>
      <c r="E87" s="8" t="s">
        <v>7</v>
      </c>
      <c r="F87" s="8" t="s">
        <v>8</v>
      </c>
      <c r="G87" s="8" t="s">
        <v>27</v>
      </c>
      <c r="H87" s="8" t="s">
        <v>10</v>
      </c>
      <c r="I87" s="9" t="s">
        <v>87</v>
      </c>
      <c r="J87" s="10">
        <f t="shared" si="0"/>
        <v>3</v>
      </c>
      <c r="K87" s="7">
        <v>0</v>
      </c>
      <c r="L87" s="7">
        <f t="shared" si="2"/>
        <v>0</v>
      </c>
      <c r="M87" s="7">
        <f t="shared" si="3"/>
        <v>0</v>
      </c>
      <c r="N87" s="7">
        <f t="shared" si="4"/>
        <v>1</v>
      </c>
      <c r="O87" s="7">
        <f t="shared" si="5"/>
        <v>0</v>
      </c>
      <c r="P87" s="7">
        <f t="shared" si="6"/>
        <v>0</v>
      </c>
      <c r="Q87" s="7">
        <f t="shared" si="7"/>
        <v>1</v>
      </c>
      <c r="R87" s="7">
        <f t="shared" si="8"/>
        <v>0</v>
      </c>
      <c r="S87" s="7">
        <f t="shared" si="9"/>
        <v>1</v>
      </c>
      <c r="T87" s="7">
        <f t="shared" si="10"/>
        <v>1</v>
      </c>
      <c r="U87" s="7">
        <f t="shared" si="11"/>
        <v>0</v>
      </c>
      <c r="V87" s="9">
        <f t="shared" si="12"/>
        <v>1</v>
      </c>
      <c r="W87" s="10">
        <v>5</v>
      </c>
      <c r="X87" s="7">
        <v>1</v>
      </c>
      <c r="Y87" s="7">
        <v>5</v>
      </c>
      <c r="Z87" s="7">
        <v>5</v>
      </c>
      <c r="AA87" s="7">
        <v>5</v>
      </c>
      <c r="AB87" s="7">
        <v>5</v>
      </c>
      <c r="AC87" s="7">
        <v>5</v>
      </c>
      <c r="AD87" s="11">
        <v>5</v>
      </c>
    </row>
    <row r="88" spans="1:30">
      <c r="A88">
        <v>33</v>
      </c>
      <c r="B88" s="5" t="s">
        <v>88</v>
      </c>
      <c r="C88" s="6" t="s">
        <v>6</v>
      </c>
      <c r="D88" s="7">
        <v>19</v>
      </c>
      <c r="E88" s="8" t="s">
        <v>7</v>
      </c>
      <c r="F88" s="8" t="s">
        <v>8</v>
      </c>
      <c r="G88" s="8" t="s">
        <v>9</v>
      </c>
      <c r="H88" s="8" t="s">
        <v>10</v>
      </c>
      <c r="I88" s="9" t="s">
        <v>34</v>
      </c>
      <c r="J88" s="10">
        <f t="shared" si="0"/>
        <v>4</v>
      </c>
      <c r="K88" s="7">
        <v>0</v>
      </c>
      <c r="L88" s="7">
        <f t="shared" si="2"/>
        <v>0</v>
      </c>
      <c r="M88" s="7">
        <f t="shared" si="3"/>
        <v>1</v>
      </c>
      <c r="N88" s="7">
        <f t="shared" si="4"/>
        <v>0</v>
      </c>
      <c r="O88" s="7">
        <f t="shared" si="5"/>
        <v>1</v>
      </c>
      <c r="P88" s="7">
        <f t="shared" si="6"/>
        <v>1</v>
      </c>
      <c r="Q88" s="7">
        <f t="shared" si="7"/>
        <v>1</v>
      </c>
      <c r="R88" s="7">
        <f t="shared" si="8"/>
        <v>1</v>
      </c>
      <c r="S88" s="7">
        <f t="shared" si="9"/>
        <v>1</v>
      </c>
      <c r="T88" s="7">
        <f t="shared" si="10"/>
        <v>1</v>
      </c>
      <c r="U88" s="7">
        <f t="shared" si="11"/>
        <v>1</v>
      </c>
      <c r="V88" s="9">
        <f t="shared" si="12"/>
        <v>1</v>
      </c>
      <c r="W88" s="10">
        <v>5</v>
      </c>
      <c r="X88" s="7">
        <v>1</v>
      </c>
      <c r="Y88" s="7">
        <v>5</v>
      </c>
      <c r="Z88" s="7">
        <v>5</v>
      </c>
      <c r="AA88" s="7">
        <v>5</v>
      </c>
      <c r="AB88" s="7">
        <v>5</v>
      </c>
      <c r="AC88" s="7">
        <v>5</v>
      </c>
      <c r="AD88" s="11">
        <v>5</v>
      </c>
    </row>
    <row r="89" spans="1:30">
      <c r="A89">
        <v>34</v>
      </c>
      <c r="B89" s="5" t="s">
        <v>89</v>
      </c>
      <c r="C89" s="6" t="s">
        <v>6</v>
      </c>
      <c r="D89" s="7">
        <v>22</v>
      </c>
      <c r="E89" s="8" t="s">
        <v>7</v>
      </c>
      <c r="F89" s="8" t="s">
        <v>8</v>
      </c>
      <c r="G89" s="8" t="s">
        <v>7</v>
      </c>
      <c r="H89" s="8" t="s">
        <v>10</v>
      </c>
      <c r="I89" s="9" t="s">
        <v>34</v>
      </c>
      <c r="J89" s="10">
        <f t="shared" si="0"/>
        <v>4</v>
      </c>
      <c r="K89" s="7">
        <v>0</v>
      </c>
      <c r="L89" s="7">
        <f t="shared" si="2"/>
        <v>1</v>
      </c>
      <c r="M89" s="7">
        <f t="shared" si="3"/>
        <v>1</v>
      </c>
      <c r="N89" s="7">
        <f t="shared" si="4"/>
        <v>0</v>
      </c>
      <c r="O89" s="7">
        <f t="shared" si="5"/>
        <v>1</v>
      </c>
      <c r="P89" s="7">
        <f t="shared" si="6"/>
        <v>1</v>
      </c>
      <c r="Q89" s="7">
        <f t="shared" si="7"/>
        <v>1</v>
      </c>
      <c r="R89" s="7">
        <f t="shared" si="8"/>
        <v>1</v>
      </c>
      <c r="S89" s="7">
        <f t="shared" si="9"/>
        <v>1</v>
      </c>
      <c r="T89" s="7">
        <f t="shared" si="10"/>
        <v>1</v>
      </c>
      <c r="U89" s="7">
        <f t="shared" si="11"/>
        <v>1</v>
      </c>
      <c r="V89" s="9">
        <f t="shared" si="12"/>
        <v>1</v>
      </c>
      <c r="W89" s="10">
        <v>5</v>
      </c>
      <c r="X89" s="7">
        <v>1</v>
      </c>
      <c r="Y89" s="7">
        <v>5</v>
      </c>
      <c r="Z89" s="7">
        <v>5</v>
      </c>
      <c r="AA89" s="7">
        <v>5</v>
      </c>
      <c r="AB89" s="7">
        <v>5</v>
      </c>
      <c r="AC89" s="7">
        <v>5</v>
      </c>
      <c r="AD89" s="11">
        <v>5</v>
      </c>
    </row>
    <row r="90" spans="1:30">
      <c r="A90">
        <v>35</v>
      </c>
      <c r="B90" s="5" t="s">
        <v>90</v>
      </c>
      <c r="C90" s="6" t="s">
        <v>6</v>
      </c>
      <c r="D90" s="7">
        <v>21</v>
      </c>
      <c r="E90" s="8" t="s">
        <v>7</v>
      </c>
      <c r="F90" s="8" t="s">
        <v>8</v>
      </c>
      <c r="G90" s="8" t="s">
        <v>25</v>
      </c>
      <c r="H90" s="8" t="s">
        <v>10</v>
      </c>
      <c r="I90" s="9" t="s">
        <v>87</v>
      </c>
      <c r="J90" s="10">
        <f t="shared" si="0"/>
        <v>1</v>
      </c>
      <c r="K90" s="7">
        <v>0</v>
      </c>
      <c r="L90" s="7">
        <f t="shared" si="2"/>
        <v>0</v>
      </c>
      <c r="M90" s="7">
        <f t="shared" si="3"/>
        <v>0</v>
      </c>
      <c r="N90" s="7">
        <f t="shared" si="4"/>
        <v>0</v>
      </c>
      <c r="O90" s="7">
        <f t="shared" si="5"/>
        <v>1</v>
      </c>
      <c r="P90" s="7">
        <f t="shared" si="6"/>
        <v>0</v>
      </c>
      <c r="Q90" s="7">
        <f t="shared" si="7"/>
        <v>1</v>
      </c>
      <c r="R90" s="7">
        <f t="shared" si="8"/>
        <v>0</v>
      </c>
      <c r="S90" s="7">
        <f t="shared" si="9"/>
        <v>1</v>
      </c>
      <c r="T90" s="7">
        <f t="shared" si="10"/>
        <v>1</v>
      </c>
      <c r="U90" s="7">
        <f t="shared" si="11"/>
        <v>0</v>
      </c>
      <c r="V90" s="9">
        <f t="shared" si="12"/>
        <v>0</v>
      </c>
      <c r="W90" s="10">
        <v>5</v>
      </c>
      <c r="X90" s="7">
        <v>1</v>
      </c>
      <c r="Y90" s="7">
        <v>5</v>
      </c>
      <c r="Z90" s="7">
        <v>5</v>
      </c>
      <c r="AA90" s="7">
        <v>5</v>
      </c>
      <c r="AB90" s="7">
        <v>5</v>
      </c>
      <c r="AC90" s="7">
        <v>5</v>
      </c>
      <c r="AD90" s="11">
        <v>5</v>
      </c>
    </row>
    <row r="91" spans="1:30">
      <c r="A91">
        <v>36</v>
      </c>
      <c r="B91" s="5" t="s">
        <v>91</v>
      </c>
      <c r="C91" s="6" t="s">
        <v>6</v>
      </c>
      <c r="D91" s="7">
        <v>23</v>
      </c>
      <c r="E91" s="8" t="s">
        <v>7</v>
      </c>
      <c r="F91" s="8" t="s">
        <v>24</v>
      </c>
      <c r="G91" s="8" t="s">
        <v>9</v>
      </c>
      <c r="H91" s="8" t="s">
        <v>19</v>
      </c>
      <c r="I91" s="9" t="s">
        <v>92</v>
      </c>
      <c r="J91" s="10">
        <f t="shared" si="0"/>
        <v>2</v>
      </c>
      <c r="K91" s="7">
        <v>0</v>
      </c>
      <c r="L91" s="7">
        <f t="shared" si="2"/>
        <v>1</v>
      </c>
      <c r="M91" s="7">
        <f t="shared" si="3"/>
        <v>1</v>
      </c>
      <c r="N91" s="7">
        <f t="shared" si="4"/>
        <v>1</v>
      </c>
      <c r="O91" s="7">
        <f t="shared" si="5"/>
        <v>1</v>
      </c>
      <c r="P91" s="7">
        <f t="shared" si="6"/>
        <v>0</v>
      </c>
      <c r="Q91" s="7">
        <f t="shared" si="7"/>
        <v>1</v>
      </c>
      <c r="R91" s="7">
        <f t="shared" si="8"/>
        <v>1</v>
      </c>
      <c r="S91" s="7">
        <f t="shared" si="9"/>
        <v>1</v>
      </c>
      <c r="T91" s="7">
        <f t="shared" si="10"/>
        <v>1</v>
      </c>
      <c r="U91" s="7">
        <f t="shared" si="11"/>
        <v>1</v>
      </c>
      <c r="V91" s="9">
        <f t="shared" si="12"/>
        <v>0</v>
      </c>
      <c r="W91" s="10">
        <v>5</v>
      </c>
      <c r="X91" s="7">
        <v>1</v>
      </c>
      <c r="Y91" s="7">
        <v>5</v>
      </c>
      <c r="Z91" s="7">
        <v>5</v>
      </c>
      <c r="AA91" s="7">
        <v>5</v>
      </c>
      <c r="AB91" s="7">
        <v>5</v>
      </c>
      <c r="AC91" s="7">
        <v>5</v>
      </c>
      <c r="AD91" s="11">
        <v>5</v>
      </c>
    </row>
    <row r="92" spans="1:30">
      <c r="A92">
        <v>37</v>
      </c>
      <c r="B92" s="5" t="s">
        <v>93</v>
      </c>
      <c r="C92" s="6" t="s">
        <v>6</v>
      </c>
      <c r="D92" s="7">
        <v>22</v>
      </c>
      <c r="E92" s="8" t="s">
        <v>7</v>
      </c>
      <c r="F92" s="8" t="s">
        <v>8</v>
      </c>
      <c r="G92" s="8" t="s">
        <v>9</v>
      </c>
      <c r="H92" s="8" t="s">
        <v>10</v>
      </c>
      <c r="I92" s="9" t="s">
        <v>94</v>
      </c>
      <c r="J92" s="10">
        <f t="shared" si="0"/>
        <v>1</v>
      </c>
      <c r="K92" s="7">
        <v>0</v>
      </c>
      <c r="L92" s="7">
        <f t="shared" si="2"/>
        <v>0</v>
      </c>
      <c r="M92" s="7">
        <f t="shared" si="3"/>
        <v>1</v>
      </c>
      <c r="N92" s="7">
        <f t="shared" si="4"/>
        <v>1</v>
      </c>
      <c r="O92" s="7">
        <f t="shared" si="5"/>
        <v>1</v>
      </c>
      <c r="P92" s="7">
        <f t="shared" si="6"/>
        <v>1</v>
      </c>
      <c r="Q92" s="7">
        <f t="shared" si="7"/>
        <v>1</v>
      </c>
      <c r="R92" s="7">
        <f t="shared" si="8"/>
        <v>1</v>
      </c>
      <c r="S92" s="7">
        <f t="shared" si="9"/>
        <v>1</v>
      </c>
      <c r="T92" s="7">
        <f t="shared" si="10"/>
        <v>1</v>
      </c>
      <c r="U92" s="7">
        <f t="shared" si="11"/>
        <v>0</v>
      </c>
      <c r="V92" s="9">
        <f t="shared" si="12"/>
        <v>0</v>
      </c>
      <c r="W92" s="10">
        <v>5</v>
      </c>
      <c r="X92" s="7">
        <v>1</v>
      </c>
      <c r="Y92" s="7">
        <v>5</v>
      </c>
      <c r="Z92" s="7">
        <v>5</v>
      </c>
      <c r="AA92" s="7">
        <v>5</v>
      </c>
      <c r="AB92" s="7">
        <v>5</v>
      </c>
      <c r="AC92" s="7">
        <v>5</v>
      </c>
      <c r="AD92" s="11">
        <v>5</v>
      </c>
    </row>
    <row r="93" spans="1:30">
      <c r="A93">
        <v>38</v>
      </c>
      <c r="B93" s="5" t="s">
        <v>95</v>
      </c>
      <c r="C93" s="6" t="s">
        <v>6</v>
      </c>
      <c r="D93" s="7">
        <v>26</v>
      </c>
      <c r="E93" s="8" t="s">
        <v>7</v>
      </c>
      <c r="F93" s="8" t="s">
        <v>24</v>
      </c>
      <c r="G93" s="8" t="s">
        <v>9</v>
      </c>
      <c r="H93" s="8" t="s">
        <v>10</v>
      </c>
      <c r="I93" s="9" t="s">
        <v>96</v>
      </c>
      <c r="J93" s="10">
        <f t="shared" si="0"/>
        <v>2</v>
      </c>
      <c r="K93" s="7">
        <v>0</v>
      </c>
      <c r="L93" s="7">
        <f t="shared" si="2"/>
        <v>1</v>
      </c>
      <c r="M93" s="7">
        <f t="shared" si="3"/>
        <v>1</v>
      </c>
      <c r="N93" s="7">
        <f t="shared" si="4"/>
        <v>1</v>
      </c>
      <c r="O93" s="7">
        <f t="shared" si="5"/>
        <v>1</v>
      </c>
      <c r="P93" s="7">
        <f t="shared" si="6"/>
        <v>1</v>
      </c>
      <c r="Q93" s="7">
        <f t="shared" si="7"/>
        <v>1</v>
      </c>
      <c r="R93" s="7">
        <f t="shared" si="8"/>
        <v>1</v>
      </c>
      <c r="S93" s="7">
        <f t="shared" si="9"/>
        <v>1</v>
      </c>
      <c r="T93" s="7">
        <f t="shared" si="10"/>
        <v>1</v>
      </c>
      <c r="U93" s="7">
        <f t="shared" si="11"/>
        <v>0</v>
      </c>
      <c r="V93" s="9">
        <f t="shared" si="12"/>
        <v>0</v>
      </c>
      <c r="W93" s="10">
        <v>5</v>
      </c>
      <c r="X93" s="7">
        <v>1</v>
      </c>
      <c r="Y93" s="7">
        <v>5</v>
      </c>
      <c r="Z93" s="7">
        <v>5</v>
      </c>
      <c r="AA93" s="7">
        <v>5</v>
      </c>
      <c r="AB93" s="7">
        <v>5</v>
      </c>
      <c r="AC93" s="7">
        <v>5</v>
      </c>
      <c r="AD93" s="11">
        <v>5</v>
      </c>
    </row>
    <row r="94" spans="1:30">
      <c r="A94">
        <v>39</v>
      </c>
      <c r="B94" s="5" t="s">
        <v>97</v>
      </c>
      <c r="C94" s="6" t="s">
        <v>6</v>
      </c>
      <c r="D94" s="7">
        <v>22</v>
      </c>
      <c r="E94" s="8" t="s">
        <v>7</v>
      </c>
      <c r="F94" s="8" t="s">
        <v>8</v>
      </c>
      <c r="G94" s="8" t="s">
        <v>27</v>
      </c>
      <c r="H94" s="8" t="s">
        <v>19</v>
      </c>
      <c r="I94" s="9" t="s">
        <v>98</v>
      </c>
      <c r="J94" s="10">
        <f t="shared" si="0"/>
        <v>3</v>
      </c>
      <c r="K94" s="7">
        <v>0</v>
      </c>
      <c r="L94" s="7">
        <f t="shared" si="2"/>
        <v>1</v>
      </c>
      <c r="M94" s="7">
        <f t="shared" si="3"/>
        <v>1</v>
      </c>
      <c r="N94" s="7">
        <f t="shared" si="4"/>
        <v>0</v>
      </c>
      <c r="O94" s="7">
        <f t="shared" si="5"/>
        <v>1</v>
      </c>
      <c r="P94" s="7">
        <f t="shared" si="6"/>
        <v>1</v>
      </c>
      <c r="Q94" s="7">
        <f t="shared" si="7"/>
        <v>1</v>
      </c>
      <c r="R94" s="7">
        <f t="shared" si="8"/>
        <v>1</v>
      </c>
      <c r="S94" s="7">
        <f t="shared" si="9"/>
        <v>1</v>
      </c>
      <c r="T94" s="7">
        <f t="shared" si="10"/>
        <v>1</v>
      </c>
      <c r="U94" s="7">
        <f t="shared" si="11"/>
        <v>1</v>
      </c>
      <c r="V94" s="9">
        <f t="shared" si="12"/>
        <v>1</v>
      </c>
      <c r="W94" s="10">
        <v>5</v>
      </c>
      <c r="X94" s="7">
        <v>1</v>
      </c>
      <c r="Y94" s="7">
        <v>5</v>
      </c>
      <c r="Z94" s="7">
        <v>5</v>
      </c>
      <c r="AA94" s="7">
        <v>5</v>
      </c>
      <c r="AB94" s="7">
        <v>5</v>
      </c>
      <c r="AC94" s="7">
        <v>5</v>
      </c>
      <c r="AD94" s="11">
        <v>5</v>
      </c>
    </row>
    <row r="95" spans="1:30">
      <c r="A95">
        <v>40</v>
      </c>
      <c r="B95" s="5" t="s">
        <v>99</v>
      </c>
      <c r="C95" s="6" t="s">
        <v>6</v>
      </c>
      <c r="D95" s="7">
        <v>24</v>
      </c>
      <c r="E95" s="8" t="s">
        <v>7</v>
      </c>
      <c r="F95" s="8" t="s">
        <v>8</v>
      </c>
      <c r="G95" s="8" t="s">
        <v>9</v>
      </c>
      <c r="H95" s="8" t="s">
        <v>10</v>
      </c>
      <c r="I95" s="9" t="s">
        <v>53</v>
      </c>
      <c r="J95" s="10">
        <f t="shared" si="0"/>
        <v>4</v>
      </c>
      <c r="K95" s="7">
        <v>0</v>
      </c>
      <c r="L95" s="7">
        <f t="shared" si="2"/>
        <v>1</v>
      </c>
      <c r="M95" s="7">
        <f t="shared" si="3"/>
        <v>1</v>
      </c>
      <c r="N95" s="7">
        <f t="shared" si="4"/>
        <v>0</v>
      </c>
      <c r="O95" s="7">
        <f t="shared" si="5"/>
        <v>1</v>
      </c>
      <c r="P95" s="7">
        <f t="shared" si="6"/>
        <v>1</v>
      </c>
      <c r="Q95" s="7">
        <f t="shared" si="7"/>
        <v>1</v>
      </c>
      <c r="R95" s="7">
        <f t="shared" si="8"/>
        <v>1</v>
      </c>
      <c r="S95" s="7">
        <f t="shared" si="9"/>
        <v>1</v>
      </c>
      <c r="T95" s="7">
        <f t="shared" si="10"/>
        <v>0</v>
      </c>
      <c r="U95" s="7">
        <f t="shared" si="11"/>
        <v>0</v>
      </c>
      <c r="V95" s="9">
        <f t="shared" si="12"/>
        <v>1</v>
      </c>
      <c r="W95" s="10">
        <v>5</v>
      </c>
      <c r="X95" s="7">
        <v>1</v>
      </c>
      <c r="Y95" s="7">
        <v>5</v>
      </c>
      <c r="Z95" s="7">
        <v>5</v>
      </c>
      <c r="AA95" s="7">
        <v>5</v>
      </c>
      <c r="AB95" s="7">
        <v>5</v>
      </c>
      <c r="AC95" s="7">
        <v>5</v>
      </c>
      <c r="AD95" s="11">
        <v>5</v>
      </c>
    </row>
    <row r="100" spans="10:19" ht="17" thickTop="1" thickBot="1">
      <c r="J100" s="25"/>
      <c r="K100" s="25"/>
      <c r="L100" s="26" t="s">
        <v>101</v>
      </c>
      <c r="M100" s="26"/>
      <c r="N100" s="26"/>
      <c r="O100" s="26"/>
      <c r="P100" s="26" t="s">
        <v>102</v>
      </c>
      <c r="Q100" s="26"/>
      <c r="R100" s="26"/>
      <c r="S100" s="26"/>
    </row>
    <row r="101" spans="10:19" ht="17" thickTop="1" thickBot="1">
      <c r="J101" s="25"/>
      <c r="K101" s="25"/>
      <c r="L101" s="27" t="s">
        <v>103</v>
      </c>
      <c r="M101" s="27"/>
      <c r="N101" s="28" t="s">
        <v>104</v>
      </c>
      <c r="O101" s="28"/>
      <c r="P101" s="27" t="s">
        <v>103</v>
      </c>
      <c r="Q101" s="27"/>
      <c r="R101" s="28" t="s">
        <v>104</v>
      </c>
      <c r="S101" s="28"/>
    </row>
    <row r="102" spans="10:19" ht="17" thickTop="1" thickBot="1">
      <c r="J102" s="25"/>
      <c r="K102" s="25"/>
      <c r="L102" s="13" t="b">
        <f>TRUE()</f>
        <v>1</v>
      </c>
      <c r="M102" s="14" t="b">
        <f>FALSE()</f>
        <v>0</v>
      </c>
      <c r="N102" s="13" t="b">
        <f>TRUE()</f>
        <v>1</v>
      </c>
      <c r="O102" s="14" t="b">
        <f>FALSE()</f>
        <v>0</v>
      </c>
      <c r="P102" s="13" t="b">
        <f>TRUE()</f>
        <v>1</v>
      </c>
      <c r="Q102" s="14" t="b">
        <f>FALSE()</f>
        <v>0</v>
      </c>
      <c r="R102" s="13" t="b">
        <f>TRUE()</f>
        <v>1</v>
      </c>
      <c r="S102" s="14" t="b">
        <f>FALSE()</f>
        <v>0</v>
      </c>
    </row>
    <row r="103" spans="10:19" ht="17" thickTop="1" thickBot="1">
      <c r="J103" s="24" t="s">
        <v>105</v>
      </c>
      <c r="K103" s="15" t="s">
        <v>106</v>
      </c>
      <c r="L103" s="16">
        <f>SUMIF(J56:J95,"=1",K56:K95)</f>
        <v>2</v>
      </c>
      <c r="M103" s="17">
        <f t="shared" ref="M103:M114" si="13">10-L103</f>
        <v>8</v>
      </c>
      <c r="N103" s="16">
        <f>SUMIF(J56:J95,"=3",K56:K95)</f>
        <v>2</v>
      </c>
      <c r="O103" s="17">
        <f t="shared" ref="O103:O114" si="14">10-N103</f>
        <v>8</v>
      </c>
      <c r="P103" s="16">
        <f>SUMIF(J56:J95,"=2",K56:K95)</f>
        <v>5</v>
      </c>
      <c r="Q103" s="17">
        <f t="shared" ref="Q103:Q114" si="15">10-P103</f>
        <v>5</v>
      </c>
      <c r="R103" s="16">
        <f>SUMIF(J56:J95,"=4",K56:K95)</f>
        <v>4</v>
      </c>
      <c r="S103" s="17">
        <f t="shared" ref="S103:S114" si="16">10-R103</f>
        <v>6</v>
      </c>
    </row>
    <row r="104" spans="10:19" ht="17" thickTop="1" thickBot="1">
      <c r="J104" s="24"/>
      <c r="K104" s="18" t="s">
        <v>107</v>
      </c>
      <c r="L104" s="19">
        <f>SUMIF(J56:J95,"=1",L56:L95)</f>
        <v>6</v>
      </c>
      <c r="M104" s="20">
        <f t="shared" si="13"/>
        <v>4</v>
      </c>
      <c r="N104" s="19">
        <f>SUMIF(J56:J95,"=3",L56:L95)</f>
        <v>4</v>
      </c>
      <c r="O104" s="20">
        <f t="shared" si="14"/>
        <v>6</v>
      </c>
      <c r="P104" s="19">
        <f>SUMIF(J56:J95,"=2",L56:L95)</f>
        <v>8</v>
      </c>
      <c r="Q104" s="20">
        <f t="shared" si="15"/>
        <v>2</v>
      </c>
      <c r="R104" s="19">
        <f>SUMIF(J56:J95,"=4",L56:L95)</f>
        <v>8</v>
      </c>
      <c r="S104" s="20">
        <f t="shared" si="16"/>
        <v>2</v>
      </c>
    </row>
    <row r="105" spans="10:19" ht="17" thickTop="1" thickBot="1">
      <c r="J105" s="24"/>
      <c r="K105" s="18" t="s">
        <v>108</v>
      </c>
      <c r="L105" s="19">
        <f>SUMIF(J56:J95,"=1",M56:M95)</f>
        <v>8</v>
      </c>
      <c r="M105" s="20">
        <f t="shared" si="13"/>
        <v>2</v>
      </c>
      <c r="N105" s="19">
        <f>SUMIF(J56:J95,"=3",M56:M95)</f>
        <v>5</v>
      </c>
      <c r="O105" s="20">
        <f t="shared" si="14"/>
        <v>5</v>
      </c>
      <c r="P105" s="19">
        <f>SUMIF(J56:J95,"=2",M56:M95)</f>
        <v>9</v>
      </c>
      <c r="Q105" s="20">
        <f t="shared" si="15"/>
        <v>1</v>
      </c>
      <c r="R105" s="19">
        <f>SUMIF(J56:J95,"=4",M56:M95)</f>
        <v>10</v>
      </c>
      <c r="S105" s="20">
        <f t="shared" si="16"/>
        <v>0</v>
      </c>
    </row>
    <row r="106" spans="10:19" ht="17" thickTop="1" thickBot="1">
      <c r="J106" s="24"/>
      <c r="K106" s="18" t="s">
        <v>109</v>
      </c>
      <c r="L106" s="19">
        <f>SUMIF(J56:J95,"=2",K56:K95)</f>
        <v>5</v>
      </c>
      <c r="M106" s="20">
        <f t="shared" si="13"/>
        <v>5</v>
      </c>
      <c r="N106" s="19">
        <f>SUMIF(J56:J95,"=4",N56:N95)</f>
        <v>5</v>
      </c>
      <c r="O106" s="20">
        <f t="shared" si="14"/>
        <v>5</v>
      </c>
      <c r="P106" s="19">
        <f>SUMIF(J56:J95,"=1",N56:N95)</f>
        <v>8</v>
      </c>
      <c r="Q106" s="20">
        <f t="shared" si="15"/>
        <v>2</v>
      </c>
      <c r="R106" s="19">
        <f>SUMIF(J56:J95,"=3",N56:N95)</f>
        <v>7</v>
      </c>
      <c r="S106" s="20">
        <f t="shared" si="16"/>
        <v>3</v>
      </c>
    </row>
    <row r="107" spans="10:19" ht="17" thickTop="1" thickBot="1">
      <c r="J107" s="24"/>
      <c r="K107" s="18" t="s">
        <v>110</v>
      </c>
      <c r="L107" s="19">
        <f>SUMIF(J56:J95,"=2",O56:O95)</f>
        <v>5</v>
      </c>
      <c r="M107" s="20">
        <f t="shared" si="13"/>
        <v>5</v>
      </c>
      <c r="N107" s="19">
        <f>SUMIF(J56:J95,"=4",O56:O95)</f>
        <v>8</v>
      </c>
      <c r="O107" s="20">
        <f t="shared" si="14"/>
        <v>2</v>
      </c>
      <c r="P107" s="19">
        <f>SUMIF(J56:J95,"=1",O56:O95)</f>
        <v>10</v>
      </c>
      <c r="Q107" s="20">
        <f t="shared" si="15"/>
        <v>0</v>
      </c>
      <c r="R107" s="19">
        <f>SUMIF(J56:J95,"=3",O56:O95)</f>
        <v>8</v>
      </c>
      <c r="S107" s="20">
        <f t="shared" si="16"/>
        <v>2</v>
      </c>
    </row>
    <row r="108" spans="10:19" ht="17" thickTop="1" thickBot="1">
      <c r="J108" s="24"/>
      <c r="K108" s="21" t="s">
        <v>111</v>
      </c>
      <c r="L108" s="22">
        <f>SUMIF(J56:J95,"=2",P56:P95)</f>
        <v>5</v>
      </c>
      <c r="M108" s="23">
        <f t="shared" si="13"/>
        <v>5</v>
      </c>
      <c r="N108" s="22">
        <f>SUMIF(J56:J95,"=4",P56:P95)</f>
        <v>6</v>
      </c>
      <c r="O108" s="23">
        <f t="shared" si="14"/>
        <v>4</v>
      </c>
      <c r="P108" s="22">
        <f>SUMIF(J56:J95,"=1",P56:P95)</f>
        <v>6</v>
      </c>
      <c r="Q108" s="23">
        <f t="shared" si="15"/>
        <v>4</v>
      </c>
      <c r="R108" s="22">
        <f>SUMIF(J56:J95,"=3",P56:P95)</f>
        <v>4</v>
      </c>
      <c r="S108" s="23">
        <f t="shared" si="16"/>
        <v>6</v>
      </c>
    </row>
    <row r="109" spans="10:19" ht="17" thickTop="1" thickBot="1">
      <c r="J109" s="24" t="s">
        <v>112</v>
      </c>
      <c r="K109" s="15" t="s">
        <v>106</v>
      </c>
      <c r="L109" s="16">
        <f>SUMIF(J56:J95,"=3",Q56:Q95)</f>
        <v>8</v>
      </c>
      <c r="M109" s="17">
        <f t="shared" si="13"/>
        <v>2</v>
      </c>
      <c r="N109" s="16">
        <f>SUMIF(J56:J95,"=1",Q56:Q95)</f>
        <v>9</v>
      </c>
      <c r="O109" s="17">
        <f t="shared" si="14"/>
        <v>1</v>
      </c>
      <c r="P109" s="16">
        <f>SUMIF(J56:J95,"=4",Q56:Q95)</f>
        <v>10</v>
      </c>
      <c r="Q109" s="17">
        <f t="shared" si="15"/>
        <v>0</v>
      </c>
      <c r="R109" s="16">
        <f>SUMIF(J56:J95,"=2",Q56:Q95)</f>
        <v>10</v>
      </c>
      <c r="S109" s="17">
        <f t="shared" si="16"/>
        <v>0</v>
      </c>
    </row>
    <row r="110" spans="10:19" ht="17" thickTop="1" thickBot="1">
      <c r="J110" s="24"/>
      <c r="K110" s="18" t="s">
        <v>107</v>
      </c>
      <c r="L110" s="19">
        <f>SUMIF(J56:J95,"=3",R56:R95)</f>
        <v>9</v>
      </c>
      <c r="M110" s="20">
        <f t="shared" si="13"/>
        <v>1</v>
      </c>
      <c r="N110" s="19">
        <f>SUMIF(J56:J95,"=1",R56:R95)</f>
        <v>9</v>
      </c>
      <c r="O110" s="20">
        <f t="shared" si="14"/>
        <v>1</v>
      </c>
      <c r="P110" s="19">
        <f>SUMIF(J56:J95,"=4",R56:R95)</f>
        <v>8</v>
      </c>
      <c r="Q110" s="20">
        <f t="shared" si="15"/>
        <v>2</v>
      </c>
      <c r="R110" s="19">
        <f>SUMIF(J56:J95,"=2",R56:R95)</f>
        <v>9</v>
      </c>
      <c r="S110" s="20">
        <f t="shared" si="16"/>
        <v>1</v>
      </c>
    </row>
    <row r="111" spans="10:19" ht="17" thickTop="1" thickBot="1">
      <c r="J111" s="24"/>
      <c r="K111" s="18" t="s">
        <v>108</v>
      </c>
      <c r="L111" s="19">
        <f>SUMIF(J56:J95,"=3",S56:S95)</f>
        <v>8</v>
      </c>
      <c r="M111" s="20">
        <f t="shared" si="13"/>
        <v>2</v>
      </c>
      <c r="N111" s="19">
        <f>SUMIF(J56:J95,"=1",S56:S95)</f>
        <v>7</v>
      </c>
      <c r="O111" s="20">
        <f t="shared" si="14"/>
        <v>3</v>
      </c>
      <c r="P111" s="19">
        <f>SUMIF(J56:J95,"=4",S56:S95)</f>
        <v>10</v>
      </c>
      <c r="Q111" s="20">
        <f t="shared" si="15"/>
        <v>0</v>
      </c>
      <c r="R111" s="19">
        <f>SUMIF(J56:J95,"=2",S56:S95)</f>
        <v>10</v>
      </c>
      <c r="S111" s="20">
        <f t="shared" si="16"/>
        <v>0</v>
      </c>
    </row>
    <row r="112" spans="10:19" ht="17" thickTop="1" thickBot="1">
      <c r="J112" s="24"/>
      <c r="K112" s="18" t="s">
        <v>109</v>
      </c>
      <c r="L112" s="19">
        <f>SUMIF(J56:J95,"=4",T56:T95)</f>
        <v>9</v>
      </c>
      <c r="M112" s="20">
        <f t="shared" si="13"/>
        <v>1</v>
      </c>
      <c r="N112" s="19">
        <f>SUMIF(J56:J95,"=2",T56:T95)</f>
        <v>10</v>
      </c>
      <c r="O112" s="20">
        <f t="shared" si="14"/>
        <v>0</v>
      </c>
      <c r="P112" s="19">
        <f>SUMIF(J56:J95,"=3",T56:T95)</f>
        <v>9</v>
      </c>
      <c r="Q112" s="20">
        <f t="shared" si="15"/>
        <v>1</v>
      </c>
      <c r="R112" s="19">
        <f>SUMIF(J56:J95,"=1",T56:T95)</f>
        <v>6</v>
      </c>
      <c r="S112" s="20">
        <f t="shared" si="16"/>
        <v>4</v>
      </c>
    </row>
    <row r="113" spans="10:19" ht="17" thickTop="1" thickBot="1">
      <c r="J113" s="24"/>
      <c r="K113" s="18" t="s">
        <v>110</v>
      </c>
      <c r="L113" s="19">
        <f>SUMIF(J56:J95,"=4",U56:U95)</f>
        <v>5</v>
      </c>
      <c r="M113" s="20">
        <f t="shared" si="13"/>
        <v>5</v>
      </c>
      <c r="N113" s="19">
        <f>SUMIF(J56:J95,"=2",U56:U95)</f>
        <v>7</v>
      </c>
      <c r="O113" s="20">
        <f t="shared" si="14"/>
        <v>3</v>
      </c>
      <c r="P113" s="19">
        <f>SUMIF(J56:J95,"=3",U56:U95)</f>
        <v>5</v>
      </c>
      <c r="Q113" s="20">
        <f t="shared" si="15"/>
        <v>5</v>
      </c>
      <c r="R113" s="19">
        <f>SUMIF(J56:J95,"=1",U56:U95)</f>
        <v>4</v>
      </c>
      <c r="S113" s="20">
        <f t="shared" si="16"/>
        <v>6</v>
      </c>
    </row>
    <row r="114" spans="10:19" ht="17" thickTop="1" thickBot="1">
      <c r="J114" s="24"/>
      <c r="K114" s="21" t="s">
        <v>111</v>
      </c>
      <c r="L114" s="22">
        <f>SUMIF(J56:J95,"=4",V56:V95)</f>
        <v>8</v>
      </c>
      <c r="M114" s="23">
        <f t="shared" si="13"/>
        <v>2</v>
      </c>
      <c r="N114" s="22">
        <f>SUMIF(J56:J95,"=2",V56:V95)</f>
        <v>3</v>
      </c>
      <c r="O114" s="23">
        <f t="shared" si="14"/>
        <v>7</v>
      </c>
      <c r="P114" s="22">
        <f>SUMIF(J56:J95,"=3",V56:V95)</f>
        <v>6</v>
      </c>
      <c r="Q114" s="23">
        <f t="shared" si="15"/>
        <v>4</v>
      </c>
      <c r="R114" s="22">
        <f>SUMIF(J56:J95,"=1",V56:V95)</f>
        <v>0</v>
      </c>
      <c r="S114" s="23">
        <f t="shared" si="16"/>
        <v>10</v>
      </c>
    </row>
  </sheetData>
  <mergeCells count="17">
    <mergeCell ref="B3:B4"/>
    <mergeCell ref="C3:I3"/>
    <mergeCell ref="J3:V3"/>
    <mergeCell ref="W3:AD3"/>
    <mergeCell ref="B54:B55"/>
    <mergeCell ref="C54:I54"/>
    <mergeCell ref="J54:V54"/>
    <mergeCell ref="W54:AD54"/>
    <mergeCell ref="J103:J108"/>
    <mergeCell ref="J109:J114"/>
    <mergeCell ref="J100:K102"/>
    <mergeCell ref="L100:O100"/>
    <mergeCell ref="P100:S100"/>
    <mergeCell ref="L101:M101"/>
    <mergeCell ref="N101:O101"/>
    <mergeCell ref="P101:Q101"/>
    <mergeCell ref="R101:S101"/>
  </mergeCells>
  <dataValidations count="8">
    <dataValidation type="list" allowBlank="1" showInputMessage="1" showErrorMessage="1" sqref="W5:AD44 W56:AD95">
      <formula1>$AL$5:$AL$9</formula1>
      <formula2>0</formula2>
    </dataValidation>
    <dataValidation type="list" allowBlank="1" showInputMessage="1" showErrorMessage="1" sqref="K5:V44">
      <formula1>$AJ$5:$AJ$8</formula1>
      <formula2>0</formula2>
    </dataValidation>
    <dataValidation type="list" allowBlank="1" showInputMessage="1" showErrorMessage="1" sqref="J5:J44">
      <formula1>$AK$5:$AK$8</formula1>
      <formula2>0</formula2>
    </dataValidation>
    <dataValidation type="list" allowBlank="1" showInputMessage="1" showErrorMessage="1" sqref="H5:H44 H56:H95">
      <formula1>$AI$5:$AI$7</formula1>
      <formula2>0</formula2>
    </dataValidation>
    <dataValidation type="list" allowBlank="1" showInputMessage="1" showErrorMessage="1" sqref="F5:F44 F56:F95">
      <formula1>$AH$5:$AH$11</formula1>
      <formula2>0</formula2>
    </dataValidation>
    <dataValidation type="list" allowBlank="1" showInputMessage="1" showErrorMessage="1" sqref="E5:E44 G5:G44 E56:E95 G56:G95">
      <formula1>$AG$5:$AG$9</formula1>
      <formula2>0</formula2>
    </dataValidation>
    <dataValidation type="list" allowBlank="1" showInputMessage="1" showErrorMessage="1" sqref="C5:C44 C56:C95">
      <formula1>$AF$5:$AF$6</formula1>
      <formula2>0</formula2>
    </dataValidation>
    <dataValidation type="list" allowBlank="1" showInputMessage="1" showErrorMessage="1" sqref="AH4">
      <formula1>$AF$4:$AF$5</formula1>
      <formula2>0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 donmez</dc:creator>
  <cp:lastModifiedBy>ugur donmez</cp:lastModifiedBy>
  <dcterms:created xsi:type="dcterms:W3CDTF">2014-11-11T11:49:24Z</dcterms:created>
  <dcterms:modified xsi:type="dcterms:W3CDTF">2014-11-11T11:52:27Z</dcterms:modified>
</cp:coreProperties>
</file>