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5" windowWidth="20490" windowHeight="8280"/>
  </bookViews>
  <sheets>
    <sheet name="Product Backlog" sheetId="5" r:id="rId1"/>
    <sheet name="Iteration1" sheetId="3" r:id="rId2"/>
    <sheet name="Iteration2" sheetId="4" r:id="rId3"/>
    <sheet name="Iteration3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5" i="5"/>
  <c r="O2" i="5"/>
  <c r="P2" i="5"/>
  <c r="J8" i="5"/>
  <c r="I8" i="5"/>
  <c r="G8" i="5"/>
  <c r="H8" i="5"/>
  <c r="J9" i="5"/>
  <c r="I9" i="5"/>
  <c r="G9" i="5"/>
  <c r="H9" i="5"/>
  <c r="J10" i="5"/>
  <c r="I10" i="5"/>
  <c r="G10" i="5"/>
  <c r="H10" i="5"/>
  <c r="J11" i="5"/>
  <c r="I11" i="5"/>
  <c r="G11" i="5"/>
  <c r="H11" i="5"/>
  <c r="J12" i="5"/>
  <c r="I12" i="5"/>
  <c r="G12" i="5"/>
  <c r="H12" i="5"/>
  <c r="J13" i="5"/>
  <c r="I13" i="5"/>
  <c r="G13" i="5"/>
  <c r="H13" i="5"/>
  <c r="J14" i="5"/>
  <c r="I14" i="5"/>
  <c r="G14" i="5"/>
  <c r="H14" i="5"/>
  <c r="J15" i="5"/>
  <c r="I15" i="5"/>
  <c r="G15" i="5"/>
  <c r="H15" i="5"/>
  <c r="J16" i="5"/>
  <c r="I16" i="5"/>
  <c r="G16" i="5"/>
  <c r="H16" i="5"/>
  <c r="J17" i="5"/>
  <c r="I17" i="5"/>
  <c r="G17" i="5"/>
  <c r="H17" i="5"/>
  <c r="J18" i="5"/>
  <c r="I18" i="5"/>
  <c r="G18" i="5"/>
  <c r="H18" i="5"/>
  <c r="J19" i="5"/>
  <c r="I19" i="5"/>
  <c r="G19" i="5"/>
  <c r="H19" i="5"/>
  <c r="J20" i="5"/>
  <c r="I20" i="5"/>
  <c r="G20" i="5"/>
  <c r="H20" i="5"/>
  <c r="J21" i="5"/>
  <c r="I21" i="5"/>
  <c r="G21" i="5"/>
  <c r="H21" i="5"/>
  <c r="H25" i="5"/>
  <c r="P3" i="5"/>
  <c r="P4" i="5"/>
  <c r="P5" i="5"/>
  <c r="F17" i="4"/>
  <c r="F8" i="4"/>
  <c r="F11" i="4"/>
  <c r="F14" i="4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C5" i="5"/>
  <c r="O3" i="5"/>
  <c r="O4" i="5"/>
  <c r="O5" i="5"/>
  <c r="O6" i="5"/>
  <c r="O7" i="5"/>
</calcChain>
</file>

<file path=xl/sharedStrings.xml><?xml version="1.0" encoding="utf-8"?>
<sst xmlns="http://schemas.openxmlformats.org/spreadsheetml/2006/main" count="145" uniqueCount="102">
  <si>
    <t>Story</t>
  </si>
  <si>
    <t>Responsible Person</t>
  </si>
  <si>
    <t>Time Estimation</t>
  </si>
  <si>
    <t>Collection of musics</t>
  </si>
  <si>
    <t>Reading levels from text file</t>
  </si>
  <si>
    <t>Enemy movement</t>
  </si>
  <si>
    <t>Player movement</t>
  </si>
  <si>
    <t>Bullet movement</t>
  </si>
  <si>
    <t>Player attack</t>
  </si>
  <si>
    <t>Enemy attack</t>
  </si>
  <si>
    <t>Bullet collision</t>
  </si>
  <si>
    <t>Human interaction</t>
  </si>
  <si>
    <t>Enemy animation</t>
  </si>
  <si>
    <t>Player animation</t>
  </si>
  <si>
    <t>Barrier animation</t>
  </si>
  <si>
    <t>Completed(%)</t>
  </si>
  <si>
    <t>Burak Tutanlar</t>
  </si>
  <si>
    <t>Cholpon Abdyzhaparova</t>
  </si>
  <si>
    <t>Adding buttons to main menu</t>
  </si>
  <si>
    <t>Adding background to main menu</t>
  </si>
  <si>
    <t>Çelebi Murat</t>
  </si>
  <si>
    <t>Uğur Özkan</t>
  </si>
  <si>
    <t>Umut Uzgur</t>
  </si>
  <si>
    <t>Collection of sprites and organization of github</t>
  </si>
  <si>
    <t>Creation of map and level logic</t>
  </si>
  <si>
    <t>Status</t>
  </si>
  <si>
    <t>Next Available ID</t>
  </si>
  <si>
    <t>Project Name</t>
  </si>
  <si>
    <t>Space Invaders</t>
  </si>
  <si>
    <t>Description</t>
  </si>
  <si>
    <t>An arcade video game</t>
  </si>
  <si>
    <t>Sprite Collection</t>
  </si>
  <si>
    <t>Music Collection</t>
  </si>
  <si>
    <t>Level readings</t>
  </si>
  <si>
    <t>Game window creation</t>
  </si>
  <si>
    <t>Main menu creation</t>
  </si>
  <si>
    <t>Enemy visual design</t>
  </si>
  <si>
    <t>Player visual design</t>
  </si>
  <si>
    <t>Level visual design</t>
  </si>
  <si>
    <t>Bullet visual design</t>
  </si>
  <si>
    <t>Barrier visual design</t>
  </si>
  <si>
    <t>Scoreboard creation</t>
  </si>
  <si>
    <t>End game logic</t>
  </si>
  <si>
    <t>End game visual</t>
  </si>
  <si>
    <t>Level propogation</t>
  </si>
  <si>
    <t>Sounds</t>
  </si>
  <si>
    <t>Option menu creation</t>
  </si>
  <si>
    <t>Musics that are planning to use in game will collected.</t>
  </si>
  <si>
    <t>Spites that are planning to use for enemy, player, levels, and bullet will collected.</t>
  </si>
  <si>
    <t>User can choose from predefined options</t>
  </si>
  <si>
    <t>Levels shall be represented visually</t>
  </si>
  <si>
    <t>Player shall be represented visually</t>
  </si>
  <si>
    <t>Enemies shall be represented visually</t>
  </si>
  <si>
    <t>Bullet shall be represented visually</t>
  </si>
  <si>
    <t>Barrier shall be represented visually</t>
  </si>
  <si>
    <t>Bullet shall move</t>
  </si>
  <si>
    <t>Player shall move</t>
  </si>
  <si>
    <t>Enemies shall move</t>
  </si>
  <si>
    <t xml:space="preserve">Player can shoot enemies. </t>
  </si>
  <si>
    <t>Enemies can shoot player</t>
  </si>
  <si>
    <t>Decide what will happen when bullet hits other obstacles</t>
  </si>
  <si>
    <t>Scoreboard will show points, levels, etc.</t>
  </si>
  <si>
    <t>Will check for win / lose conditions</t>
  </si>
  <si>
    <t>User can control player now</t>
  </si>
  <si>
    <t>Show whether user win / lose</t>
  </si>
  <si>
    <t>Proceed user to next level</t>
  </si>
  <si>
    <t>Enemies have animation</t>
  </si>
  <si>
    <t>Player has animation</t>
  </si>
  <si>
    <t>Barrier has animation</t>
  </si>
  <si>
    <t>Main screen of game where it will be played shall be prepared. Inluding logic</t>
  </si>
  <si>
    <t>Story ID</t>
  </si>
  <si>
    <t>Week</t>
  </si>
  <si>
    <t>Ideal Work Left</t>
  </si>
  <si>
    <t>Actual Work Left</t>
  </si>
  <si>
    <t>Work Left</t>
  </si>
  <si>
    <t>Work Done</t>
  </si>
  <si>
    <t>Iteration #</t>
  </si>
  <si>
    <t>Notes</t>
  </si>
  <si>
    <t>Responsible Person(s)</t>
  </si>
  <si>
    <t>Map and Level Logic</t>
  </si>
  <si>
    <t>Reading level from a .txt file</t>
  </si>
  <si>
    <t>Implementation of level and map logic</t>
  </si>
  <si>
    <t>Logic implementation</t>
  </si>
  <si>
    <t>Visual implementation (Printing enemies to level panel)</t>
  </si>
  <si>
    <t>Visual implementation (Printing player to level panel)</t>
  </si>
  <si>
    <t>29.03.2014</t>
  </si>
  <si>
    <t>23.03.2014</t>
  </si>
  <si>
    <t>Start Date</t>
  </si>
  <si>
    <t>End Date</t>
  </si>
  <si>
    <t>30.03.2014</t>
  </si>
  <si>
    <t>06.04.2014</t>
  </si>
  <si>
    <t>07.04.2014</t>
  </si>
  <si>
    <t>13.03.2014</t>
  </si>
  <si>
    <r>
      <t xml:space="preserve">Story ID 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</si>
  <si>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 xml:space="preserve">Priority 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</si>
  <si>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 xml:space="preserve">Time Estimation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</si>
  <si>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[1] Once a Story ID is given to a story, do not change that number or reuse it even if you delete the story.</t>
  </si>
  <si>
    <t>[3] Time Estimation calculated as Implementation + Test + Refactoring</t>
  </si>
  <si>
    <t>[2] Priority does not always equal to implementation order</t>
  </si>
  <si>
    <t>Visual implementation (Printing levels to main panel)</t>
  </si>
  <si>
    <t>Comlete human interaction</t>
  </si>
  <si>
    <t>[Issue] Entegrate human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</si>
</sst>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9" fontId="1" fillId="0" borderId="8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Backlog'!$O$2:$O$7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Backlog'!$P$2:$P$7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30</c:v>
                </c:pt>
                <c:pt idx="3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9888"/>
        <c:axId val="148800640"/>
      </c:scatterChart>
      <c:valAx>
        <c:axId val="1487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800640"/>
        <c:crosses val="autoZero"/>
        <c:crossBetween val="midCat"/>
      </c:valAx>
      <c:valAx>
        <c:axId val="1488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Work Left to be Done in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22</xdr:col>
      <xdr:colOff>582083</xdr:colOff>
      <xdr:row>17</xdr:row>
      <xdr:rowOff>179918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B15" zoomScale="90" zoomScaleNormal="90" zoomScalePageLayoutView="90" workbookViewId="0">
      <selection activeCell="P4" sqref="P4:P5"/>
    </sheetView>
  </sheetViews>
  <sheetFormatPr defaultColWidth="8.85546875" defaultRowHeight="15" x14ac:dyDescent="0.25"/>
  <cols>
    <col min="1" max="1" width="14" customWidth="1"/>
    <col min="2" max="2" width="10.140625" bestFit="1" customWidth="1"/>
    <col min="3" max="3" width="21.85546875" bestFit="1" customWidth="1"/>
    <col min="4" max="4" width="9.85546875" bestFit="1" customWidth="1"/>
    <col min="5" max="5" width="39.7109375" customWidth="1"/>
    <col min="6" max="6" width="17.42578125" bestFit="1" customWidth="1"/>
    <col min="7" max="7" width="15.42578125" customWidth="1"/>
    <col min="8" max="8" width="10.140625" customWidth="1"/>
    <col min="9" max="9" width="10.42578125" customWidth="1"/>
    <col min="10" max="10" width="22.28515625" customWidth="1"/>
    <col min="11" max="11" width="10.140625" bestFit="1" customWidth="1"/>
    <col min="15" max="15" width="14.42578125" bestFit="1" customWidth="1"/>
    <col min="16" max="16" width="15.7109375" bestFit="1" customWidth="1"/>
  </cols>
  <sheetData>
    <row r="1" spans="1:24" x14ac:dyDescent="0.25">
      <c r="A1" s="4"/>
      <c r="B1" s="4"/>
      <c r="C1" s="4"/>
      <c r="D1" s="4"/>
      <c r="E1" s="5" t="s">
        <v>77</v>
      </c>
      <c r="F1" s="4"/>
      <c r="G1" s="4"/>
      <c r="H1" s="4"/>
      <c r="I1" s="4"/>
      <c r="J1" s="4"/>
      <c r="K1" s="4"/>
      <c r="L1" s="4"/>
      <c r="N1" t="s">
        <v>71</v>
      </c>
      <c r="O1" t="s">
        <v>72</v>
      </c>
      <c r="P1" t="s">
        <v>73</v>
      </c>
    </row>
    <row r="2" spans="1:24" x14ac:dyDescent="0.25">
      <c r="A2" s="5" t="s">
        <v>27</v>
      </c>
      <c r="B2" s="38" t="s">
        <v>28</v>
      </c>
      <c r="C2" s="38"/>
      <c r="D2" s="4"/>
      <c r="E2" s="4" t="s">
        <v>96</v>
      </c>
      <c r="F2" s="4"/>
      <c r="G2" s="4"/>
      <c r="H2" s="4"/>
      <c r="I2" s="4"/>
      <c r="J2" s="4"/>
      <c r="K2" s="4"/>
      <c r="L2" s="4"/>
      <c r="N2">
        <v>0</v>
      </c>
      <c r="O2">
        <f ca="1">SUM(F8:F74)</f>
        <v>50</v>
      </c>
      <c r="P2">
        <f ca="1">O2</f>
        <v>50</v>
      </c>
    </row>
    <row r="3" spans="1:24" x14ac:dyDescent="0.25">
      <c r="A3" s="5" t="s">
        <v>29</v>
      </c>
      <c r="B3" s="38" t="s">
        <v>30</v>
      </c>
      <c r="C3" s="38"/>
      <c r="D3" s="4"/>
      <c r="E3" s="4" t="s">
        <v>98</v>
      </c>
      <c r="F3" s="4"/>
      <c r="G3" s="4"/>
      <c r="H3" s="4"/>
      <c r="I3" s="4"/>
      <c r="J3" s="4"/>
      <c r="K3" s="4"/>
      <c r="L3" s="4"/>
      <c r="N3">
        <v>1</v>
      </c>
      <c r="O3">
        <f ca="1">O2-$O$2/5</f>
        <v>40</v>
      </c>
      <c r="P3">
        <f ca="1">P2-SUMIF($K$8:$K$72,N3,$H$8:$H$72)</f>
        <v>45</v>
      </c>
    </row>
    <row r="4" spans="1:24" x14ac:dyDescent="0.25">
      <c r="A4" s="4"/>
      <c r="B4" s="4"/>
      <c r="C4" s="4"/>
      <c r="D4" s="4"/>
      <c r="E4" s="4" t="s">
        <v>97</v>
      </c>
      <c r="F4" s="4"/>
      <c r="G4" s="4"/>
      <c r="H4" s="4"/>
      <c r="I4" s="4"/>
      <c r="J4" s="4"/>
      <c r="K4" s="4"/>
      <c r="L4" s="4"/>
      <c r="N4">
        <v>2</v>
      </c>
      <c r="O4">
        <f t="shared" ref="O4:O7" ca="1" si="0">O3-$O$2/5</f>
        <v>30</v>
      </c>
      <c r="P4">
        <f ca="1">P3-SUMIF($K$8:$K$72,N4,$H$8:$H$72)</f>
        <v>30</v>
      </c>
    </row>
    <row r="5" spans="1:24" x14ac:dyDescent="0.25">
      <c r="A5" s="5" t="s">
        <v>26</v>
      </c>
      <c r="C5" s="21">
        <f>MAX(B8:B64)+1</f>
        <v>29</v>
      </c>
      <c r="D5" s="4"/>
      <c r="F5" s="4"/>
      <c r="G5" s="4"/>
      <c r="H5" s="4"/>
      <c r="I5" s="4"/>
      <c r="J5" s="4"/>
      <c r="K5" s="4"/>
      <c r="L5" s="4"/>
      <c r="N5">
        <v>3</v>
      </c>
      <c r="O5">
        <f t="shared" ca="1" si="0"/>
        <v>20</v>
      </c>
      <c r="P5">
        <f ca="1">P4-SUMIF($K$8:$K$72,N5,$H$8:$H$72)</f>
        <v>24</v>
      </c>
    </row>
    <row r="6" spans="1:24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>
        <v>4</v>
      </c>
      <c r="O6">
        <f t="shared" ca="1" si="0"/>
        <v>10</v>
      </c>
    </row>
    <row r="7" spans="1:24" ht="18" thickBot="1" x14ac:dyDescent="0.3">
      <c r="A7" s="4"/>
      <c r="B7" s="9" t="s">
        <v>93</v>
      </c>
      <c r="C7" s="10" t="s">
        <v>0</v>
      </c>
      <c r="D7" s="10" t="s">
        <v>94</v>
      </c>
      <c r="E7" s="10" t="s">
        <v>29</v>
      </c>
      <c r="F7" s="10" t="s">
        <v>95</v>
      </c>
      <c r="G7" s="10" t="s">
        <v>25</v>
      </c>
      <c r="H7" s="10" t="s">
        <v>75</v>
      </c>
      <c r="I7" s="10" t="s">
        <v>74</v>
      </c>
      <c r="J7" s="10" t="s">
        <v>78</v>
      </c>
      <c r="K7" s="11" t="s">
        <v>76</v>
      </c>
      <c r="L7" s="4"/>
      <c r="N7">
        <v>5</v>
      </c>
      <c r="O7">
        <f t="shared" ca="1" si="0"/>
        <v>0</v>
      </c>
    </row>
    <row r="8" spans="1:24" ht="30.95" customHeight="1" thickTop="1" x14ac:dyDescent="0.25">
      <c r="A8" s="4"/>
      <c r="B8" s="12">
        <v>1</v>
      </c>
      <c r="C8" s="13" t="s">
        <v>31</v>
      </c>
      <c r="D8" s="12">
        <v>7</v>
      </c>
      <c r="E8" s="14" t="s">
        <v>48</v>
      </c>
      <c r="F8" s="12">
        <f ca="1">VLOOKUP(B8,INDIRECT("'Iteration"&amp;K8&amp;"'!"&amp;"B6:F25"),4)</f>
        <v>2</v>
      </c>
      <c r="G8" s="12" t="str">
        <f t="shared" ref="G8:G52" ca="1" si="1">IF(ISBLANK(J8),"",IF(EXACT(I8,0),"Completed",IF(EXACT(I8,F8),"Not Completed","In Progress")))</f>
        <v>Completed</v>
      </c>
      <c r="H8" s="12">
        <f ca="1">IF(EXACT(G8,""),0,F8-I8)</f>
        <v>2</v>
      </c>
      <c r="I8" s="15">
        <f t="shared" ref="I8:I14" ca="1" si="2">F8-VLOOKUP(B8,INDIRECT("'Iteration"&amp;K8&amp;"'!"&amp;"B6:F25"),5)*F8</f>
        <v>0</v>
      </c>
      <c r="J8" s="18" t="str">
        <f t="shared" ref="J8:J21" ca="1" si="3">VLOOKUP(B8,INDIRECT("'Iteration"&amp;K8&amp;"'!"&amp;"B6:F25"),3)</f>
        <v>Çelebi Murat</v>
      </c>
      <c r="K8" s="12">
        <v>1</v>
      </c>
      <c r="L8" s="4"/>
    </row>
    <row r="9" spans="1:24" ht="30.95" customHeight="1" x14ac:dyDescent="0.25">
      <c r="A9" s="4"/>
      <c r="B9" s="15">
        <v>2</v>
      </c>
      <c r="C9" s="16" t="s">
        <v>32</v>
      </c>
      <c r="D9" s="15">
        <v>7</v>
      </c>
      <c r="E9" s="17" t="s">
        <v>47</v>
      </c>
      <c r="F9" s="15">
        <f ca="1">VLOOKUP(B9,INDIRECT("'Iteration"&amp;K9&amp;"'!"&amp;"B6:F25"),4)</f>
        <v>2</v>
      </c>
      <c r="G9" s="15" t="str">
        <f t="shared" ca="1" si="1"/>
        <v>Completed</v>
      </c>
      <c r="H9" s="15">
        <f t="shared" ref="H9:H25" ca="1" si="4">IF(EXACT(G9,""),0,F9-I9)</f>
        <v>2</v>
      </c>
      <c r="I9" s="15">
        <f t="shared" ca="1" si="2"/>
        <v>0</v>
      </c>
      <c r="J9" s="18" t="str">
        <f t="shared" ca="1" si="3"/>
        <v>Burak Tutanlar</v>
      </c>
      <c r="K9" s="15">
        <v>1</v>
      </c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0.95" customHeight="1" x14ac:dyDescent="0.25">
      <c r="A10" s="4"/>
      <c r="B10" s="15">
        <v>3</v>
      </c>
      <c r="C10" s="16" t="s">
        <v>79</v>
      </c>
      <c r="D10" s="15">
        <v>1</v>
      </c>
      <c r="E10" s="17" t="s">
        <v>81</v>
      </c>
      <c r="F10" s="15">
        <f t="shared" ref="F10:F21" ca="1" si="5">VLOOKUP(B10,INDIRECT("'Iteration"&amp;K10&amp;"'!"&amp;"B6:F25"),4)</f>
        <v>0.5</v>
      </c>
      <c r="G10" s="15" t="str">
        <f t="shared" ref="G10" ca="1" si="6">IF(ISBLANK(J10),"",IF(EXACT(I10,0),"Completed",IF(EXACT(I10,F10),"Not Completed","In Progress")))</f>
        <v>Completed</v>
      </c>
      <c r="H10" s="15">
        <f t="shared" ref="H10" ca="1" si="7">IF(EXACT(G10,""),0,F10-I10)</f>
        <v>0.5</v>
      </c>
      <c r="I10" s="15">
        <f t="shared" ca="1" si="2"/>
        <v>0</v>
      </c>
      <c r="J10" s="18" t="str">
        <f t="shared" ca="1" si="3"/>
        <v>Uğur Özkan</v>
      </c>
      <c r="K10" s="15">
        <v>1</v>
      </c>
      <c r="L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0.95" customHeight="1" x14ac:dyDescent="0.25">
      <c r="A11" s="4"/>
      <c r="B11" s="15">
        <v>4</v>
      </c>
      <c r="C11" s="16" t="s">
        <v>33</v>
      </c>
      <c r="D11" s="15">
        <v>1</v>
      </c>
      <c r="E11" s="17" t="s">
        <v>80</v>
      </c>
      <c r="F11" s="15">
        <f t="shared" ca="1" si="5"/>
        <v>0.5</v>
      </c>
      <c r="G11" s="15" t="str">
        <f t="shared" ca="1" si="1"/>
        <v>Completed</v>
      </c>
      <c r="H11" s="15">
        <f t="shared" ca="1" si="4"/>
        <v>0.5</v>
      </c>
      <c r="I11" s="15">
        <f ca="1">F11-VLOOKUP(B11,INDIRECT("'Iteration"&amp;K11&amp;"'!"&amp;"B6:F25"),5)*F11</f>
        <v>0</v>
      </c>
      <c r="J11" s="18" t="str">
        <f t="shared" ca="1" si="3"/>
        <v>Cholpon Abdyzhaparova</v>
      </c>
      <c r="K11" s="15">
        <v>1</v>
      </c>
      <c r="L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0.95" customHeight="1" x14ac:dyDescent="0.25">
      <c r="A12" s="4"/>
      <c r="B12" s="15">
        <v>5</v>
      </c>
      <c r="C12" s="16" t="s">
        <v>34</v>
      </c>
      <c r="D12" s="15">
        <v>1</v>
      </c>
      <c r="E12" s="17" t="s">
        <v>69</v>
      </c>
      <c r="F12" s="15">
        <f t="shared" ca="1" si="5"/>
        <v>3</v>
      </c>
      <c r="G12" s="15" t="str">
        <f t="shared" ca="1" si="1"/>
        <v>Completed</v>
      </c>
      <c r="H12" s="15">
        <f t="shared" ca="1" si="4"/>
        <v>3</v>
      </c>
      <c r="I12" s="15">
        <f t="shared" ca="1" si="2"/>
        <v>0</v>
      </c>
      <c r="J12" s="18" t="str">
        <f t="shared" ca="1" si="3"/>
        <v>Burak Tutanlar</v>
      </c>
      <c r="K12" s="15">
        <v>2</v>
      </c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0.95" customHeight="1" x14ac:dyDescent="0.25">
      <c r="A13" s="4"/>
      <c r="B13" s="15">
        <v>6</v>
      </c>
      <c r="C13" s="16" t="s">
        <v>35</v>
      </c>
      <c r="D13" s="15">
        <v>2</v>
      </c>
      <c r="E13" s="17" t="s">
        <v>49</v>
      </c>
      <c r="F13" s="15">
        <f t="shared" ca="1" si="5"/>
        <v>3</v>
      </c>
      <c r="G13" s="15" t="str">
        <f t="shared" ca="1" si="1"/>
        <v>Completed</v>
      </c>
      <c r="H13" s="15">
        <f t="shared" ca="1" si="4"/>
        <v>3</v>
      </c>
      <c r="I13" s="15">
        <f t="shared" ca="1" si="2"/>
        <v>0</v>
      </c>
      <c r="J13" s="18" t="str">
        <f t="shared" ca="1" si="3"/>
        <v>Cholpon Abdyzhaparova</v>
      </c>
      <c r="K13" s="15">
        <v>2</v>
      </c>
      <c r="L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0.95" customHeight="1" x14ac:dyDescent="0.25">
      <c r="A14" s="4"/>
      <c r="B14" s="15">
        <v>7</v>
      </c>
      <c r="C14" s="16" t="s">
        <v>36</v>
      </c>
      <c r="D14" s="15">
        <v>2</v>
      </c>
      <c r="E14" s="17" t="s">
        <v>52</v>
      </c>
      <c r="F14" s="15">
        <f t="shared" ca="1" si="5"/>
        <v>3</v>
      </c>
      <c r="G14" s="15" t="str">
        <f t="shared" ca="1" si="1"/>
        <v>Completed</v>
      </c>
      <c r="H14" s="15">
        <f t="shared" ca="1" si="4"/>
        <v>3</v>
      </c>
      <c r="I14" s="15">
        <f t="shared" ca="1" si="2"/>
        <v>0</v>
      </c>
      <c r="J14" s="18" t="str">
        <f t="shared" ca="1" si="3"/>
        <v>Çelebi Murat</v>
      </c>
      <c r="K14" s="15">
        <v>2</v>
      </c>
      <c r="L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0.95" customHeight="1" x14ac:dyDescent="0.25">
      <c r="A15" s="4"/>
      <c r="B15" s="15">
        <v>8</v>
      </c>
      <c r="C15" s="16" t="s">
        <v>37</v>
      </c>
      <c r="D15" s="15">
        <v>2</v>
      </c>
      <c r="E15" s="17" t="s">
        <v>51</v>
      </c>
      <c r="F15" s="15">
        <f t="shared" ca="1" si="5"/>
        <v>3</v>
      </c>
      <c r="G15" s="15" t="str">
        <f t="shared" ca="1" si="1"/>
        <v>Completed</v>
      </c>
      <c r="H15" s="15">
        <f t="shared" ca="1" si="4"/>
        <v>3</v>
      </c>
      <c r="I15" s="15">
        <f t="shared" ref="I15:I21" ca="1" si="8">F15-VLOOKUP(B15,INDIRECT("'Iteration"&amp;K15&amp;"'!"&amp;"B6:F25"),5)*F15</f>
        <v>0</v>
      </c>
      <c r="J15" s="18" t="str">
        <f t="shared" ca="1" si="3"/>
        <v>Uğur Özkan</v>
      </c>
      <c r="K15" s="15">
        <v>2</v>
      </c>
      <c r="L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0.95" customHeight="1" x14ac:dyDescent="0.25">
      <c r="A16" s="4"/>
      <c r="B16" s="15">
        <v>9</v>
      </c>
      <c r="C16" s="16" t="s">
        <v>38</v>
      </c>
      <c r="D16" s="15">
        <v>2</v>
      </c>
      <c r="E16" s="17" t="s">
        <v>50</v>
      </c>
      <c r="F16" s="15">
        <f t="shared" ca="1" si="5"/>
        <v>2</v>
      </c>
      <c r="G16" s="15" t="str">
        <f t="shared" ca="1" si="1"/>
        <v>In Progress</v>
      </c>
      <c r="H16" s="15">
        <f t="shared" ca="1" si="4"/>
        <v>1</v>
      </c>
      <c r="I16" s="15">
        <f t="shared" ca="1" si="8"/>
        <v>1</v>
      </c>
      <c r="J16" s="18" t="str">
        <f t="shared" ca="1" si="3"/>
        <v>Umut Uzgur</v>
      </c>
      <c r="K16" s="15">
        <v>2</v>
      </c>
      <c r="L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0.95" customHeight="1" x14ac:dyDescent="0.25">
      <c r="A17" s="4"/>
      <c r="B17" s="15">
        <v>10</v>
      </c>
      <c r="C17" s="16" t="s">
        <v>39</v>
      </c>
      <c r="D17" s="15">
        <v>3</v>
      </c>
      <c r="E17" s="17" t="s">
        <v>53</v>
      </c>
      <c r="F17" s="15">
        <f t="shared" ca="1" si="5"/>
        <v>2</v>
      </c>
      <c r="G17" s="15" t="str">
        <f t="shared" ca="1" si="1"/>
        <v>Not Completed</v>
      </c>
      <c r="H17" s="15">
        <f t="shared" ca="1" si="4"/>
        <v>0</v>
      </c>
      <c r="I17" s="15">
        <f t="shared" ca="1" si="8"/>
        <v>2</v>
      </c>
      <c r="J17" s="18" t="str">
        <f t="shared" ca="1" si="3"/>
        <v>Çelebi Murat</v>
      </c>
      <c r="K17" s="15">
        <v>3</v>
      </c>
      <c r="L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30.95" customHeight="1" x14ac:dyDescent="0.25">
      <c r="A18" s="4"/>
      <c r="B18" s="15">
        <v>11</v>
      </c>
      <c r="C18" s="16" t="s">
        <v>40</v>
      </c>
      <c r="D18" s="15">
        <v>5</v>
      </c>
      <c r="E18" s="17" t="s">
        <v>54</v>
      </c>
      <c r="F18" s="15">
        <f t="shared" ca="1" si="5"/>
        <v>2</v>
      </c>
      <c r="G18" s="15" t="str">
        <f t="shared" ca="1" si="1"/>
        <v>Completed</v>
      </c>
      <c r="H18" s="15">
        <f t="shared" ca="1" si="4"/>
        <v>2</v>
      </c>
      <c r="I18" s="15">
        <f t="shared" ca="1" si="8"/>
        <v>0</v>
      </c>
      <c r="J18" s="18" t="str">
        <f t="shared" ca="1" si="3"/>
        <v>Umut Uzgur</v>
      </c>
      <c r="K18" s="15">
        <v>3</v>
      </c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0.95" customHeight="1" x14ac:dyDescent="0.25">
      <c r="A19" s="4"/>
      <c r="B19" s="15">
        <v>12</v>
      </c>
      <c r="C19" s="16" t="s">
        <v>5</v>
      </c>
      <c r="D19" s="15">
        <v>3</v>
      </c>
      <c r="E19" s="17" t="s">
        <v>57</v>
      </c>
      <c r="F19" s="15">
        <f t="shared" ca="1" si="5"/>
        <v>2</v>
      </c>
      <c r="G19" s="15" t="str">
        <f t="shared" ca="1" si="1"/>
        <v>Not Completed</v>
      </c>
      <c r="H19" s="15">
        <f t="shared" ca="1" si="4"/>
        <v>0</v>
      </c>
      <c r="I19" s="15">
        <f t="shared" ca="1" si="8"/>
        <v>2</v>
      </c>
      <c r="J19" s="18" t="str">
        <f t="shared" ca="1" si="3"/>
        <v>Cholpon Abdyzhaparova</v>
      </c>
      <c r="K19" s="15">
        <v>3</v>
      </c>
      <c r="L19" s="4"/>
    </row>
    <row r="20" spans="1:24" ht="30.95" customHeight="1" x14ac:dyDescent="0.25">
      <c r="A20" s="4"/>
      <c r="B20" s="15">
        <v>13</v>
      </c>
      <c r="C20" s="16" t="s">
        <v>6</v>
      </c>
      <c r="D20" s="15">
        <v>3</v>
      </c>
      <c r="E20" s="17" t="s">
        <v>56</v>
      </c>
      <c r="F20" s="15">
        <f t="shared" ca="1" si="5"/>
        <v>2</v>
      </c>
      <c r="G20" s="15" t="str">
        <f t="shared" ca="1" si="1"/>
        <v>Completed</v>
      </c>
      <c r="H20" s="15">
        <f t="shared" ca="1" si="4"/>
        <v>2</v>
      </c>
      <c r="I20" s="15">
        <f t="shared" ca="1" si="8"/>
        <v>0</v>
      </c>
      <c r="J20" s="18" t="str">
        <f t="shared" ca="1" si="3"/>
        <v>Uğur Özkan</v>
      </c>
      <c r="K20" s="15">
        <v>3</v>
      </c>
      <c r="L20" s="4"/>
    </row>
    <row r="21" spans="1:24" ht="30.95" customHeight="1" x14ac:dyDescent="0.25">
      <c r="A21" s="4"/>
      <c r="B21" s="15">
        <v>14</v>
      </c>
      <c r="C21" s="16" t="s">
        <v>7</v>
      </c>
      <c r="D21" s="15">
        <v>4</v>
      </c>
      <c r="E21" s="17" t="s">
        <v>55</v>
      </c>
      <c r="F21" s="15">
        <f t="shared" ca="1" si="5"/>
        <v>2</v>
      </c>
      <c r="G21" s="15" t="str">
        <f t="shared" ca="1" si="1"/>
        <v>Completed</v>
      </c>
      <c r="H21" s="15">
        <f t="shared" ca="1" si="4"/>
        <v>2</v>
      </c>
      <c r="I21" s="15">
        <f t="shared" ca="1" si="8"/>
        <v>0</v>
      </c>
      <c r="J21" s="18" t="str">
        <f t="shared" ca="1" si="3"/>
        <v>Burak Tutanlar</v>
      </c>
      <c r="K21" s="15">
        <v>3</v>
      </c>
      <c r="L21" s="4"/>
    </row>
    <row r="22" spans="1:24" ht="30.95" customHeight="1" x14ac:dyDescent="0.25">
      <c r="A22" s="4"/>
      <c r="B22" s="15">
        <v>15</v>
      </c>
      <c r="C22" s="16" t="s">
        <v>8</v>
      </c>
      <c r="D22" s="15">
        <v>4</v>
      </c>
      <c r="E22" s="17" t="s">
        <v>58</v>
      </c>
      <c r="F22" s="15">
        <v>1.5</v>
      </c>
      <c r="G22" s="15" t="str">
        <f t="shared" si="1"/>
        <v/>
      </c>
      <c r="H22" s="15"/>
      <c r="I22" s="15"/>
      <c r="J22" s="18"/>
      <c r="K22" s="15"/>
      <c r="L22" s="4"/>
    </row>
    <row r="23" spans="1:24" ht="30.95" customHeight="1" x14ac:dyDescent="0.25">
      <c r="A23" s="4"/>
      <c r="B23" s="15">
        <v>16</v>
      </c>
      <c r="C23" s="16" t="s">
        <v>9</v>
      </c>
      <c r="D23" s="15">
        <v>4</v>
      </c>
      <c r="E23" s="17" t="s">
        <v>59</v>
      </c>
      <c r="F23" s="15">
        <v>1.5</v>
      </c>
      <c r="G23" s="15" t="str">
        <f t="shared" si="1"/>
        <v/>
      </c>
      <c r="H23" s="15"/>
      <c r="I23" s="15"/>
      <c r="J23" s="18"/>
      <c r="K23" s="15"/>
      <c r="L23" s="4"/>
    </row>
    <row r="24" spans="1:24" ht="30.95" customHeight="1" x14ac:dyDescent="0.25">
      <c r="A24" s="4"/>
      <c r="B24" s="15">
        <v>17</v>
      </c>
      <c r="C24" s="16" t="s">
        <v>10</v>
      </c>
      <c r="D24" s="15">
        <v>5</v>
      </c>
      <c r="E24" s="17" t="s">
        <v>60</v>
      </c>
      <c r="F24" s="15">
        <v>2</v>
      </c>
      <c r="G24" s="15" t="str">
        <f t="shared" si="1"/>
        <v/>
      </c>
      <c r="H24" s="15"/>
      <c r="I24" s="15"/>
      <c r="J24" s="18"/>
      <c r="K24" s="15"/>
      <c r="L24" s="4"/>
    </row>
    <row r="25" spans="1:24" ht="30.95" customHeight="1" x14ac:dyDescent="0.25">
      <c r="A25" s="4"/>
      <c r="B25" s="15">
        <v>18</v>
      </c>
      <c r="C25" s="16" t="s">
        <v>11</v>
      </c>
      <c r="D25" s="15">
        <v>1</v>
      </c>
      <c r="E25" s="17" t="s">
        <v>63</v>
      </c>
      <c r="F25" s="15">
        <f t="shared" ref="F25" ca="1" si="9">VLOOKUP(B25,INDIRECT("'Iteration"&amp;K25&amp;"'!"&amp;"B6:F25"),4)</f>
        <v>2</v>
      </c>
      <c r="G25" s="15" t="str">
        <f t="shared" si="1"/>
        <v>Completed</v>
      </c>
      <c r="H25" s="15">
        <f t="shared" ca="1" si="4"/>
        <v>2</v>
      </c>
      <c r="I25" s="15">
        <v>0</v>
      </c>
      <c r="J25" s="18" t="s">
        <v>21</v>
      </c>
      <c r="K25" s="15">
        <v>2</v>
      </c>
      <c r="L25" s="4"/>
    </row>
    <row r="26" spans="1:24" ht="30.95" customHeight="1" x14ac:dyDescent="0.25">
      <c r="A26" s="4"/>
      <c r="B26" s="15">
        <v>19</v>
      </c>
      <c r="C26" s="16" t="s">
        <v>41</v>
      </c>
      <c r="D26" s="15">
        <v>7</v>
      </c>
      <c r="E26" s="17" t="s">
        <v>61</v>
      </c>
      <c r="F26" s="15">
        <v>1.5</v>
      </c>
      <c r="G26" s="15" t="str">
        <f t="shared" si="1"/>
        <v/>
      </c>
      <c r="H26" s="15"/>
      <c r="I26" s="15"/>
      <c r="J26" s="18"/>
      <c r="K26" s="15"/>
      <c r="L26" s="4"/>
    </row>
    <row r="27" spans="1:24" ht="30.95" customHeight="1" x14ac:dyDescent="0.25">
      <c r="A27" s="4"/>
      <c r="B27" s="15">
        <v>20</v>
      </c>
      <c r="C27" s="16" t="s">
        <v>42</v>
      </c>
      <c r="D27" s="15">
        <v>6</v>
      </c>
      <c r="E27" s="17" t="s">
        <v>62</v>
      </c>
      <c r="F27" s="15">
        <v>1</v>
      </c>
      <c r="G27" s="15" t="str">
        <f t="shared" si="1"/>
        <v/>
      </c>
      <c r="H27" s="15"/>
      <c r="I27" s="15"/>
      <c r="J27" s="18"/>
      <c r="K27" s="15"/>
      <c r="L27" s="4"/>
    </row>
    <row r="28" spans="1:24" ht="30.95" customHeight="1" x14ac:dyDescent="0.25">
      <c r="A28" s="4"/>
      <c r="B28" s="15">
        <v>21</v>
      </c>
      <c r="C28" s="16" t="s">
        <v>43</v>
      </c>
      <c r="D28" s="15">
        <v>6</v>
      </c>
      <c r="E28" s="17" t="s">
        <v>64</v>
      </c>
      <c r="F28" s="15">
        <v>1</v>
      </c>
      <c r="G28" s="15" t="str">
        <f t="shared" si="1"/>
        <v/>
      </c>
      <c r="H28" s="15"/>
      <c r="I28" s="15"/>
      <c r="J28" s="18"/>
      <c r="K28" s="15"/>
      <c r="L28" s="4"/>
    </row>
    <row r="29" spans="1:24" ht="30.95" customHeight="1" x14ac:dyDescent="0.25">
      <c r="A29" s="4"/>
      <c r="B29" s="15">
        <v>22</v>
      </c>
      <c r="C29" s="16" t="s">
        <v>44</v>
      </c>
      <c r="D29" s="15">
        <v>7</v>
      </c>
      <c r="E29" s="17" t="s">
        <v>65</v>
      </c>
      <c r="F29" s="15">
        <v>1</v>
      </c>
      <c r="G29" s="15" t="str">
        <f t="shared" si="1"/>
        <v/>
      </c>
      <c r="H29" s="15"/>
      <c r="I29" s="15"/>
      <c r="J29" s="18"/>
      <c r="K29" s="15"/>
      <c r="L29" s="4"/>
    </row>
    <row r="30" spans="1:24" ht="30.95" customHeight="1" x14ac:dyDescent="0.25">
      <c r="A30" s="4"/>
      <c r="B30" s="15">
        <v>23</v>
      </c>
      <c r="C30" s="16" t="s">
        <v>45</v>
      </c>
      <c r="D30" s="15">
        <v>7</v>
      </c>
      <c r="E30" s="17"/>
      <c r="F30" s="15">
        <v>1</v>
      </c>
      <c r="G30" s="15" t="str">
        <f t="shared" si="1"/>
        <v/>
      </c>
      <c r="H30" s="15"/>
      <c r="I30" s="15"/>
      <c r="J30" s="18"/>
      <c r="K30" s="15"/>
      <c r="L30" s="4"/>
    </row>
    <row r="31" spans="1:24" ht="30.95" customHeight="1" x14ac:dyDescent="0.25">
      <c r="A31" s="4"/>
      <c r="B31" s="15">
        <v>24</v>
      </c>
      <c r="C31" s="16" t="s">
        <v>12</v>
      </c>
      <c r="D31" s="15">
        <v>7</v>
      </c>
      <c r="E31" s="17" t="s">
        <v>66</v>
      </c>
      <c r="F31" s="15">
        <v>2</v>
      </c>
      <c r="G31" s="15" t="str">
        <f t="shared" si="1"/>
        <v/>
      </c>
      <c r="H31" s="15"/>
      <c r="I31" s="15"/>
      <c r="J31" s="18"/>
      <c r="K31" s="15"/>
      <c r="L31" s="4"/>
    </row>
    <row r="32" spans="1:24" ht="30.95" customHeight="1" x14ac:dyDescent="0.25">
      <c r="A32" s="4"/>
      <c r="B32" s="15">
        <v>25</v>
      </c>
      <c r="C32" s="16" t="s">
        <v>13</v>
      </c>
      <c r="D32" s="15">
        <v>7</v>
      </c>
      <c r="E32" s="17" t="s">
        <v>67</v>
      </c>
      <c r="F32" s="15">
        <v>2</v>
      </c>
      <c r="G32" s="15" t="str">
        <f t="shared" si="1"/>
        <v/>
      </c>
      <c r="H32" s="15"/>
      <c r="I32" s="15"/>
      <c r="J32" s="18"/>
      <c r="K32" s="15"/>
      <c r="L32" s="4"/>
    </row>
    <row r="33" spans="1:12" ht="30.95" customHeight="1" x14ac:dyDescent="0.25">
      <c r="A33" s="4"/>
      <c r="B33" s="15">
        <v>26</v>
      </c>
      <c r="C33" s="16" t="s">
        <v>14</v>
      </c>
      <c r="D33" s="15">
        <v>7</v>
      </c>
      <c r="E33" s="17" t="s">
        <v>68</v>
      </c>
      <c r="F33" s="15">
        <v>2</v>
      </c>
      <c r="G33" s="15" t="str">
        <f t="shared" si="1"/>
        <v/>
      </c>
      <c r="H33" s="15"/>
      <c r="I33" s="15"/>
      <c r="J33" s="18"/>
      <c r="K33" s="15"/>
      <c r="L33" s="4"/>
    </row>
    <row r="34" spans="1:12" ht="30.95" customHeight="1" x14ac:dyDescent="0.25">
      <c r="A34" s="4"/>
      <c r="B34" s="15">
        <v>27</v>
      </c>
      <c r="C34" s="16" t="s">
        <v>46</v>
      </c>
      <c r="D34" s="15">
        <v>8</v>
      </c>
      <c r="E34" s="17"/>
      <c r="F34" s="15">
        <v>2</v>
      </c>
      <c r="G34" s="15" t="str">
        <f t="shared" si="1"/>
        <v/>
      </c>
      <c r="H34" s="15"/>
      <c r="I34" s="15"/>
      <c r="J34" s="18"/>
      <c r="K34" s="15"/>
      <c r="L34" s="4"/>
    </row>
    <row r="35" spans="1:12" ht="30.95" customHeight="1" x14ac:dyDescent="0.25">
      <c r="A35" s="4"/>
      <c r="B35" s="15">
        <v>28</v>
      </c>
      <c r="C35" s="17" t="s">
        <v>101</v>
      </c>
      <c r="D35" s="15">
        <v>6</v>
      </c>
      <c r="E35" s="16" t="s">
        <v>100</v>
      </c>
      <c r="F35" s="15">
        <v>0.5</v>
      </c>
      <c r="G35" s="15" t="str">
        <f t="shared" si="1"/>
        <v/>
      </c>
      <c r="H35" s="15"/>
      <c r="I35" s="15"/>
      <c r="J35" s="18"/>
      <c r="K35" s="15"/>
      <c r="L35" s="4"/>
    </row>
    <row r="36" spans="1:12" ht="30.95" customHeight="1" x14ac:dyDescent="0.25">
      <c r="A36" s="4"/>
      <c r="B36" s="15"/>
      <c r="C36" s="17"/>
      <c r="D36" s="15"/>
      <c r="E36" s="16"/>
      <c r="F36" s="15"/>
      <c r="G36" s="15" t="str">
        <f t="shared" si="1"/>
        <v/>
      </c>
      <c r="H36" s="15"/>
      <c r="I36" s="15"/>
      <c r="J36" s="18"/>
      <c r="K36" s="15"/>
      <c r="L36" s="4"/>
    </row>
    <row r="37" spans="1:12" ht="30.95" customHeight="1" x14ac:dyDescent="0.25">
      <c r="A37" s="4"/>
      <c r="B37" s="15"/>
      <c r="C37" s="17"/>
      <c r="D37" s="15"/>
      <c r="E37" s="16"/>
      <c r="F37" s="15"/>
      <c r="G37" s="15" t="str">
        <f t="shared" si="1"/>
        <v/>
      </c>
      <c r="H37" s="15"/>
      <c r="I37" s="15"/>
      <c r="J37" s="18"/>
      <c r="K37" s="15"/>
      <c r="L37" s="4"/>
    </row>
    <row r="38" spans="1:12" ht="30.95" customHeight="1" x14ac:dyDescent="0.25">
      <c r="A38" s="4"/>
      <c r="B38" s="15"/>
      <c r="C38" s="17"/>
      <c r="D38" s="15"/>
      <c r="E38" s="16"/>
      <c r="F38" s="15"/>
      <c r="G38" s="15" t="str">
        <f t="shared" si="1"/>
        <v/>
      </c>
      <c r="H38" s="15"/>
      <c r="I38" s="15"/>
      <c r="J38" s="18"/>
      <c r="K38" s="15"/>
      <c r="L38" s="4"/>
    </row>
    <row r="39" spans="1:12" ht="30.95" customHeight="1" x14ac:dyDescent="0.25">
      <c r="A39" s="4"/>
      <c r="B39" s="15"/>
      <c r="C39" s="17"/>
      <c r="D39" s="15"/>
      <c r="E39" s="16"/>
      <c r="F39" s="15"/>
      <c r="G39" s="15" t="str">
        <f t="shared" si="1"/>
        <v/>
      </c>
      <c r="H39" s="15"/>
      <c r="I39" s="15"/>
      <c r="J39" s="18"/>
      <c r="K39" s="15"/>
      <c r="L39" s="4"/>
    </row>
    <row r="40" spans="1:12" ht="30.95" customHeight="1" x14ac:dyDescent="0.25">
      <c r="A40" s="4"/>
      <c r="B40" s="15"/>
      <c r="C40" s="17"/>
      <c r="D40" s="15"/>
      <c r="E40" s="16"/>
      <c r="F40" s="15"/>
      <c r="G40" s="15" t="str">
        <f t="shared" si="1"/>
        <v/>
      </c>
      <c r="H40" s="15"/>
      <c r="I40" s="15"/>
      <c r="J40" s="18"/>
      <c r="K40" s="15"/>
      <c r="L40" s="4"/>
    </row>
    <row r="41" spans="1:12" ht="30.95" customHeight="1" x14ac:dyDescent="0.25">
      <c r="A41" s="4"/>
      <c r="B41" s="15"/>
      <c r="C41" s="17"/>
      <c r="D41" s="15"/>
      <c r="E41" s="16"/>
      <c r="F41" s="15"/>
      <c r="G41" s="15" t="str">
        <f t="shared" si="1"/>
        <v/>
      </c>
      <c r="H41" s="15"/>
      <c r="I41" s="15"/>
      <c r="J41" s="18"/>
      <c r="K41" s="15"/>
      <c r="L41" s="4"/>
    </row>
    <row r="42" spans="1:12" ht="30.95" customHeight="1" x14ac:dyDescent="0.25">
      <c r="A42" s="4"/>
      <c r="B42" s="15"/>
      <c r="C42" s="17"/>
      <c r="D42" s="15"/>
      <c r="E42" s="16"/>
      <c r="F42" s="15"/>
      <c r="G42" s="15" t="str">
        <f t="shared" si="1"/>
        <v/>
      </c>
      <c r="H42" s="15"/>
      <c r="I42" s="15"/>
      <c r="J42" s="18"/>
      <c r="K42" s="15"/>
      <c r="L42" s="4"/>
    </row>
    <row r="43" spans="1:12" ht="30.95" customHeight="1" x14ac:dyDescent="0.25">
      <c r="A43" s="4"/>
      <c r="B43" s="15"/>
      <c r="C43" s="17"/>
      <c r="D43" s="15"/>
      <c r="E43" s="16"/>
      <c r="F43" s="15"/>
      <c r="G43" s="15" t="str">
        <f t="shared" si="1"/>
        <v/>
      </c>
      <c r="H43" s="15"/>
      <c r="I43" s="15"/>
      <c r="J43" s="18"/>
      <c r="K43" s="15"/>
      <c r="L43" s="4"/>
    </row>
    <row r="44" spans="1:12" ht="30.95" customHeight="1" x14ac:dyDescent="0.25">
      <c r="A44" s="4"/>
      <c r="B44" s="15"/>
      <c r="C44" s="17"/>
      <c r="D44" s="15"/>
      <c r="E44" s="16"/>
      <c r="F44" s="15"/>
      <c r="G44" s="15" t="str">
        <f t="shared" si="1"/>
        <v/>
      </c>
      <c r="H44" s="15"/>
      <c r="I44" s="15"/>
      <c r="J44" s="18"/>
      <c r="K44" s="15"/>
      <c r="L44" s="4"/>
    </row>
    <row r="45" spans="1:12" ht="30.95" customHeight="1" x14ac:dyDescent="0.25">
      <c r="A45" s="4"/>
      <c r="B45" s="15"/>
      <c r="C45" s="17"/>
      <c r="D45" s="15"/>
      <c r="E45" s="16"/>
      <c r="F45" s="15"/>
      <c r="G45" s="15" t="str">
        <f t="shared" si="1"/>
        <v/>
      </c>
      <c r="H45" s="15"/>
      <c r="I45" s="15"/>
      <c r="J45" s="18"/>
      <c r="K45" s="15"/>
      <c r="L45" s="4"/>
    </row>
    <row r="46" spans="1:12" ht="30.95" customHeight="1" x14ac:dyDescent="0.25">
      <c r="A46" s="4"/>
      <c r="B46" s="15"/>
      <c r="C46" s="17"/>
      <c r="D46" s="15"/>
      <c r="E46" s="16"/>
      <c r="F46" s="15"/>
      <c r="G46" s="15" t="str">
        <f t="shared" si="1"/>
        <v/>
      </c>
      <c r="H46" s="15"/>
      <c r="I46" s="15"/>
      <c r="J46" s="18"/>
      <c r="K46" s="15"/>
      <c r="L46" s="4"/>
    </row>
    <row r="47" spans="1:12" ht="30.95" customHeight="1" x14ac:dyDescent="0.25">
      <c r="A47" s="4"/>
      <c r="B47" s="15"/>
      <c r="C47" s="17"/>
      <c r="D47" s="15"/>
      <c r="E47" s="16"/>
      <c r="F47" s="15"/>
      <c r="G47" s="15" t="str">
        <f t="shared" si="1"/>
        <v/>
      </c>
      <c r="H47" s="15"/>
      <c r="I47" s="15"/>
      <c r="J47" s="18"/>
      <c r="K47" s="15"/>
      <c r="L47" s="4"/>
    </row>
    <row r="48" spans="1:12" ht="30.95" customHeight="1" x14ac:dyDescent="0.25">
      <c r="A48" s="4"/>
      <c r="B48" s="15"/>
      <c r="C48" s="17"/>
      <c r="D48" s="15"/>
      <c r="E48" s="16"/>
      <c r="F48" s="15"/>
      <c r="G48" s="15" t="str">
        <f t="shared" si="1"/>
        <v/>
      </c>
      <c r="H48" s="15"/>
      <c r="I48" s="15"/>
      <c r="J48" s="18"/>
      <c r="K48" s="15"/>
      <c r="L48" s="4"/>
    </row>
    <row r="49" spans="1:12" ht="30.95" customHeight="1" x14ac:dyDescent="0.25">
      <c r="A49" s="4"/>
      <c r="B49" s="15"/>
      <c r="C49" s="17"/>
      <c r="D49" s="15"/>
      <c r="E49" s="16"/>
      <c r="F49" s="15"/>
      <c r="G49" s="15" t="str">
        <f t="shared" si="1"/>
        <v/>
      </c>
      <c r="H49" s="15"/>
      <c r="I49" s="15"/>
      <c r="J49" s="18"/>
      <c r="K49" s="15"/>
      <c r="L49" s="4"/>
    </row>
    <row r="50" spans="1:12" ht="30.95" customHeight="1" x14ac:dyDescent="0.25">
      <c r="A50" s="4"/>
      <c r="B50" s="15"/>
      <c r="C50" s="17"/>
      <c r="D50" s="15"/>
      <c r="E50" s="16"/>
      <c r="F50" s="15"/>
      <c r="G50" s="15" t="str">
        <f t="shared" si="1"/>
        <v/>
      </c>
      <c r="H50" s="15"/>
      <c r="I50" s="15"/>
      <c r="J50" s="18"/>
      <c r="K50" s="15"/>
      <c r="L50" s="4"/>
    </row>
    <row r="51" spans="1:12" ht="30.95" customHeight="1" x14ac:dyDescent="0.25">
      <c r="A51" s="4"/>
      <c r="B51" s="15"/>
      <c r="C51" s="17"/>
      <c r="D51" s="15"/>
      <c r="E51" s="16"/>
      <c r="F51" s="15"/>
      <c r="G51" s="15" t="str">
        <f t="shared" si="1"/>
        <v/>
      </c>
      <c r="H51" s="15"/>
      <c r="I51" s="15"/>
      <c r="J51" s="18"/>
      <c r="K51" s="15"/>
      <c r="L51" s="4"/>
    </row>
    <row r="52" spans="1:12" ht="30.95" customHeight="1" x14ac:dyDescent="0.25">
      <c r="A52" s="4"/>
      <c r="B52" s="15"/>
      <c r="C52" s="17"/>
      <c r="D52" s="15"/>
      <c r="E52" s="16"/>
      <c r="F52" s="15"/>
      <c r="G52" s="15" t="str">
        <f t="shared" si="1"/>
        <v/>
      </c>
      <c r="H52" s="15"/>
      <c r="I52" s="15"/>
      <c r="J52" s="18"/>
      <c r="K52" s="15"/>
      <c r="L52" s="4"/>
    </row>
    <row r="53" spans="1:12" ht="30.95" customHeight="1" x14ac:dyDescent="0.25">
      <c r="A53" s="4"/>
      <c r="B53" s="15"/>
      <c r="C53" s="17"/>
      <c r="D53" s="15"/>
      <c r="E53" s="16"/>
      <c r="F53" s="15"/>
      <c r="G53" s="15"/>
      <c r="H53" s="15"/>
      <c r="I53" s="15"/>
      <c r="J53" s="18"/>
      <c r="K53" s="15"/>
      <c r="L53" s="4"/>
    </row>
    <row r="54" spans="1:12" ht="30.95" customHeight="1" x14ac:dyDescent="0.25">
      <c r="A54" s="4"/>
      <c r="B54" s="15"/>
      <c r="C54" s="17"/>
      <c r="D54" s="15"/>
      <c r="E54" s="16"/>
      <c r="F54" s="15"/>
      <c r="G54" s="15"/>
      <c r="H54" s="15"/>
      <c r="I54" s="15"/>
      <c r="J54" s="18"/>
      <c r="K54" s="15"/>
      <c r="L54" s="4"/>
    </row>
    <row r="55" spans="1:12" ht="30.95" customHeight="1" x14ac:dyDescent="0.25">
      <c r="A55" s="4"/>
      <c r="B55" s="15"/>
      <c r="C55" s="17"/>
      <c r="D55" s="15"/>
      <c r="E55" s="16"/>
      <c r="F55" s="15"/>
      <c r="G55" s="15"/>
      <c r="H55" s="15"/>
      <c r="I55" s="15"/>
      <c r="J55" s="18"/>
      <c r="K55" s="15"/>
      <c r="L55" s="4"/>
    </row>
    <row r="56" spans="1:12" ht="30.95" customHeight="1" thickBot="1" x14ac:dyDescent="0.3">
      <c r="A56" s="4"/>
      <c r="B56" s="19"/>
      <c r="C56" s="36"/>
      <c r="D56" s="19"/>
      <c r="E56" s="37"/>
      <c r="F56" s="19"/>
      <c r="G56" s="19"/>
      <c r="H56" s="19"/>
      <c r="I56" s="19"/>
      <c r="J56" s="20"/>
      <c r="K56" s="19"/>
      <c r="L56" s="4"/>
    </row>
    <row r="57" spans="1:12" x14ac:dyDescent="0.25">
      <c r="A57" s="4"/>
      <c r="B57" s="4"/>
      <c r="C57" s="8"/>
      <c r="D57" s="4"/>
      <c r="E57" s="8"/>
      <c r="F57" s="4"/>
      <c r="G57" s="6"/>
      <c r="H57" s="6"/>
      <c r="I57" s="6"/>
      <c r="J57" s="7"/>
      <c r="K57" s="4"/>
      <c r="L57" s="4"/>
    </row>
    <row r="58" spans="1:12" x14ac:dyDescent="0.25">
      <c r="A58" s="4"/>
      <c r="B58" s="4"/>
      <c r="C58" s="8"/>
      <c r="D58" s="4"/>
      <c r="E58" s="8"/>
      <c r="F58" s="4"/>
      <c r="G58" s="6"/>
      <c r="H58" s="6"/>
      <c r="I58" s="6"/>
      <c r="J58" s="7"/>
      <c r="K58" s="4"/>
      <c r="L58" s="4"/>
    </row>
    <row r="59" spans="1:12" x14ac:dyDescent="0.25">
      <c r="A59" s="4"/>
      <c r="B59" s="4"/>
      <c r="C59" s="8"/>
      <c r="D59" s="4"/>
      <c r="E59" s="8"/>
      <c r="F59" s="4"/>
      <c r="G59" s="6"/>
      <c r="H59" s="6"/>
      <c r="I59" s="6"/>
      <c r="J59" s="7"/>
      <c r="K59" s="4"/>
      <c r="L59" s="4"/>
    </row>
    <row r="60" spans="1:12" x14ac:dyDescent="0.25">
      <c r="C60" s="2"/>
      <c r="E60" s="2"/>
      <c r="G60" s="1"/>
      <c r="H60" s="1"/>
      <c r="I60" s="1"/>
      <c r="J60" s="3"/>
    </row>
    <row r="61" spans="1:12" x14ac:dyDescent="0.25">
      <c r="C61" s="2"/>
      <c r="E61" s="2"/>
      <c r="G61" s="1"/>
      <c r="H61" s="1"/>
      <c r="I61" s="1"/>
      <c r="J61" s="3"/>
    </row>
    <row r="62" spans="1:12" x14ac:dyDescent="0.25">
      <c r="C62" s="2"/>
      <c r="E62" s="2"/>
      <c r="G62" s="1"/>
      <c r="H62" s="1"/>
      <c r="I62" s="1"/>
      <c r="J62" s="3"/>
    </row>
    <row r="63" spans="1:12" x14ac:dyDescent="0.25">
      <c r="C63" s="2"/>
      <c r="E63" s="2"/>
      <c r="G63" s="1"/>
      <c r="H63" s="1"/>
      <c r="I63" s="1"/>
      <c r="J63" s="3"/>
    </row>
    <row r="64" spans="1:12" x14ac:dyDescent="0.25">
      <c r="C64" s="2"/>
      <c r="E64" s="2"/>
      <c r="G64" s="1"/>
      <c r="H64" s="1"/>
      <c r="I64" s="1"/>
      <c r="J64" s="3"/>
    </row>
    <row r="65" spans="3:10" x14ac:dyDescent="0.25">
      <c r="C65" s="2"/>
      <c r="E65" s="2"/>
      <c r="G65" s="1"/>
      <c r="H65" s="1"/>
      <c r="I65" s="1"/>
      <c r="J65" s="3"/>
    </row>
    <row r="66" spans="3:10" x14ac:dyDescent="0.25">
      <c r="C66" s="2"/>
      <c r="E66" s="2"/>
      <c r="G66" s="1"/>
      <c r="H66" s="1"/>
      <c r="I66" s="1"/>
      <c r="J66" s="3"/>
    </row>
    <row r="67" spans="3:10" x14ac:dyDescent="0.25">
      <c r="C67" s="2"/>
      <c r="E67" s="2"/>
      <c r="G67" s="1"/>
      <c r="H67" s="1"/>
      <c r="I67" s="1"/>
      <c r="J67" s="3"/>
    </row>
    <row r="68" spans="3:10" x14ac:dyDescent="0.25">
      <c r="C68" s="2"/>
      <c r="E68" s="2"/>
      <c r="G68" s="1"/>
      <c r="H68" s="1"/>
      <c r="I68" s="1"/>
      <c r="J68" s="3"/>
    </row>
    <row r="69" spans="3:10" x14ac:dyDescent="0.25">
      <c r="C69" s="2"/>
      <c r="E69" s="2"/>
      <c r="G69" s="1"/>
      <c r="H69" s="1"/>
      <c r="I69" s="1"/>
      <c r="J69" s="3"/>
    </row>
    <row r="70" spans="3:10" x14ac:dyDescent="0.25">
      <c r="C70" s="2"/>
      <c r="E70" s="2"/>
      <c r="G70" s="1"/>
      <c r="H70" s="1"/>
      <c r="I70" s="1"/>
      <c r="J70" s="3"/>
    </row>
    <row r="71" spans="3:10" x14ac:dyDescent="0.25">
      <c r="C71" s="2"/>
      <c r="E71" s="2"/>
      <c r="H71" s="1"/>
    </row>
    <row r="72" spans="3:10" x14ac:dyDescent="0.25">
      <c r="C72" s="2"/>
      <c r="E72" s="2"/>
      <c r="H72" s="1"/>
    </row>
  </sheetData>
  <mergeCells count="2">
    <mergeCell ref="B2:C2"/>
    <mergeCell ref="B3:C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30" sqref="C30"/>
    </sheetView>
  </sheetViews>
  <sheetFormatPr defaultColWidth="8.85546875" defaultRowHeight="15" x14ac:dyDescent="0.25"/>
  <cols>
    <col min="2" max="2" width="10.140625" bestFit="1" customWidth="1"/>
    <col min="3" max="3" width="41.7109375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1</v>
      </c>
    </row>
    <row r="3" spans="2:6" x14ac:dyDescent="0.25">
      <c r="B3" t="s">
        <v>87</v>
      </c>
      <c r="C3" t="s">
        <v>86</v>
      </c>
    </row>
    <row r="4" spans="2:6" x14ac:dyDescent="0.25">
      <c r="B4" t="s">
        <v>88</v>
      </c>
      <c r="C4" t="s">
        <v>85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</v>
      </c>
      <c r="C7" s="24" t="s">
        <v>23</v>
      </c>
      <c r="D7" s="22" t="s">
        <v>20</v>
      </c>
      <c r="E7" s="23">
        <v>2</v>
      </c>
      <c r="F7" s="27">
        <v>1</v>
      </c>
    </row>
    <row r="8" spans="2:6" ht="15.75" x14ac:dyDescent="0.25">
      <c r="B8" s="26">
        <v>2</v>
      </c>
      <c r="C8" s="24" t="s">
        <v>3</v>
      </c>
      <c r="D8" s="22" t="s">
        <v>16</v>
      </c>
      <c r="E8" s="23">
        <v>2</v>
      </c>
      <c r="F8" s="27">
        <v>1</v>
      </c>
    </row>
    <row r="9" spans="2:6" ht="15.75" x14ac:dyDescent="0.25">
      <c r="B9" s="26">
        <v>3</v>
      </c>
      <c r="C9" s="24" t="s">
        <v>24</v>
      </c>
      <c r="D9" s="24" t="s">
        <v>21</v>
      </c>
      <c r="E9" s="25">
        <v>0.5</v>
      </c>
      <c r="F9" s="27">
        <v>1</v>
      </c>
    </row>
    <row r="10" spans="2:6" ht="16.5" thickBot="1" x14ac:dyDescent="0.3">
      <c r="B10" s="28">
        <v>4</v>
      </c>
      <c r="C10" s="29" t="s">
        <v>4</v>
      </c>
      <c r="D10" s="30" t="s">
        <v>17</v>
      </c>
      <c r="E10" s="31">
        <v>0.5</v>
      </c>
      <c r="F1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18" sqref="E18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2</v>
      </c>
    </row>
    <row r="3" spans="2:6" x14ac:dyDescent="0.25">
      <c r="B3" t="s">
        <v>87</v>
      </c>
      <c r="C3" t="s">
        <v>89</v>
      </c>
    </row>
    <row r="4" spans="2:6" x14ac:dyDescent="0.25">
      <c r="B4" t="s">
        <v>88</v>
      </c>
      <c r="C4" t="s">
        <v>90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5</v>
      </c>
      <c r="C7" s="22" t="s">
        <v>34</v>
      </c>
      <c r="D7" s="22" t="s">
        <v>16</v>
      </c>
      <c r="E7" s="22">
        <v>3</v>
      </c>
      <c r="F7" s="27">
        <v>1</v>
      </c>
    </row>
    <row r="8" spans="2:6" ht="15.75" x14ac:dyDescent="0.25">
      <c r="B8" s="26">
        <v>6</v>
      </c>
      <c r="C8" s="22" t="s">
        <v>35</v>
      </c>
      <c r="D8" s="22" t="s">
        <v>17</v>
      </c>
      <c r="E8" s="22">
        <v>3</v>
      </c>
      <c r="F8" s="27">
        <f>AVERAGE(F9:F10)</f>
        <v>1</v>
      </c>
    </row>
    <row r="9" spans="2:6" ht="15.75" x14ac:dyDescent="0.25">
      <c r="B9" s="26">
        <v>6.1</v>
      </c>
      <c r="C9" s="22" t="s">
        <v>18</v>
      </c>
      <c r="D9" s="22"/>
      <c r="E9" s="22">
        <v>2</v>
      </c>
      <c r="F9" s="27">
        <v>1</v>
      </c>
    </row>
    <row r="10" spans="2:6" ht="15.75" x14ac:dyDescent="0.25">
      <c r="B10" s="26">
        <v>6.2</v>
      </c>
      <c r="C10" s="22" t="s">
        <v>19</v>
      </c>
      <c r="D10" s="22"/>
      <c r="E10" s="22">
        <v>1</v>
      </c>
      <c r="F10" s="27">
        <v>1</v>
      </c>
    </row>
    <row r="11" spans="2:6" ht="15.75" x14ac:dyDescent="0.25">
      <c r="B11" s="26">
        <v>7</v>
      </c>
      <c r="C11" s="24" t="s">
        <v>36</v>
      </c>
      <c r="D11" s="22" t="s">
        <v>20</v>
      </c>
      <c r="E11" s="22">
        <v>3</v>
      </c>
      <c r="F11" s="27">
        <f>AVERAGE(F12:F13)</f>
        <v>1</v>
      </c>
    </row>
    <row r="12" spans="2:6" ht="15.75" x14ac:dyDescent="0.25">
      <c r="B12" s="26">
        <v>7.1</v>
      </c>
      <c r="C12" s="24" t="s">
        <v>82</v>
      </c>
      <c r="D12" s="22"/>
      <c r="E12" s="22">
        <v>1.5</v>
      </c>
      <c r="F12" s="27">
        <v>1</v>
      </c>
    </row>
    <row r="13" spans="2:6" ht="15.75" x14ac:dyDescent="0.25">
      <c r="B13" s="26">
        <v>7.1</v>
      </c>
      <c r="C13" s="24" t="s">
        <v>83</v>
      </c>
      <c r="D13" s="22"/>
      <c r="E13" s="22">
        <v>1.5</v>
      </c>
      <c r="F13" s="27">
        <v>1</v>
      </c>
    </row>
    <row r="14" spans="2:6" ht="15.75" x14ac:dyDescent="0.25">
      <c r="B14" s="26">
        <v>8</v>
      </c>
      <c r="C14" s="24" t="s">
        <v>37</v>
      </c>
      <c r="D14" s="22" t="s">
        <v>21</v>
      </c>
      <c r="E14" s="22">
        <v>3</v>
      </c>
      <c r="F14" s="27">
        <f>AVERAGE(F15:F16)</f>
        <v>1</v>
      </c>
    </row>
    <row r="15" spans="2:6" ht="15.75" x14ac:dyDescent="0.25">
      <c r="B15" s="26">
        <v>8.1</v>
      </c>
      <c r="C15" s="24" t="s">
        <v>82</v>
      </c>
      <c r="D15" s="24"/>
      <c r="E15" s="24">
        <v>1.5</v>
      </c>
      <c r="F15" s="27">
        <v>1</v>
      </c>
    </row>
    <row r="16" spans="2:6" ht="15.75" x14ac:dyDescent="0.25">
      <c r="B16" s="26">
        <v>8.1999999999999993</v>
      </c>
      <c r="C16" s="24" t="s">
        <v>84</v>
      </c>
      <c r="D16" s="24"/>
      <c r="E16" s="24">
        <v>1.5</v>
      </c>
      <c r="F16" s="27">
        <v>1</v>
      </c>
    </row>
    <row r="17" spans="2:6" ht="15.75" x14ac:dyDescent="0.25">
      <c r="B17" s="26">
        <v>9</v>
      </c>
      <c r="C17" s="24" t="s">
        <v>38</v>
      </c>
      <c r="D17" s="24" t="s">
        <v>22</v>
      </c>
      <c r="E17" s="24">
        <v>2</v>
      </c>
      <c r="F17" s="27">
        <f>AVERAGE(F18:F19)</f>
        <v>0.5</v>
      </c>
    </row>
    <row r="18" spans="2:6" ht="15.75" x14ac:dyDescent="0.25">
      <c r="B18" s="26">
        <v>9.1</v>
      </c>
      <c r="C18" s="24" t="s">
        <v>82</v>
      </c>
      <c r="D18" s="24"/>
      <c r="E18" s="24">
        <v>1</v>
      </c>
      <c r="F18" s="27">
        <v>0</v>
      </c>
    </row>
    <row r="19" spans="2:6" ht="15.75" x14ac:dyDescent="0.25">
      <c r="B19" s="26">
        <v>9.1999999999999993</v>
      </c>
      <c r="C19" s="24" t="s">
        <v>99</v>
      </c>
      <c r="D19" s="24"/>
      <c r="E19" s="24">
        <v>1</v>
      </c>
      <c r="F19" s="27">
        <v>1</v>
      </c>
    </row>
    <row r="20" spans="2:6" ht="16.5" thickBot="1" x14ac:dyDescent="0.3">
      <c r="B20" s="28">
        <v>18</v>
      </c>
      <c r="C20" s="29" t="s">
        <v>11</v>
      </c>
      <c r="D20" s="30" t="s">
        <v>21</v>
      </c>
      <c r="E20" s="30">
        <v>2</v>
      </c>
      <c r="F2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9" sqref="F9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3</v>
      </c>
    </row>
    <row r="3" spans="2:6" x14ac:dyDescent="0.25">
      <c r="B3" t="s">
        <v>87</v>
      </c>
      <c r="C3" t="s">
        <v>91</v>
      </c>
    </row>
    <row r="4" spans="2:6" x14ac:dyDescent="0.25">
      <c r="B4" t="s">
        <v>88</v>
      </c>
      <c r="C4" t="s">
        <v>92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10</v>
      </c>
      <c r="C7" s="22" t="s">
        <v>39</v>
      </c>
      <c r="D7" s="22" t="s">
        <v>20</v>
      </c>
      <c r="E7" s="22">
        <v>2</v>
      </c>
      <c r="F7" s="27">
        <v>0</v>
      </c>
    </row>
    <row r="8" spans="2:6" ht="15.75" x14ac:dyDescent="0.25">
      <c r="B8" s="26">
        <v>11</v>
      </c>
      <c r="C8" s="22" t="s">
        <v>40</v>
      </c>
      <c r="D8" s="22" t="s">
        <v>22</v>
      </c>
      <c r="E8" s="22">
        <v>2</v>
      </c>
      <c r="F8" s="27">
        <v>1</v>
      </c>
    </row>
    <row r="9" spans="2:6" ht="15.75" x14ac:dyDescent="0.25">
      <c r="B9" s="26">
        <v>12</v>
      </c>
      <c r="C9" s="22" t="s">
        <v>5</v>
      </c>
      <c r="D9" s="22" t="s">
        <v>17</v>
      </c>
      <c r="E9" s="22">
        <v>2</v>
      </c>
      <c r="F9" s="27">
        <v>0</v>
      </c>
    </row>
    <row r="10" spans="2:6" ht="15.75" x14ac:dyDescent="0.25">
      <c r="B10" s="26">
        <v>13</v>
      </c>
      <c r="C10" s="22" t="s">
        <v>6</v>
      </c>
      <c r="D10" s="22" t="s">
        <v>21</v>
      </c>
      <c r="E10" s="22">
        <v>2</v>
      </c>
      <c r="F10" s="27">
        <v>1</v>
      </c>
    </row>
    <row r="11" spans="2:6" ht="16.5" thickBot="1" x14ac:dyDescent="0.3">
      <c r="B11" s="28">
        <v>14</v>
      </c>
      <c r="C11" s="29" t="s">
        <v>7</v>
      </c>
      <c r="D11" s="30" t="s">
        <v>16</v>
      </c>
      <c r="E11" s="30">
        <v>2</v>
      </c>
      <c r="F11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Iteration1</vt:lpstr>
      <vt:lpstr>Iteration2</vt:lpstr>
      <vt:lpstr>Iteration3</vt:lpstr>
    </vt:vector>
  </TitlesOfParts>
  <Manager>UĞUR ÖZKAN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UĞUR ÖZKAN</cp:lastModifiedBy>
  <dcterms:created xsi:type="dcterms:W3CDTF">2014-04-29T18:36:12Z</dcterms:created>
  <dcterms:modified xsi:type="dcterms:W3CDTF">2014-05-12T20:56:34Z</dcterms:modified>
  <cp:version>2.0</cp:version>
</cp:coreProperties>
</file>