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han\Desktop\"/>
    </mc:Choice>
  </mc:AlternateContent>
  <bookViews>
    <workbookView xWindow="120" yWindow="150" windowWidth="24915" windowHeight="12075"/>
  </bookViews>
  <sheets>
    <sheet name="mids store" sheetId="1" r:id="rId1"/>
    <sheet name="50 runs" sheetId="4" r:id="rId2"/>
  </sheets>
  <definedNames>
    <definedName name="demand">'mids store'!$C$22</definedName>
    <definedName name="demand_dist">'mids store'!$B$4:$C$11</definedName>
    <definedName name="ordering_cost">'mids store'!$C$15</definedName>
    <definedName name="profit100">'mids store'!$D$27</definedName>
    <definedName name="profit150">'mids store'!$D$28</definedName>
    <definedName name="profit200">'mids store'!$D$29</definedName>
    <definedName name="profit250">'mids store'!$D$30</definedName>
    <definedName name="profit300">'mids store'!$D$31</definedName>
    <definedName name="profit350">'mids store'!$D$32</definedName>
    <definedName name="profit50">'mids store'!$D$26</definedName>
    <definedName name="salvage_price">'mids store'!$C$17</definedName>
    <definedName name="selling_price">'mids store'!$C$16</definedName>
  </definedNames>
  <calcPr calcId="152511" concurrentCalc="0"/>
</workbook>
</file>

<file path=xl/calcChain.xml><?xml version="1.0" encoding="utf-8"?>
<calcChain xmlns="http://schemas.openxmlformats.org/spreadsheetml/2006/main">
  <c r="B22" i="1" l="1"/>
  <c r="C22" i="1"/>
  <c r="B32" i="1"/>
  <c r="C32" i="1"/>
  <c r="D32" i="1"/>
  <c r="H4" i="4"/>
  <c r="K11" i="4"/>
  <c r="B31" i="1"/>
  <c r="C31" i="1"/>
  <c r="D31" i="1"/>
  <c r="G4" i="4"/>
  <c r="K10" i="4"/>
  <c r="B30" i="1"/>
  <c r="C30" i="1"/>
  <c r="D30" i="1"/>
  <c r="F4" i="4"/>
  <c r="K9" i="4"/>
  <c r="B29" i="1"/>
  <c r="C29" i="1"/>
  <c r="D29" i="1"/>
  <c r="E4" i="4"/>
  <c r="K8" i="4"/>
  <c r="B28" i="1"/>
  <c r="C28" i="1"/>
  <c r="D28" i="1"/>
  <c r="D4" i="4"/>
  <c r="K7" i="4"/>
  <c r="B27" i="1"/>
  <c r="C27" i="1"/>
  <c r="D27" i="1"/>
  <c r="C4" i="4"/>
  <c r="K6" i="4"/>
  <c r="B26" i="1"/>
  <c r="C26" i="1"/>
  <c r="D26" i="1"/>
  <c r="B4" i="4"/>
  <c r="K5" i="4"/>
  <c r="C16" i="1"/>
  <c r="C17" i="1"/>
</calcChain>
</file>

<file path=xl/sharedStrings.xml><?xml version="1.0" encoding="utf-8"?>
<sst xmlns="http://schemas.openxmlformats.org/spreadsheetml/2006/main" count="22" uniqueCount="20">
  <si>
    <t>Input probability distribution</t>
  </si>
  <si>
    <t>Demand</t>
  </si>
  <si>
    <t>Endpoints</t>
  </si>
  <si>
    <t>Other simulation parameters</t>
  </si>
  <si>
    <t># ordered</t>
  </si>
  <si>
    <t>random</t>
  </si>
  <si>
    <t>value</t>
  </si>
  <si>
    <t>Retailer's ordering decision</t>
  </si>
  <si>
    <t>profit</t>
  </si>
  <si>
    <t>Ordering cost per unit</t>
  </si>
  <si>
    <t>Selling price per unit</t>
  </si>
  <si>
    <t>Salvage price per unit</t>
  </si>
  <si>
    <t># sold</t>
  </si>
  <si>
    <t># leftover</t>
  </si>
  <si>
    <t>run</t>
  </si>
  <si>
    <t>Simulation: 1 run</t>
  </si>
  <si>
    <t>Simulation: 50 runs</t>
  </si>
  <si>
    <t>profit when #ordered =</t>
  </si>
  <si>
    <t>Average profit</t>
  </si>
  <si>
    <t>average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</si>
</sst>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190500</xdr:colOff>
      <xdr:row>6</xdr:row>
      <xdr:rowOff>66675</xdr:rowOff>
    </xdr:from>
    <xdr:ext cx="1347805" cy="264560"/>
    <xdr:sp macro="" textlink="">
      <xdr:nvSpPr>
        <xdr:cNvPr id="2" name="TextBox 1"/>
        <xdr:cNvSpPr txBox="1"/>
      </xdr:nvSpPr>
      <xdr:spPr>
        <a:xfrm>
          <a:off x="2333625" y="1257300"/>
          <a:ext cx="1347805" cy="26456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Name: demand_dist</a:t>
          </a:r>
        </a:p>
      </xdr:txBody>
    </xdr:sp>
    <xdr:clientData/>
  </xdr:oneCellAnchor>
  <xdr:oneCellAnchor>
    <xdr:from>
      <xdr:col>3</xdr:col>
      <xdr:colOff>180975</xdr:colOff>
      <xdr:row>14</xdr:row>
      <xdr:rowOff>161925</xdr:rowOff>
    </xdr:from>
    <xdr:ext cx="3346172" cy="264560"/>
    <xdr:sp macro="" textlink="">
      <xdr:nvSpPr>
        <xdr:cNvPr id="3" name="TextBox 2"/>
        <xdr:cNvSpPr txBox="1"/>
      </xdr:nvSpPr>
      <xdr:spPr>
        <a:xfrm>
          <a:off x="2324100" y="2924175"/>
          <a:ext cx="3346172" cy="26456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Names:</a:t>
          </a:r>
          <a:r>
            <a:rPr lang="en-US" sz="1100" baseline="0"/>
            <a:t> ordering_cost, selling_price, and salvage_price</a:t>
          </a:r>
          <a:endParaRPr lang="en-US" sz="1100"/>
        </a:p>
      </xdr:txBody>
    </xdr:sp>
    <xdr:clientData/>
  </xdr:oneCellAnchor>
  <xdr:oneCellAnchor>
    <xdr:from>
      <xdr:col>3</xdr:col>
      <xdr:colOff>180975</xdr:colOff>
      <xdr:row>20</xdr:row>
      <xdr:rowOff>152400</xdr:rowOff>
    </xdr:from>
    <xdr:ext cx="1068626" cy="264560"/>
    <xdr:sp macro="" textlink="">
      <xdr:nvSpPr>
        <xdr:cNvPr id="4" name="TextBox 3"/>
        <xdr:cNvSpPr txBox="1"/>
      </xdr:nvSpPr>
      <xdr:spPr>
        <a:xfrm>
          <a:off x="2324100" y="4105275"/>
          <a:ext cx="1068626" cy="26456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Name: demand</a:t>
          </a:r>
        </a:p>
      </xdr:txBody>
    </xdr:sp>
    <xdr:clientData/>
  </xdr:oneCellAnchor>
  <xdr:oneCellAnchor>
    <xdr:from>
      <xdr:col>4</xdr:col>
      <xdr:colOff>180975</xdr:colOff>
      <xdr:row>27</xdr:row>
      <xdr:rowOff>152400</xdr:rowOff>
    </xdr:from>
    <xdr:ext cx="1995931" cy="264560"/>
    <xdr:sp macro="" textlink="">
      <xdr:nvSpPr>
        <xdr:cNvPr id="5" name="TextBox 4"/>
        <xdr:cNvSpPr txBox="1"/>
      </xdr:nvSpPr>
      <xdr:spPr>
        <a:xfrm>
          <a:off x="3038475" y="5438775"/>
          <a:ext cx="1995931" cy="26456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Names: profit50,</a:t>
          </a:r>
          <a:r>
            <a:rPr lang="en-US" sz="1100" baseline="0"/>
            <a:t> profit100, etc.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</xdr:colOff>
      <xdr:row>12</xdr:row>
      <xdr:rowOff>190499</xdr:rowOff>
    </xdr:from>
    <xdr:ext cx="2286000" cy="828676"/>
    <xdr:sp macro="" textlink="">
      <xdr:nvSpPr>
        <xdr:cNvPr id="2" name="TextBox 1"/>
        <xdr:cNvSpPr txBox="1"/>
      </xdr:nvSpPr>
      <xdr:spPr>
        <a:xfrm>
          <a:off x="5486401" y="2524124"/>
          <a:ext cx="2286000" cy="82867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See</a:t>
          </a:r>
          <a:r>
            <a:rPr lang="en-US" sz="1100" baseline="0"/>
            <a:t> Lesson 5 on how to replicate the simulation using the What-If Analysis tool. Note: remember to highlight the "run" column as well.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1" max="10" width="10.7109375" customWidth="1"/>
  </cols>
  <sheetData>
    <row r="1" spans="1:7" ht="18.75" x14ac:dyDescent="0.3">
      <c r="A1" s="2" t="s">
        <v>0</v>
      </c>
      <c r="G1" s="2"/>
    </row>
    <row r="2" spans="1:7" x14ac:dyDescent="0.25">
      <c r="G2" s="1"/>
    </row>
    <row r="3" spans="1:7" x14ac:dyDescent="0.25">
      <c r="B3" s="1" t="s">
        <v>2</v>
      </c>
      <c r="C3" s="1" t="s">
        <v>1</v>
      </c>
    </row>
    <row r="4" spans="1:7" x14ac:dyDescent="0.25">
      <c r="B4" s="5">
        <v>0</v>
      </c>
      <c r="C4" s="5">
        <v>50</v>
      </c>
    </row>
    <row r="5" spans="1:7" x14ac:dyDescent="0.25">
      <c r="B5" s="5">
        <v>0.01</v>
      </c>
      <c r="C5" s="5">
        <v>100</v>
      </c>
    </row>
    <row r="6" spans="1:7" x14ac:dyDescent="0.25">
      <c r="B6" s="5">
        <v>7.0000000000000007E-2</v>
      </c>
      <c r="C6" s="5">
        <v>150</v>
      </c>
    </row>
    <row r="7" spans="1:7" x14ac:dyDescent="0.25">
      <c r="B7" s="5">
        <v>0.31</v>
      </c>
      <c r="C7" s="5">
        <v>200</v>
      </c>
    </row>
    <row r="8" spans="1:7" x14ac:dyDescent="0.25">
      <c r="B8" s="5">
        <v>0.69</v>
      </c>
      <c r="C8" s="5">
        <v>250</v>
      </c>
    </row>
    <row r="9" spans="1:7" x14ac:dyDescent="0.25">
      <c r="B9" s="5">
        <v>0.93</v>
      </c>
      <c r="C9" s="5">
        <v>300</v>
      </c>
    </row>
    <row r="10" spans="1:7" x14ac:dyDescent="0.25">
      <c r="B10" s="5">
        <v>0.99</v>
      </c>
      <c r="C10" s="5">
        <v>350</v>
      </c>
    </row>
    <row r="11" spans="1:7" x14ac:dyDescent="0.25">
      <c r="B11" s="5">
        <v>1</v>
      </c>
      <c r="C11" s="5"/>
    </row>
    <row r="14" spans="1:7" ht="18.75" x14ac:dyDescent="0.3">
      <c r="A14" s="2" t="s">
        <v>3</v>
      </c>
    </row>
    <row r="15" spans="1:7" x14ac:dyDescent="0.25">
      <c r="A15" t="s">
        <v>9</v>
      </c>
      <c r="C15" s="5">
        <v>10</v>
      </c>
    </row>
    <row r="16" spans="1:7" x14ac:dyDescent="0.25">
      <c r="A16" t="s">
        <v>10</v>
      </c>
      <c r="C16" s="5">
        <f>4.5*4</f>
        <v>18</v>
      </c>
    </row>
    <row r="17" spans="1:4" x14ac:dyDescent="0.25">
      <c r="A17" t="s">
        <v>11</v>
      </c>
      <c r="C17" s="5">
        <f>0.75*4</f>
        <v>3</v>
      </c>
    </row>
    <row r="20" spans="1:4" ht="18.75" x14ac:dyDescent="0.3">
      <c r="A20" s="2" t="s">
        <v>15</v>
      </c>
    </row>
    <row r="21" spans="1:4" x14ac:dyDescent="0.25">
      <c r="A21" s="1"/>
      <c r="B21" s="3" t="s">
        <v>5</v>
      </c>
      <c r="C21" s="3" t="s">
        <v>6</v>
      </c>
    </row>
    <row r="22" spans="1:4" x14ac:dyDescent="0.25">
      <c r="A22" s="1" t="s">
        <v>1</v>
      </c>
      <c r="B22">
        <f ca="1">RAND()</f>
        <v>0.5298182993147772</v>
      </c>
      <c r="C22" s="5">
        <f ca="1">VLOOKUP(B22,demand_dist,2)</f>
        <v>200</v>
      </c>
    </row>
    <row r="24" spans="1:4" x14ac:dyDescent="0.25">
      <c r="A24" s="1" t="s">
        <v>7</v>
      </c>
    </row>
    <row r="25" spans="1:4" x14ac:dyDescent="0.25">
      <c r="A25" s="4" t="s">
        <v>4</v>
      </c>
      <c r="B25" s="4" t="s">
        <v>12</v>
      </c>
      <c r="C25" s="4" t="s">
        <v>13</v>
      </c>
      <c r="D25" s="4" t="s">
        <v>8</v>
      </c>
    </row>
    <row r="26" spans="1:4" x14ac:dyDescent="0.25">
      <c r="A26">
        <v>50</v>
      </c>
      <c r="B26">
        <f t="shared" ref="B26:B32" ca="1" si="0">MIN(A26,demand)</f>
        <v>50</v>
      </c>
      <c r="C26">
        <f ca="1">MAX(0,A26-B26)</f>
        <v>0</v>
      </c>
      <c r="D26" s="5">
        <f t="shared" ref="D26:D32" ca="1" si="1">B26*selling_price + C26*salvage_price - A26*ordering_cost</f>
        <v>400</v>
      </c>
    </row>
    <row r="27" spans="1:4" x14ac:dyDescent="0.25">
      <c r="A27">
        <v>100</v>
      </c>
      <c r="B27">
        <f t="shared" ca="1" si="0"/>
        <v>100</v>
      </c>
      <c r="C27">
        <f t="shared" ref="C27:C32" ca="1" si="2">MAX(0,A27-B27)</f>
        <v>0</v>
      </c>
      <c r="D27" s="5">
        <f t="shared" ca="1" si="1"/>
        <v>800</v>
      </c>
    </row>
    <row r="28" spans="1:4" x14ac:dyDescent="0.25">
      <c r="A28">
        <v>150</v>
      </c>
      <c r="B28">
        <f t="shared" ca="1" si="0"/>
        <v>150</v>
      </c>
      <c r="C28">
        <f t="shared" ca="1" si="2"/>
        <v>0</v>
      </c>
      <c r="D28" s="5">
        <f t="shared" ca="1" si="1"/>
        <v>1200</v>
      </c>
    </row>
    <row r="29" spans="1:4" x14ac:dyDescent="0.25">
      <c r="A29">
        <v>200</v>
      </c>
      <c r="B29">
        <f t="shared" ca="1" si="0"/>
        <v>200</v>
      </c>
      <c r="C29">
        <f t="shared" ca="1" si="2"/>
        <v>0</v>
      </c>
      <c r="D29" s="5">
        <f t="shared" ca="1" si="1"/>
        <v>1600</v>
      </c>
    </row>
    <row r="30" spans="1:4" x14ac:dyDescent="0.25">
      <c r="A30">
        <v>250</v>
      </c>
      <c r="B30">
        <f t="shared" ca="1" si="0"/>
        <v>200</v>
      </c>
      <c r="C30">
        <f t="shared" ca="1" si="2"/>
        <v>50</v>
      </c>
      <c r="D30" s="5">
        <f t="shared" ca="1" si="1"/>
        <v>1250</v>
      </c>
    </row>
    <row r="31" spans="1:4" x14ac:dyDescent="0.25">
      <c r="A31">
        <v>300</v>
      </c>
      <c r="B31">
        <f t="shared" ca="1" si="0"/>
        <v>200</v>
      </c>
      <c r="C31">
        <f t="shared" ca="1" si="2"/>
        <v>100</v>
      </c>
      <c r="D31" s="5">
        <f t="shared" ca="1" si="1"/>
        <v>900</v>
      </c>
    </row>
    <row r="32" spans="1:4" x14ac:dyDescent="0.25">
      <c r="A32">
        <v>350</v>
      </c>
      <c r="B32">
        <f t="shared" ca="1" si="0"/>
        <v>200</v>
      </c>
      <c r="C32">
        <f t="shared" ca="1" si="2"/>
        <v>150</v>
      </c>
      <c r="D32" s="5">
        <f t="shared" ca="1" si="1"/>
        <v>550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/>
  </sheetViews>
  <sheetFormatPr defaultRowHeight="15" x14ac:dyDescent="0.25"/>
  <cols>
    <col min="10" max="10" width="13.85546875" bestFit="1" customWidth="1"/>
    <col min="11" max="11" width="13.5703125" bestFit="1" customWidth="1"/>
  </cols>
  <sheetData>
    <row r="1" spans="1:11" ht="18.75" x14ac:dyDescent="0.3">
      <c r="A1" s="2" t="s">
        <v>16</v>
      </c>
    </row>
    <row r="2" spans="1:11" x14ac:dyDescent="0.25">
      <c r="B2" s="6" t="s">
        <v>17</v>
      </c>
      <c r="C2" s="6"/>
      <c r="D2" s="6"/>
      <c r="E2" s="6"/>
      <c r="F2" s="6"/>
      <c r="G2" s="6"/>
      <c r="H2" s="6"/>
    </row>
    <row r="3" spans="1:11" x14ac:dyDescent="0.25">
      <c r="A3" s="1" t="s">
        <v>14</v>
      </c>
      <c r="B3" s="1">
        <v>50</v>
      </c>
      <c r="C3" s="1">
        <v>100</v>
      </c>
      <c r="D3" s="1">
        <v>150</v>
      </c>
      <c r="E3" s="1">
        <v>200</v>
      </c>
      <c r="F3" s="1">
        <v>250</v>
      </c>
      <c r="G3" s="1">
        <v>300</v>
      </c>
      <c r="H3" s="1">
        <v>350</v>
      </c>
      <c r="J3" s="1" t="s">
        <v>18</v>
      </c>
    </row>
    <row r="4" spans="1:11" x14ac:dyDescent="0.25">
      <c r="A4">
        <v>1</v>
      </c>
      <c r="B4">
        <f ca="1">profit50</f>
        <v>400</v>
      </c>
      <c r="C4">
        <f ca="1">profit100</f>
        <v>800</v>
      </c>
      <c r="D4">
        <f ca="1">profit150</f>
        <v>1200</v>
      </c>
      <c r="E4">
        <f ca="1">profit200</f>
        <v>1600</v>
      </c>
      <c r="F4">
        <f ca="1">profit250</f>
        <v>1250</v>
      </c>
      <c r="G4">
        <f ca="1">profit300</f>
        <v>900</v>
      </c>
      <c r="H4">
        <f ca="1">profit350</f>
        <v>550</v>
      </c>
      <c r="J4" s="1" t="s">
        <v>4</v>
      </c>
      <c r="K4" s="1" t="s">
        <v>19</v>
      </c>
    </row>
    <row r="5" spans="1:11" x14ac:dyDescent="0.25">
      <c r="A5">
        <v>2</v>
      </c>
      <c r="B5">
        <f t="dataTable" ref="B5:H53" dt2D="0" dtr="0" r1="A4" ca="1"/>
        <v>400</v>
      </c>
      <c r="C5">
        <v>800</v>
      </c>
      <c r="D5">
        <v>1200</v>
      </c>
      <c r="E5">
        <v>1600</v>
      </c>
      <c r="F5">
        <v>1250</v>
      </c>
      <c r="G5">
        <v>900</v>
      </c>
      <c r="H5">
        <v>550</v>
      </c>
      <c r="J5">
        <v>50</v>
      </c>
      <c r="K5">
        <f ca="1">AVERAGE(B4:B53)</f>
        <v>400</v>
      </c>
    </row>
    <row r="6" spans="1:11" x14ac:dyDescent="0.25">
      <c r="A6">
        <v>3</v>
      </c>
      <c r="B6">
        <v>400</v>
      </c>
      <c r="C6">
        <v>800</v>
      </c>
      <c r="D6">
        <v>1200</v>
      </c>
      <c r="E6">
        <v>850</v>
      </c>
      <c r="F6">
        <v>500</v>
      </c>
      <c r="G6">
        <v>150</v>
      </c>
      <c r="H6">
        <v>-200</v>
      </c>
      <c r="J6">
        <v>100</v>
      </c>
      <c r="K6">
        <f ca="1">AVERAGE(C4:C53)</f>
        <v>800</v>
      </c>
    </row>
    <row r="7" spans="1:11" x14ac:dyDescent="0.25">
      <c r="A7">
        <v>4</v>
      </c>
      <c r="B7">
        <v>400</v>
      </c>
      <c r="C7">
        <v>800</v>
      </c>
      <c r="D7">
        <v>1200</v>
      </c>
      <c r="E7">
        <v>1600</v>
      </c>
      <c r="F7">
        <v>1250</v>
      </c>
      <c r="G7">
        <v>900</v>
      </c>
      <c r="H7">
        <v>550</v>
      </c>
      <c r="J7">
        <v>150</v>
      </c>
      <c r="K7">
        <f ca="1">AVERAGE(D4:D53)</f>
        <v>1170</v>
      </c>
    </row>
    <row r="8" spans="1:11" x14ac:dyDescent="0.25">
      <c r="A8">
        <v>5</v>
      </c>
      <c r="B8">
        <v>400</v>
      </c>
      <c r="C8">
        <v>800</v>
      </c>
      <c r="D8">
        <v>1200</v>
      </c>
      <c r="E8">
        <v>850</v>
      </c>
      <c r="F8">
        <v>500</v>
      </c>
      <c r="G8">
        <v>150</v>
      </c>
      <c r="H8">
        <v>-200</v>
      </c>
      <c r="J8">
        <v>200</v>
      </c>
      <c r="K8">
        <f ca="1">AVERAGE(E4:E53)</f>
        <v>1405</v>
      </c>
    </row>
    <row r="9" spans="1:11" x14ac:dyDescent="0.25">
      <c r="A9">
        <v>6</v>
      </c>
      <c r="B9">
        <v>400</v>
      </c>
      <c r="C9">
        <v>800</v>
      </c>
      <c r="D9">
        <v>1200</v>
      </c>
      <c r="E9">
        <v>1600</v>
      </c>
      <c r="F9">
        <v>1250</v>
      </c>
      <c r="G9">
        <v>900</v>
      </c>
      <c r="H9">
        <v>550</v>
      </c>
      <c r="J9">
        <v>250</v>
      </c>
      <c r="K9">
        <f ca="1">AVERAGE(F4:F53)</f>
        <v>1370</v>
      </c>
    </row>
    <row r="10" spans="1:11" x14ac:dyDescent="0.25">
      <c r="A10">
        <v>7</v>
      </c>
      <c r="B10">
        <v>400</v>
      </c>
      <c r="C10">
        <v>800</v>
      </c>
      <c r="D10">
        <v>1200</v>
      </c>
      <c r="E10">
        <v>1600</v>
      </c>
      <c r="F10">
        <v>1250</v>
      </c>
      <c r="G10">
        <v>900</v>
      </c>
      <c r="H10">
        <v>550</v>
      </c>
      <c r="J10">
        <v>300</v>
      </c>
      <c r="K10">
        <f ca="1">AVERAGE(G4:G53)</f>
        <v>1065</v>
      </c>
    </row>
    <row r="11" spans="1:11" x14ac:dyDescent="0.25">
      <c r="A11">
        <v>8</v>
      </c>
      <c r="B11">
        <v>400</v>
      </c>
      <c r="C11">
        <v>800</v>
      </c>
      <c r="D11">
        <v>1200</v>
      </c>
      <c r="E11">
        <v>1600</v>
      </c>
      <c r="F11">
        <v>2000</v>
      </c>
      <c r="G11">
        <v>1650</v>
      </c>
      <c r="H11">
        <v>1300</v>
      </c>
      <c r="J11">
        <v>350</v>
      </c>
      <c r="K11">
        <f ca="1">AVERAGE(H4:H53)</f>
        <v>730</v>
      </c>
    </row>
    <row r="12" spans="1:11" x14ac:dyDescent="0.25">
      <c r="A12">
        <v>9</v>
      </c>
      <c r="B12">
        <v>400</v>
      </c>
      <c r="C12">
        <v>800</v>
      </c>
      <c r="D12">
        <v>1200</v>
      </c>
      <c r="E12">
        <v>850</v>
      </c>
      <c r="F12">
        <v>500</v>
      </c>
      <c r="G12">
        <v>150</v>
      </c>
      <c r="H12">
        <v>-200</v>
      </c>
    </row>
    <row r="13" spans="1:11" x14ac:dyDescent="0.25">
      <c r="A13">
        <v>10</v>
      </c>
      <c r="B13">
        <v>400</v>
      </c>
      <c r="C13">
        <v>800</v>
      </c>
      <c r="D13">
        <v>1200</v>
      </c>
      <c r="E13">
        <v>1600</v>
      </c>
      <c r="F13">
        <v>2000</v>
      </c>
      <c r="G13">
        <v>2400</v>
      </c>
      <c r="H13">
        <v>2800</v>
      </c>
    </row>
    <row r="14" spans="1:11" x14ac:dyDescent="0.25">
      <c r="A14">
        <v>11</v>
      </c>
      <c r="B14">
        <v>400</v>
      </c>
      <c r="C14">
        <v>800</v>
      </c>
      <c r="D14">
        <v>1200</v>
      </c>
      <c r="E14">
        <v>1600</v>
      </c>
      <c r="F14">
        <v>1250</v>
      </c>
      <c r="G14">
        <v>900</v>
      </c>
      <c r="H14">
        <v>550</v>
      </c>
    </row>
    <row r="15" spans="1:11" x14ac:dyDescent="0.25">
      <c r="A15">
        <v>12</v>
      </c>
      <c r="B15">
        <v>400</v>
      </c>
      <c r="C15">
        <v>800</v>
      </c>
      <c r="D15">
        <v>1200</v>
      </c>
      <c r="E15">
        <v>1600</v>
      </c>
      <c r="F15">
        <v>2000</v>
      </c>
      <c r="G15">
        <v>1650</v>
      </c>
      <c r="H15">
        <v>1300</v>
      </c>
    </row>
    <row r="16" spans="1:11" x14ac:dyDescent="0.25">
      <c r="A16">
        <v>13</v>
      </c>
      <c r="B16">
        <v>400</v>
      </c>
      <c r="C16">
        <v>800</v>
      </c>
      <c r="D16">
        <v>1200</v>
      </c>
      <c r="E16">
        <v>1600</v>
      </c>
      <c r="F16">
        <v>1250</v>
      </c>
      <c r="G16">
        <v>900</v>
      </c>
      <c r="H16">
        <v>550</v>
      </c>
    </row>
    <row r="17" spans="1:8" x14ac:dyDescent="0.25">
      <c r="A17">
        <v>14</v>
      </c>
      <c r="B17">
        <v>400</v>
      </c>
      <c r="C17">
        <v>800</v>
      </c>
      <c r="D17">
        <v>1200</v>
      </c>
      <c r="E17">
        <v>1600</v>
      </c>
      <c r="F17">
        <v>1250</v>
      </c>
      <c r="G17">
        <v>900</v>
      </c>
      <c r="H17">
        <v>550</v>
      </c>
    </row>
    <row r="18" spans="1:8" x14ac:dyDescent="0.25">
      <c r="A18">
        <v>15</v>
      </c>
      <c r="B18">
        <v>400</v>
      </c>
      <c r="C18">
        <v>800</v>
      </c>
      <c r="D18">
        <v>1200</v>
      </c>
      <c r="E18">
        <v>1600</v>
      </c>
      <c r="F18">
        <v>1250</v>
      </c>
      <c r="G18">
        <v>900</v>
      </c>
      <c r="H18">
        <v>550</v>
      </c>
    </row>
    <row r="19" spans="1:8" x14ac:dyDescent="0.25">
      <c r="A19">
        <v>16</v>
      </c>
      <c r="B19">
        <v>400</v>
      </c>
      <c r="C19">
        <v>800</v>
      </c>
      <c r="D19">
        <v>1200</v>
      </c>
      <c r="E19">
        <v>1600</v>
      </c>
      <c r="F19">
        <v>2000</v>
      </c>
      <c r="G19">
        <v>1650</v>
      </c>
      <c r="H19">
        <v>1300</v>
      </c>
    </row>
    <row r="20" spans="1:8" x14ac:dyDescent="0.25">
      <c r="A20">
        <v>17</v>
      </c>
      <c r="B20">
        <v>400</v>
      </c>
      <c r="C20">
        <v>800</v>
      </c>
      <c r="D20">
        <v>1200</v>
      </c>
      <c r="E20">
        <v>1600</v>
      </c>
      <c r="F20">
        <v>1250</v>
      </c>
      <c r="G20">
        <v>900</v>
      </c>
      <c r="H20">
        <v>550</v>
      </c>
    </row>
    <row r="21" spans="1:8" x14ac:dyDescent="0.25">
      <c r="A21">
        <v>18</v>
      </c>
      <c r="B21">
        <v>400</v>
      </c>
      <c r="C21">
        <v>800</v>
      </c>
      <c r="D21">
        <v>1200</v>
      </c>
      <c r="E21">
        <v>1600</v>
      </c>
      <c r="F21">
        <v>1250</v>
      </c>
      <c r="G21">
        <v>900</v>
      </c>
      <c r="H21">
        <v>550</v>
      </c>
    </row>
    <row r="22" spans="1:8" x14ac:dyDescent="0.25">
      <c r="A22">
        <v>19</v>
      </c>
      <c r="B22">
        <v>400</v>
      </c>
      <c r="C22">
        <v>800</v>
      </c>
      <c r="D22">
        <v>1200</v>
      </c>
      <c r="E22">
        <v>850</v>
      </c>
      <c r="F22">
        <v>500</v>
      </c>
      <c r="G22">
        <v>150</v>
      </c>
      <c r="H22">
        <v>-200</v>
      </c>
    </row>
    <row r="23" spans="1:8" x14ac:dyDescent="0.25">
      <c r="A23">
        <v>20</v>
      </c>
      <c r="B23">
        <v>400</v>
      </c>
      <c r="C23">
        <v>800</v>
      </c>
      <c r="D23">
        <v>1200</v>
      </c>
      <c r="E23">
        <v>1600</v>
      </c>
      <c r="F23">
        <v>2000</v>
      </c>
      <c r="G23">
        <v>1650</v>
      </c>
      <c r="H23">
        <v>1300</v>
      </c>
    </row>
    <row r="24" spans="1:8" x14ac:dyDescent="0.25">
      <c r="A24">
        <v>21</v>
      </c>
      <c r="B24">
        <v>400</v>
      </c>
      <c r="C24">
        <v>800</v>
      </c>
      <c r="D24">
        <v>1200</v>
      </c>
      <c r="E24">
        <v>1600</v>
      </c>
      <c r="F24">
        <v>2000</v>
      </c>
      <c r="G24">
        <v>1650</v>
      </c>
      <c r="H24">
        <v>1300</v>
      </c>
    </row>
    <row r="25" spans="1:8" x14ac:dyDescent="0.25">
      <c r="A25">
        <v>22</v>
      </c>
      <c r="B25">
        <v>400</v>
      </c>
      <c r="C25">
        <v>800</v>
      </c>
      <c r="D25">
        <v>1200</v>
      </c>
      <c r="E25">
        <v>1600</v>
      </c>
      <c r="F25">
        <v>2000</v>
      </c>
      <c r="G25">
        <v>2400</v>
      </c>
      <c r="H25">
        <v>2050</v>
      </c>
    </row>
    <row r="26" spans="1:8" x14ac:dyDescent="0.25">
      <c r="A26">
        <v>23</v>
      </c>
      <c r="B26">
        <v>400</v>
      </c>
      <c r="C26">
        <v>800</v>
      </c>
      <c r="D26">
        <v>1200</v>
      </c>
      <c r="E26">
        <v>1600</v>
      </c>
      <c r="F26">
        <v>1250</v>
      </c>
      <c r="G26">
        <v>900</v>
      </c>
      <c r="H26">
        <v>550</v>
      </c>
    </row>
    <row r="27" spans="1:8" x14ac:dyDescent="0.25">
      <c r="A27">
        <v>24</v>
      </c>
      <c r="B27">
        <v>400</v>
      </c>
      <c r="C27">
        <v>800</v>
      </c>
      <c r="D27">
        <v>1200</v>
      </c>
      <c r="E27">
        <v>1600</v>
      </c>
      <c r="F27">
        <v>2000</v>
      </c>
      <c r="G27">
        <v>1650</v>
      </c>
      <c r="H27">
        <v>1300</v>
      </c>
    </row>
    <row r="28" spans="1:8" x14ac:dyDescent="0.25">
      <c r="A28">
        <v>25</v>
      </c>
      <c r="B28">
        <v>400</v>
      </c>
      <c r="C28">
        <v>800</v>
      </c>
      <c r="D28">
        <v>1200</v>
      </c>
      <c r="E28">
        <v>850</v>
      </c>
      <c r="F28">
        <v>500</v>
      </c>
      <c r="G28">
        <v>150</v>
      </c>
      <c r="H28">
        <v>-200</v>
      </c>
    </row>
    <row r="29" spans="1:8" x14ac:dyDescent="0.25">
      <c r="A29">
        <v>26</v>
      </c>
      <c r="B29">
        <v>400</v>
      </c>
      <c r="C29">
        <v>800</v>
      </c>
      <c r="D29">
        <v>1200</v>
      </c>
      <c r="E29">
        <v>1600</v>
      </c>
      <c r="F29">
        <v>1250</v>
      </c>
      <c r="G29">
        <v>900</v>
      </c>
      <c r="H29">
        <v>550</v>
      </c>
    </row>
    <row r="30" spans="1:8" x14ac:dyDescent="0.25">
      <c r="A30">
        <v>27</v>
      </c>
      <c r="B30">
        <v>400</v>
      </c>
      <c r="C30">
        <v>800</v>
      </c>
      <c r="D30">
        <v>1200</v>
      </c>
      <c r="E30">
        <v>1600</v>
      </c>
      <c r="F30">
        <v>1250</v>
      </c>
      <c r="G30">
        <v>900</v>
      </c>
      <c r="H30">
        <v>550</v>
      </c>
    </row>
    <row r="31" spans="1:8" x14ac:dyDescent="0.25">
      <c r="A31">
        <v>28</v>
      </c>
      <c r="B31">
        <v>400</v>
      </c>
      <c r="C31">
        <v>800</v>
      </c>
      <c r="D31">
        <v>1200</v>
      </c>
      <c r="E31">
        <v>1600</v>
      </c>
      <c r="F31">
        <v>2000</v>
      </c>
      <c r="G31">
        <v>1650</v>
      </c>
      <c r="H31">
        <v>1300</v>
      </c>
    </row>
    <row r="32" spans="1:8" x14ac:dyDescent="0.25">
      <c r="A32">
        <v>29</v>
      </c>
      <c r="B32">
        <v>400</v>
      </c>
      <c r="C32">
        <v>800</v>
      </c>
      <c r="D32">
        <v>450</v>
      </c>
      <c r="E32">
        <v>100</v>
      </c>
      <c r="F32">
        <v>-250</v>
      </c>
      <c r="G32">
        <v>-600</v>
      </c>
      <c r="H32">
        <v>-950</v>
      </c>
    </row>
    <row r="33" spans="1:8" x14ac:dyDescent="0.25">
      <c r="A33">
        <v>30</v>
      </c>
      <c r="B33">
        <v>400</v>
      </c>
      <c r="C33">
        <v>800</v>
      </c>
      <c r="D33">
        <v>1200</v>
      </c>
      <c r="E33">
        <v>1600</v>
      </c>
      <c r="F33">
        <v>2000</v>
      </c>
      <c r="G33">
        <v>1650</v>
      </c>
      <c r="H33">
        <v>1300</v>
      </c>
    </row>
    <row r="34" spans="1:8" x14ac:dyDescent="0.25">
      <c r="A34">
        <v>31</v>
      </c>
      <c r="B34">
        <v>400</v>
      </c>
      <c r="C34">
        <v>800</v>
      </c>
      <c r="D34">
        <v>1200</v>
      </c>
      <c r="E34">
        <v>1600</v>
      </c>
      <c r="F34">
        <v>1250</v>
      </c>
      <c r="G34">
        <v>900</v>
      </c>
      <c r="H34">
        <v>550</v>
      </c>
    </row>
    <row r="35" spans="1:8" x14ac:dyDescent="0.25">
      <c r="A35">
        <v>32</v>
      </c>
      <c r="B35">
        <v>400</v>
      </c>
      <c r="C35">
        <v>800</v>
      </c>
      <c r="D35">
        <v>1200</v>
      </c>
      <c r="E35">
        <v>850</v>
      </c>
      <c r="F35">
        <v>500</v>
      </c>
      <c r="G35">
        <v>150</v>
      </c>
      <c r="H35">
        <v>-200</v>
      </c>
    </row>
    <row r="36" spans="1:8" x14ac:dyDescent="0.25">
      <c r="A36">
        <v>33</v>
      </c>
      <c r="B36">
        <v>400</v>
      </c>
      <c r="C36">
        <v>800</v>
      </c>
      <c r="D36">
        <v>1200</v>
      </c>
      <c r="E36">
        <v>1600</v>
      </c>
      <c r="F36">
        <v>2000</v>
      </c>
      <c r="G36">
        <v>1650</v>
      </c>
      <c r="H36">
        <v>1300</v>
      </c>
    </row>
    <row r="37" spans="1:8" x14ac:dyDescent="0.25">
      <c r="A37">
        <v>34</v>
      </c>
      <c r="B37">
        <v>400</v>
      </c>
      <c r="C37">
        <v>800</v>
      </c>
      <c r="D37">
        <v>1200</v>
      </c>
      <c r="E37">
        <v>1600</v>
      </c>
      <c r="F37">
        <v>2000</v>
      </c>
      <c r="G37">
        <v>1650</v>
      </c>
      <c r="H37">
        <v>1300</v>
      </c>
    </row>
    <row r="38" spans="1:8" x14ac:dyDescent="0.25">
      <c r="A38">
        <v>35</v>
      </c>
      <c r="B38">
        <v>400</v>
      </c>
      <c r="C38">
        <v>800</v>
      </c>
      <c r="D38">
        <v>1200</v>
      </c>
      <c r="E38">
        <v>1600</v>
      </c>
      <c r="F38">
        <v>2000</v>
      </c>
      <c r="G38">
        <v>1650</v>
      </c>
      <c r="H38">
        <v>1300</v>
      </c>
    </row>
    <row r="39" spans="1:8" x14ac:dyDescent="0.25">
      <c r="A39">
        <v>36</v>
      </c>
      <c r="B39">
        <v>400</v>
      </c>
      <c r="C39">
        <v>800</v>
      </c>
      <c r="D39">
        <v>1200</v>
      </c>
      <c r="E39">
        <v>1600</v>
      </c>
      <c r="F39">
        <v>2000</v>
      </c>
      <c r="G39">
        <v>1650</v>
      </c>
      <c r="H39">
        <v>1300</v>
      </c>
    </row>
    <row r="40" spans="1:8" x14ac:dyDescent="0.25">
      <c r="A40">
        <v>37</v>
      </c>
      <c r="B40">
        <v>400</v>
      </c>
      <c r="C40">
        <v>800</v>
      </c>
      <c r="D40">
        <v>450</v>
      </c>
      <c r="E40">
        <v>100</v>
      </c>
      <c r="F40">
        <v>-250</v>
      </c>
      <c r="G40">
        <v>-600</v>
      </c>
      <c r="H40">
        <v>-950</v>
      </c>
    </row>
    <row r="41" spans="1:8" x14ac:dyDescent="0.25">
      <c r="A41">
        <v>38</v>
      </c>
      <c r="B41">
        <v>400</v>
      </c>
      <c r="C41">
        <v>800</v>
      </c>
      <c r="D41">
        <v>1200</v>
      </c>
      <c r="E41">
        <v>850</v>
      </c>
      <c r="F41">
        <v>500</v>
      </c>
      <c r="G41">
        <v>150</v>
      </c>
      <c r="H41">
        <v>-200</v>
      </c>
    </row>
    <row r="42" spans="1:8" x14ac:dyDescent="0.25">
      <c r="A42">
        <v>39</v>
      </c>
      <c r="B42">
        <v>400</v>
      </c>
      <c r="C42">
        <v>800</v>
      </c>
      <c r="D42">
        <v>1200</v>
      </c>
      <c r="E42">
        <v>1600</v>
      </c>
      <c r="F42">
        <v>2000</v>
      </c>
      <c r="G42">
        <v>1650</v>
      </c>
      <c r="H42">
        <v>1300</v>
      </c>
    </row>
    <row r="43" spans="1:8" x14ac:dyDescent="0.25">
      <c r="A43">
        <v>40</v>
      </c>
      <c r="B43">
        <v>400</v>
      </c>
      <c r="C43">
        <v>800</v>
      </c>
      <c r="D43">
        <v>1200</v>
      </c>
      <c r="E43">
        <v>1600</v>
      </c>
      <c r="F43">
        <v>2000</v>
      </c>
      <c r="G43">
        <v>1650</v>
      </c>
      <c r="H43">
        <v>1300</v>
      </c>
    </row>
    <row r="44" spans="1:8" x14ac:dyDescent="0.25">
      <c r="A44">
        <v>41</v>
      </c>
      <c r="B44">
        <v>400</v>
      </c>
      <c r="C44">
        <v>800</v>
      </c>
      <c r="D44">
        <v>1200</v>
      </c>
      <c r="E44">
        <v>1600</v>
      </c>
      <c r="F44">
        <v>2000</v>
      </c>
      <c r="G44">
        <v>2400</v>
      </c>
      <c r="H44">
        <v>2050</v>
      </c>
    </row>
    <row r="45" spans="1:8" x14ac:dyDescent="0.25">
      <c r="A45">
        <v>42</v>
      </c>
      <c r="B45">
        <v>400</v>
      </c>
      <c r="C45">
        <v>800</v>
      </c>
      <c r="D45">
        <v>1200</v>
      </c>
      <c r="E45">
        <v>1600</v>
      </c>
      <c r="F45">
        <v>2000</v>
      </c>
      <c r="G45">
        <v>1650</v>
      </c>
      <c r="H45">
        <v>1300</v>
      </c>
    </row>
    <row r="46" spans="1:8" x14ac:dyDescent="0.25">
      <c r="A46">
        <v>43</v>
      </c>
      <c r="B46">
        <v>400</v>
      </c>
      <c r="C46">
        <v>800</v>
      </c>
      <c r="D46">
        <v>1200</v>
      </c>
      <c r="E46">
        <v>1600</v>
      </c>
      <c r="F46">
        <v>2000</v>
      </c>
      <c r="G46">
        <v>1650</v>
      </c>
      <c r="H46">
        <v>1300</v>
      </c>
    </row>
    <row r="47" spans="1:8" x14ac:dyDescent="0.25">
      <c r="A47">
        <v>44</v>
      </c>
      <c r="B47">
        <v>400</v>
      </c>
      <c r="C47">
        <v>800</v>
      </c>
      <c r="D47">
        <v>1200</v>
      </c>
      <c r="E47">
        <v>1600</v>
      </c>
      <c r="F47">
        <v>2000</v>
      </c>
      <c r="G47">
        <v>1650</v>
      </c>
      <c r="H47">
        <v>1300</v>
      </c>
    </row>
    <row r="48" spans="1:8" x14ac:dyDescent="0.25">
      <c r="A48">
        <v>45</v>
      </c>
      <c r="B48">
        <v>400</v>
      </c>
      <c r="C48">
        <v>800</v>
      </c>
      <c r="D48">
        <v>1200</v>
      </c>
      <c r="E48">
        <v>850</v>
      </c>
      <c r="F48">
        <v>500</v>
      </c>
      <c r="G48">
        <v>150</v>
      </c>
      <c r="H48">
        <v>-200</v>
      </c>
    </row>
    <row r="49" spans="1:8" x14ac:dyDescent="0.25">
      <c r="A49">
        <v>46</v>
      </c>
      <c r="B49">
        <v>400</v>
      </c>
      <c r="C49">
        <v>800</v>
      </c>
      <c r="D49">
        <v>1200</v>
      </c>
      <c r="E49">
        <v>1600</v>
      </c>
      <c r="F49">
        <v>1250</v>
      </c>
      <c r="G49">
        <v>900</v>
      </c>
      <c r="H49">
        <v>550</v>
      </c>
    </row>
    <row r="50" spans="1:8" x14ac:dyDescent="0.25">
      <c r="A50">
        <v>47</v>
      </c>
      <c r="B50">
        <v>400</v>
      </c>
      <c r="C50">
        <v>800</v>
      </c>
      <c r="D50">
        <v>1200</v>
      </c>
      <c r="E50">
        <v>850</v>
      </c>
      <c r="F50">
        <v>500</v>
      </c>
      <c r="G50">
        <v>150</v>
      </c>
      <c r="H50">
        <v>-200</v>
      </c>
    </row>
    <row r="51" spans="1:8" x14ac:dyDescent="0.25">
      <c r="A51">
        <v>48</v>
      </c>
      <c r="B51">
        <v>400</v>
      </c>
      <c r="C51">
        <v>800</v>
      </c>
      <c r="D51">
        <v>1200</v>
      </c>
      <c r="E51">
        <v>1600</v>
      </c>
      <c r="F51">
        <v>1250</v>
      </c>
      <c r="G51">
        <v>900</v>
      </c>
      <c r="H51">
        <v>550</v>
      </c>
    </row>
    <row r="52" spans="1:8" x14ac:dyDescent="0.25">
      <c r="A52">
        <v>49</v>
      </c>
      <c r="B52">
        <v>400</v>
      </c>
      <c r="C52">
        <v>800</v>
      </c>
      <c r="D52">
        <v>1200</v>
      </c>
      <c r="E52">
        <v>1600</v>
      </c>
      <c r="F52">
        <v>1250</v>
      </c>
      <c r="G52">
        <v>900</v>
      </c>
      <c r="H52">
        <v>550</v>
      </c>
    </row>
    <row r="53" spans="1:8" x14ac:dyDescent="0.25">
      <c r="A53">
        <v>50</v>
      </c>
      <c r="B53">
        <v>400</v>
      </c>
      <c r="C53">
        <v>800</v>
      </c>
      <c r="D53">
        <v>1200</v>
      </c>
      <c r="E53">
        <v>1600</v>
      </c>
      <c r="F53">
        <v>2000</v>
      </c>
      <c r="G53">
        <v>1650</v>
      </c>
      <c r="H53">
        <v>1300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mids store</vt:lpstr>
      <vt:lpstr>50 runs</vt:lpstr>
      <vt:lpstr>demand</vt:lpstr>
      <vt:lpstr>demand_dist</vt:lpstr>
      <vt:lpstr>ordering_cost</vt:lpstr>
      <vt:lpstr>profit100</vt:lpstr>
      <vt:lpstr>profit150</vt:lpstr>
      <vt:lpstr>profit200</vt:lpstr>
      <vt:lpstr>profit250</vt:lpstr>
      <vt:lpstr>profit300</vt:lpstr>
      <vt:lpstr>profit350</vt:lpstr>
      <vt:lpstr>profit50</vt:lpstr>
      <vt:lpstr>salvage_price</vt:lpstr>
      <vt:lpstr>selling_price</vt:lpstr>
    </vt:vector>
  </TitlesOfParts>
  <Company>USNA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2013-01-28T14:35:12Z</dcterms:created>
  <dcterms:modified xsi:type="dcterms:W3CDTF">2013-01-30T17:07:05Z</dcterms:modified>
</cp:coreProperties>
</file>