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20" yWindow="0" windowWidth="22220" windowHeight="21900" tabRatio="500"/>
  </bookViews>
  <sheets>
    <sheet name="1 run" sheetId="1" r:id="rId1"/>
    <sheet name="100 runs" sheetId="2" r:id="rId2"/>
  </sheets>
  <definedNames>
    <definedName name="nhits">'1 run'!$F$14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F14" i="1"/>
  <c r="B3" i="2"/>
  <c r="G4" i="2"/>
  <c r="G6" i="2"/>
  <c r="G7" i="2"/>
  <c r="G3" i="2"/>
  <c r="H13" i="2"/>
  <c r="G2" i="2"/>
  <c r="G8" i="2"/>
  <c r="G9" i="2"/>
  <c r="G11" i="2"/>
  <c r="G10" i="2"/>
</calcChain>
</file>

<file path=xl/sharedStrings.xml><?xml version="1.0" encoding="utf-8"?>
<sst xmlns="http://schemas.openxmlformats.org/spreadsheetml/2006/main" count="24" uniqueCount="23">
  <si>
    <t>Bomber</t>
  </si>
  <si>
    <t>uniform</t>
  </si>
  <si>
    <t>y (down)</t>
  </si>
  <si>
    <t>x (cross)</t>
  </si>
  <si>
    <t>Hit?</t>
  </si>
  <si>
    <t>Number of hits</t>
  </si>
  <si>
    <t>Simulation - 1 bombing run</t>
  </si>
  <si>
    <t>run</t>
  </si>
  <si>
    <t>hits</t>
  </si>
  <si>
    <t>Estimates</t>
  </si>
  <si>
    <t>Simulations</t>
  </si>
  <si>
    <t>alpha</t>
  </si>
  <si>
    <t>standard error</t>
  </si>
  <si>
    <t>t</t>
  </si>
  <si>
    <t>CI half-length</t>
  </si>
  <si>
    <t># simulations needed for error less than 0.005</t>
  </si>
  <si>
    <t>observed sample mean</t>
  </si>
  <si>
    <t>observed sample deviation</t>
  </si>
  <si>
    <t>= estimate of expected number of hits</t>
  </si>
  <si>
    <t>n</t>
  </si>
  <si>
    <t>df</t>
  </si>
  <si>
    <t>left endpoint of CI</t>
  </si>
  <si>
    <t>right endpoint of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</si>
</sst>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rgb="FF000000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quotePrefix="1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812800</xdr:colOff>
      <xdr:row>2</xdr:row>
      <xdr:rowOff>0</xdr:rowOff>
    </xdr:from>
    <xdr:ext cx="3340100" cy="2565400"/>
    <xdr:sp macro="" textlink="">
      <xdr:nvSpPr>
        <xdr:cNvPr id="2" name="TextBox 1"/>
        <xdr:cNvSpPr txBox="1"/>
      </xdr:nvSpPr>
      <xdr:spPr>
        <a:xfrm>
          <a:off x="5765800" y="444500"/>
          <a:ext cx="3340100" cy="25654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wrap="square" rtlCol="0" anchor="t" anchorCtr="0">
          <a:noAutofit/>
        </a:bodyPr>
        <a:lstStyle/>
        <a:p>
          <a:r>
            <a:rPr lang="en-US" sz="1100"/>
            <a:t>The depot is 1000m (down-range) x 500m (cross-range).</a:t>
          </a:r>
          <a:r>
            <a:rPr lang="en-US" sz="1100" baseline="0"/>
            <a:t> </a:t>
          </a:r>
          <a:r>
            <a:rPr lang="en-US" sz="1100"/>
            <a:t>Let's create coordinate axes, placing the aim point (center of depot) at the origin.</a:t>
          </a:r>
          <a:r>
            <a:rPr lang="en-US" sz="1100" baseline="0"/>
            <a:t> </a:t>
          </a:r>
          <a:r>
            <a:rPr lang="en-US" sz="1100"/>
            <a:t>The x-direction corresponds</a:t>
          </a:r>
          <a:r>
            <a:rPr lang="en-US" sz="1100" baseline="0"/>
            <a:t> to cross-range, the y-direction corresponds to down-range. Then, the x-coordinate of a bomb is normally distributed with mean 0 and standard deviation 200. Similarly, the y-coordinate of a bomb is normally distributed with mean 0 and standard deviation 600. If the absolute value of the x-coordinate is less than 250, and the absolute value of the y-coordinate is less than 500, then the bomb hits the target.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800101</xdr:colOff>
      <xdr:row>14</xdr:row>
      <xdr:rowOff>0</xdr:rowOff>
    </xdr:from>
    <xdr:ext cx="4229099" cy="5638800"/>
    <xdr:sp macro="" textlink="">
      <xdr:nvSpPr>
        <xdr:cNvPr id="2" name="TextBox 1"/>
        <xdr:cNvSpPr txBox="1"/>
      </xdr:nvSpPr>
      <xdr:spPr>
        <a:xfrm>
          <a:off x="2451101" y="2705100"/>
          <a:ext cx="4229099" cy="56388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The</a:t>
          </a:r>
          <a:r>
            <a:rPr lang="en-US" sz="1100" baseline="0"/>
            <a:t> 100 simulations on the left are done using the What-If Analysis/Data Table feature.</a:t>
          </a:r>
          <a:endParaRPr lang="en-US" sz="1100"/>
        </a:p>
        <a:p>
          <a:endParaRPr lang="en-US" sz="1100"/>
        </a:p>
        <a:p>
          <a:r>
            <a:rPr lang="en-US" sz="1100"/>
            <a:t>Recall that</a:t>
          </a:r>
          <a:r>
            <a:rPr lang="en-US" sz="1100" baseline="0"/>
            <a:t> the half-length of the confidence interval can be written as</a:t>
          </a:r>
        </a:p>
        <a:p>
          <a:endParaRPr lang="en-US" sz="1100" baseline="0"/>
        </a:p>
        <a:p>
          <a:r>
            <a:rPr lang="en-US" sz="1100" baseline="0"/>
            <a:t>t * s / sqrt(n), </a:t>
          </a:r>
        </a:p>
        <a:p>
          <a:endParaRPr lang="en-US" sz="1100" baseline="0"/>
        </a:p>
        <a:p>
          <a:r>
            <a:rPr lang="en-US" sz="1100" baseline="0"/>
            <a:t>where</a:t>
          </a:r>
        </a:p>
        <a:p>
          <a:endParaRPr lang="en-US" sz="1100" baseline="0"/>
        </a:p>
        <a:p>
          <a:r>
            <a:rPr lang="en-US" sz="1100" baseline="0"/>
            <a:t>n = number of observations,</a:t>
          </a:r>
        </a:p>
        <a:p>
          <a:r>
            <a:rPr lang="en-US" sz="1100" baseline="0"/>
            <a:t>t = value such that P(-t &lt;= T &lt;= t) = 1 - alpha holds, where T follows a t-distribution with n-1 degrees of freedom,</a:t>
          </a:r>
        </a:p>
        <a:p>
          <a:r>
            <a:rPr lang="en-US" sz="1100" baseline="0"/>
            <a:t>s = observed sample standard deviation.</a:t>
          </a:r>
        </a:p>
        <a:p>
          <a:endParaRPr lang="en-US" sz="1100" baseline="0"/>
        </a:p>
        <a:p>
          <a:r>
            <a:rPr lang="en-US" sz="1100" baseline="0"/>
            <a:t>When n is large, T approximately follows a standard normal distribution, and so we can take t = NORMINV(1-alpha/2, 0, 1). So when alpha = 0.05, we can take t = 1.96.</a:t>
          </a:r>
        </a:p>
        <a:p>
          <a:endParaRPr lang="en-US" sz="1100" baseline="0"/>
        </a:p>
        <a:p>
          <a:r>
            <a:rPr lang="en-US" sz="1100" baseline="0"/>
            <a:t>We can estimate s by using the observed standard deviation of this 100-run experiment (cell G3). Say this value is 1.5 (it will differ depending on the experiment). </a:t>
          </a:r>
        </a:p>
        <a:p>
          <a:endParaRPr lang="en-US" sz="1100" baseline="0"/>
        </a:p>
        <a:p>
          <a:r>
            <a:rPr lang="en-US" sz="1100" baseline="0"/>
            <a:t>Therefore, we are looking for a value of n such that</a:t>
          </a:r>
        </a:p>
        <a:p>
          <a:endParaRPr lang="en-US" sz="1100" baseline="0"/>
        </a:p>
        <a:p>
          <a:r>
            <a:rPr lang="en-US" sz="1100" baseline="0"/>
            <a:t>1.96 * 1.5 / sqrt(n) &lt;= 0.005,</a:t>
          </a:r>
        </a:p>
        <a:p>
          <a:endParaRPr lang="en-US" sz="1100" baseline="0"/>
        </a:p>
        <a:p>
          <a:r>
            <a:rPr lang="en-US" sz="1100" baseline="0"/>
            <a:t>or</a:t>
          </a:r>
        </a:p>
        <a:p>
          <a:endParaRPr lang="en-US" sz="1100" baseline="0"/>
        </a:p>
        <a:p>
          <a:r>
            <a:rPr lang="en-US" sz="1100" baseline="0"/>
            <a:t>n &gt;= (1.96 * 1.5 / 0.005)^2.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baseColWidth="10" defaultRowHeight="15" x14ac:dyDescent="0"/>
  <sheetData>
    <row r="1" spans="1:6" ht="20">
      <c r="A1" s="4" t="s">
        <v>6</v>
      </c>
    </row>
    <row r="3" spans="1:6">
      <c r="A3" s="2" t="s">
        <v>0</v>
      </c>
      <c r="B3" s="2" t="s">
        <v>1</v>
      </c>
      <c r="C3" s="2" t="s">
        <v>3</v>
      </c>
      <c r="D3" s="2" t="s">
        <v>1</v>
      </c>
      <c r="E3" s="2" t="s">
        <v>2</v>
      </c>
      <c r="F3" s="2" t="s">
        <v>4</v>
      </c>
    </row>
    <row r="4" spans="1:6">
      <c r="A4">
        <v>1</v>
      </c>
      <c r="B4">
        <f ca="1">RAND()</f>
        <v>0.89018531432718195</v>
      </c>
      <c r="C4">
        <f ca="1">NORMINV(B4,0,200)</f>
        <v>245.50284887542659</v>
      </c>
      <c r="D4">
        <f t="shared" ref="D4:D13" ca="1" si="0">RAND()</f>
        <v>0.4980952562722103</v>
      </c>
      <c r="E4">
        <f ca="1">NORMINV(D4,0,600)</f>
        <v>-2.8647015742616651</v>
      </c>
      <c r="F4">
        <f ca="1">IF(AND(ABS(C4)&lt;250, ABS(E4)&lt;500), 1, 0)</f>
        <v>1</v>
      </c>
    </row>
    <row r="5" spans="1:6">
      <c r="A5">
        <v>2</v>
      </c>
      <c r="B5">
        <f t="shared" ref="B5:B13" ca="1" si="1">RAND()</f>
        <v>0.40123095091932715</v>
      </c>
      <c r="C5">
        <f t="shared" ref="C5:C13" ca="1" si="2">NORMINV(B5,0,200)</f>
        <v>-50.032443673097404</v>
      </c>
      <c r="D5">
        <f t="shared" ca="1" si="0"/>
        <v>0.90369666521119563</v>
      </c>
      <c r="E5">
        <f t="shared" ref="E5:E13" ca="1" si="3">NORMINV(D5,0,600)</f>
        <v>781.74392632275965</v>
      </c>
      <c r="F5">
        <f ca="1">IF(AND(ABS(C5)&lt;250, ABS(E5)&lt;500), 1, 0)</f>
        <v>0</v>
      </c>
    </row>
    <row r="6" spans="1:6">
      <c r="A6">
        <v>3</v>
      </c>
      <c r="B6">
        <f t="shared" ca="1" si="1"/>
        <v>0.89580862570537956</v>
      </c>
      <c r="C6">
        <f t="shared" ca="1" si="2"/>
        <v>251.60498147652044</v>
      </c>
      <c r="D6">
        <f t="shared" ca="1" si="0"/>
        <v>0.55736185431797336</v>
      </c>
      <c r="E6">
        <f t="shared" ca="1" si="3"/>
        <v>86.570339887167023</v>
      </c>
      <c r="F6">
        <f t="shared" ref="F6:F13" ca="1" si="4">IF(AND(ABS(C6)&lt;250, ABS(E6)&lt;500), 1, 0)</f>
        <v>0</v>
      </c>
    </row>
    <row r="7" spans="1:6">
      <c r="A7">
        <v>4</v>
      </c>
      <c r="B7">
        <f t="shared" ca="1" si="1"/>
        <v>0.26386487092235844</v>
      </c>
      <c r="C7">
        <f t="shared" ca="1" si="2"/>
        <v>-126.29507609430055</v>
      </c>
      <c r="D7">
        <f t="shared" ca="1" si="0"/>
        <v>0.80883495317425691</v>
      </c>
      <c r="E7">
        <f t="shared" ca="1" si="3"/>
        <v>524.16664411373654</v>
      </c>
      <c r="F7">
        <f t="shared" ca="1" si="4"/>
        <v>0</v>
      </c>
    </row>
    <row r="8" spans="1:6">
      <c r="A8">
        <v>5</v>
      </c>
      <c r="B8">
        <f t="shared" ca="1" si="1"/>
        <v>0.91176033538001444</v>
      </c>
      <c r="C8">
        <f t="shared" ca="1" si="2"/>
        <v>270.33498546959174</v>
      </c>
      <c r="D8">
        <f t="shared" ca="1" si="0"/>
        <v>0.13570008804398725</v>
      </c>
      <c r="E8">
        <f t="shared" ca="1" si="3"/>
        <v>-659.90629193962286</v>
      </c>
      <c r="F8">
        <f t="shared" ca="1" si="4"/>
        <v>0</v>
      </c>
    </row>
    <row r="9" spans="1:6">
      <c r="A9">
        <v>6</v>
      </c>
      <c r="B9">
        <f t="shared" ca="1" si="1"/>
        <v>0.21907205238622074</v>
      </c>
      <c r="C9">
        <f t="shared" ca="1" si="2"/>
        <v>-155.06619698596211</v>
      </c>
      <c r="D9">
        <f t="shared" ca="1" si="0"/>
        <v>0.75503581693291955</v>
      </c>
      <c r="E9">
        <f t="shared" ca="1" si="3"/>
        <v>414.25365766059099</v>
      </c>
      <c r="F9">
        <f t="shared" ca="1" si="4"/>
        <v>1</v>
      </c>
    </row>
    <row r="10" spans="1:6">
      <c r="A10">
        <v>7</v>
      </c>
      <c r="B10">
        <f t="shared" ca="1" si="1"/>
        <v>8.5435786840530437E-2</v>
      </c>
      <c r="C10">
        <f t="shared" ca="1" si="2"/>
        <v>-273.88172884972704</v>
      </c>
      <c r="D10">
        <f t="shared" ca="1" si="0"/>
        <v>8.5212390953552264E-2</v>
      </c>
      <c r="E10">
        <f t="shared" ca="1" si="3"/>
        <v>-822.5041091066123</v>
      </c>
      <c r="F10">
        <f t="shared" ca="1" si="4"/>
        <v>0</v>
      </c>
    </row>
    <row r="11" spans="1:6">
      <c r="A11">
        <v>8</v>
      </c>
      <c r="B11">
        <f t="shared" ca="1" si="1"/>
        <v>0.82401838612589651</v>
      </c>
      <c r="C11">
        <f t="shared" ca="1" si="2"/>
        <v>186.15760406050305</v>
      </c>
      <c r="D11">
        <f t="shared" ca="1" si="0"/>
        <v>0.60441052483906199</v>
      </c>
      <c r="E11">
        <f t="shared" ca="1" si="3"/>
        <v>158.86799573865514</v>
      </c>
      <c r="F11">
        <f t="shared" ca="1" si="4"/>
        <v>1</v>
      </c>
    </row>
    <row r="12" spans="1:6">
      <c r="A12">
        <v>9</v>
      </c>
      <c r="B12">
        <f t="shared" ca="1" si="1"/>
        <v>0.29135336666191736</v>
      </c>
      <c r="C12">
        <f t="shared" ca="1" si="2"/>
        <v>-109.88706617296256</v>
      </c>
      <c r="D12">
        <f t="shared" ca="1" si="0"/>
        <v>0.58083285339184021</v>
      </c>
      <c r="E12">
        <f t="shared" ca="1" si="3"/>
        <v>122.41474616468483</v>
      </c>
      <c r="F12">
        <f t="shared" ca="1" si="4"/>
        <v>1</v>
      </c>
    </row>
    <row r="13" spans="1:6">
      <c r="A13">
        <v>10</v>
      </c>
      <c r="B13">
        <f t="shared" ca="1" si="1"/>
        <v>0.57336808936741013</v>
      </c>
      <c r="C13">
        <f t="shared" ca="1" si="2"/>
        <v>36.991130060381231</v>
      </c>
      <c r="D13">
        <f t="shared" ca="1" si="0"/>
        <v>0.39139053023383308</v>
      </c>
      <c r="E13">
        <f t="shared" ca="1" si="3"/>
        <v>-165.41799655929373</v>
      </c>
      <c r="F13">
        <f t="shared" ca="1" si="4"/>
        <v>1</v>
      </c>
    </row>
    <row r="14" spans="1:6">
      <c r="E14" s="3" t="s">
        <v>5</v>
      </c>
      <c r="F14">
        <f ca="1">SUM(F4:F13)</f>
        <v>5</v>
      </c>
    </row>
  </sheetData>
  <pageMargins left="0.75" right="0.75" top="1" bottom="1" header="0.5" footer="0.5"/>
  <pageSetup orientation="portrait" horizontalDpi="4294967292" verticalDpi="4294967292"/>
  <ignoredErrors>
    <ignoredError sqref="C4 C5:C13" formula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/>
  </sheetViews>
  <sheetFormatPr baseColWidth="10" defaultRowHeight="15" x14ac:dyDescent="0"/>
  <sheetData>
    <row r="1" spans="1:8" ht="18">
      <c r="A1" s="6" t="s">
        <v>10</v>
      </c>
      <c r="D1" s="5" t="s">
        <v>9</v>
      </c>
    </row>
    <row r="2" spans="1:8">
      <c r="A2" s="2" t="s">
        <v>7</v>
      </c>
      <c r="B2" s="2" t="s">
        <v>8</v>
      </c>
      <c r="F2" s="3" t="s">
        <v>16</v>
      </c>
      <c r="G2">
        <f ca="1">AVERAGE(B3:B102)</f>
        <v>4.49</v>
      </c>
      <c r="H2" s="7" t="s">
        <v>18</v>
      </c>
    </row>
    <row r="3" spans="1:8">
      <c r="A3">
        <v>1</v>
      </c>
      <c r="B3">
        <f ca="1">nhits</f>
        <v>5</v>
      </c>
      <c r="F3" s="3" t="s">
        <v>17</v>
      </c>
      <c r="G3">
        <f ca="1">STDEV(B3:B102)</f>
        <v>1.5922476331439546</v>
      </c>
    </row>
    <row r="4" spans="1:8">
      <c r="A4">
        <v>2</v>
      </c>
      <c r="B4">
        <f t="dataTable" ref="B4:B102" dt2D="0" dtr="0" r1="A3" ca="1"/>
        <v>5</v>
      </c>
      <c r="F4" s="3" t="s">
        <v>19</v>
      </c>
      <c r="G4">
        <f ca="1">COUNT(B3:B102)</f>
        <v>100</v>
      </c>
    </row>
    <row r="5" spans="1:8">
      <c r="A5">
        <v>3</v>
      </c>
      <c r="B5">
        <v>7</v>
      </c>
      <c r="F5" s="3" t="s">
        <v>11</v>
      </c>
      <c r="G5">
        <v>0.05</v>
      </c>
    </row>
    <row r="6" spans="1:8">
      <c r="A6">
        <v>4</v>
      </c>
      <c r="B6">
        <v>1</v>
      </c>
      <c r="F6" s="3" t="s">
        <v>20</v>
      </c>
      <c r="G6">
        <f ca="1">G4-1</f>
        <v>99</v>
      </c>
    </row>
    <row r="7" spans="1:8">
      <c r="A7">
        <v>5</v>
      </c>
      <c r="B7">
        <v>4</v>
      </c>
      <c r="F7" s="3" t="s">
        <v>13</v>
      </c>
      <c r="G7">
        <f ca="1">TINV(G5,G6)</f>
        <v>1.9842169515864165</v>
      </c>
    </row>
    <row r="8" spans="1:8">
      <c r="A8">
        <v>6</v>
      </c>
      <c r="B8">
        <v>8</v>
      </c>
      <c r="F8" s="3" t="s">
        <v>12</v>
      </c>
      <c r="G8">
        <f ca="1">G3/SQRT(G4)</f>
        <v>0.15922476331439545</v>
      </c>
    </row>
    <row r="9" spans="1:8">
      <c r="A9">
        <v>7</v>
      </c>
      <c r="B9">
        <v>3</v>
      </c>
      <c r="F9" s="3" t="s">
        <v>14</v>
      </c>
      <c r="G9">
        <f ca="1">G7*G8</f>
        <v>0.3159364744807584</v>
      </c>
    </row>
    <row r="10" spans="1:8">
      <c r="A10">
        <v>8</v>
      </c>
      <c r="B10">
        <v>5</v>
      </c>
      <c r="F10" s="3" t="s">
        <v>21</v>
      </c>
      <c r="G10">
        <f ca="1">G2-G9</f>
        <v>4.1740635255192418</v>
      </c>
    </row>
    <row r="11" spans="1:8">
      <c r="A11">
        <v>9</v>
      </c>
      <c r="B11">
        <v>6</v>
      </c>
      <c r="F11" s="3" t="s">
        <v>22</v>
      </c>
      <c r="G11">
        <f ca="1">G2+G9</f>
        <v>4.8059364744807587</v>
      </c>
    </row>
    <row r="12" spans="1:8">
      <c r="A12">
        <v>10</v>
      </c>
      <c r="B12">
        <v>4</v>
      </c>
    </row>
    <row r="13" spans="1:8">
      <c r="A13">
        <v>11</v>
      </c>
      <c r="B13">
        <v>2</v>
      </c>
      <c r="D13" s="1" t="s">
        <v>15</v>
      </c>
      <c r="H13">
        <f ca="1">CEILING((1.96*G3/0.005)^2,1)</f>
        <v>389578</v>
      </c>
    </row>
    <row r="14" spans="1:8">
      <c r="A14">
        <v>12</v>
      </c>
      <c r="B14">
        <v>5</v>
      </c>
    </row>
    <row r="15" spans="1:8">
      <c r="A15">
        <v>13</v>
      </c>
      <c r="B15">
        <v>4</v>
      </c>
    </row>
    <row r="16" spans="1:8">
      <c r="A16">
        <v>14</v>
      </c>
      <c r="B16">
        <v>6</v>
      </c>
    </row>
    <row r="17" spans="1:2">
      <c r="A17">
        <v>15</v>
      </c>
      <c r="B17">
        <v>3</v>
      </c>
    </row>
    <row r="18" spans="1:2">
      <c r="A18">
        <v>16</v>
      </c>
      <c r="B18">
        <v>4</v>
      </c>
    </row>
    <row r="19" spans="1:2">
      <c r="A19">
        <v>17</v>
      </c>
      <c r="B19">
        <v>3</v>
      </c>
    </row>
    <row r="20" spans="1:2">
      <c r="A20">
        <v>18</v>
      </c>
      <c r="B20">
        <v>4</v>
      </c>
    </row>
    <row r="21" spans="1:2">
      <c r="A21">
        <v>19</v>
      </c>
      <c r="B21">
        <v>4</v>
      </c>
    </row>
    <row r="22" spans="1:2">
      <c r="A22">
        <v>20</v>
      </c>
      <c r="B22">
        <v>4</v>
      </c>
    </row>
    <row r="23" spans="1:2">
      <c r="A23">
        <v>21</v>
      </c>
      <c r="B23">
        <v>7</v>
      </c>
    </row>
    <row r="24" spans="1:2">
      <c r="A24">
        <v>22</v>
      </c>
      <c r="B24">
        <v>3</v>
      </c>
    </row>
    <row r="25" spans="1:2">
      <c r="A25">
        <v>23</v>
      </c>
      <c r="B25">
        <v>6</v>
      </c>
    </row>
    <row r="26" spans="1:2">
      <c r="A26">
        <v>24</v>
      </c>
      <c r="B26">
        <v>3</v>
      </c>
    </row>
    <row r="27" spans="1:2">
      <c r="A27">
        <v>25</v>
      </c>
      <c r="B27">
        <v>4</v>
      </c>
    </row>
    <row r="28" spans="1:2">
      <c r="A28">
        <v>26</v>
      </c>
      <c r="B28">
        <v>5</v>
      </c>
    </row>
    <row r="29" spans="1:2">
      <c r="A29">
        <v>27</v>
      </c>
      <c r="B29">
        <v>5</v>
      </c>
    </row>
    <row r="30" spans="1:2">
      <c r="A30">
        <v>28</v>
      </c>
      <c r="B30">
        <v>7</v>
      </c>
    </row>
    <row r="31" spans="1:2">
      <c r="A31">
        <v>29</v>
      </c>
      <c r="B31">
        <v>5</v>
      </c>
    </row>
    <row r="32" spans="1:2">
      <c r="A32">
        <v>30</v>
      </c>
      <c r="B32">
        <v>6</v>
      </c>
    </row>
    <row r="33" spans="1:2">
      <c r="A33">
        <v>31</v>
      </c>
      <c r="B33">
        <v>6</v>
      </c>
    </row>
    <row r="34" spans="1:2">
      <c r="A34">
        <v>32</v>
      </c>
      <c r="B34">
        <v>2</v>
      </c>
    </row>
    <row r="35" spans="1:2">
      <c r="A35">
        <v>33</v>
      </c>
      <c r="B35">
        <v>9</v>
      </c>
    </row>
    <row r="36" spans="1:2">
      <c r="A36">
        <v>34</v>
      </c>
      <c r="B36">
        <v>4</v>
      </c>
    </row>
    <row r="37" spans="1:2">
      <c r="A37">
        <v>35</v>
      </c>
      <c r="B37">
        <v>5</v>
      </c>
    </row>
    <row r="38" spans="1:2">
      <c r="A38">
        <v>36</v>
      </c>
      <c r="B38">
        <v>3</v>
      </c>
    </row>
    <row r="39" spans="1:2">
      <c r="A39">
        <v>37</v>
      </c>
      <c r="B39">
        <v>6</v>
      </c>
    </row>
    <row r="40" spans="1:2">
      <c r="A40">
        <v>38</v>
      </c>
      <c r="B40">
        <v>4</v>
      </c>
    </row>
    <row r="41" spans="1:2">
      <c r="A41">
        <v>39</v>
      </c>
      <c r="B41">
        <v>2</v>
      </c>
    </row>
    <row r="42" spans="1:2">
      <c r="A42">
        <v>40</v>
      </c>
      <c r="B42">
        <v>6</v>
      </c>
    </row>
    <row r="43" spans="1:2">
      <c r="A43">
        <v>41</v>
      </c>
      <c r="B43">
        <v>4</v>
      </c>
    </row>
    <row r="44" spans="1:2">
      <c r="A44">
        <v>42</v>
      </c>
      <c r="B44">
        <v>4</v>
      </c>
    </row>
    <row r="45" spans="1:2">
      <c r="A45">
        <v>43</v>
      </c>
      <c r="B45">
        <v>5</v>
      </c>
    </row>
    <row r="46" spans="1:2">
      <c r="A46">
        <v>44</v>
      </c>
      <c r="B46">
        <v>6</v>
      </c>
    </row>
    <row r="47" spans="1:2">
      <c r="A47">
        <v>45</v>
      </c>
      <c r="B47">
        <v>8</v>
      </c>
    </row>
    <row r="48" spans="1:2">
      <c r="A48">
        <v>46</v>
      </c>
      <c r="B48">
        <v>2</v>
      </c>
    </row>
    <row r="49" spans="1:2">
      <c r="A49">
        <v>47</v>
      </c>
      <c r="B49">
        <v>3</v>
      </c>
    </row>
    <row r="50" spans="1:2">
      <c r="A50">
        <v>48</v>
      </c>
      <c r="B50">
        <v>5</v>
      </c>
    </row>
    <row r="51" spans="1:2">
      <c r="A51">
        <v>49</v>
      </c>
      <c r="B51">
        <v>4</v>
      </c>
    </row>
    <row r="52" spans="1:2">
      <c r="A52">
        <v>50</v>
      </c>
      <c r="B52">
        <v>2</v>
      </c>
    </row>
    <row r="53" spans="1:2">
      <c r="A53">
        <v>51</v>
      </c>
      <c r="B53">
        <v>4</v>
      </c>
    </row>
    <row r="54" spans="1:2">
      <c r="A54">
        <v>52</v>
      </c>
      <c r="B54">
        <v>4</v>
      </c>
    </row>
    <row r="55" spans="1:2">
      <c r="A55">
        <v>53</v>
      </c>
      <c r="B55">
        <v>1</v>
      </c>
    </row>
    <row r="56" spans="1:2">
      <c r="A56">
        <v>54</v>
      </c>
      <c r="B56">
        <v>5</v>
      </c>
    </row>
    <row r="57" spans="1:2">
      <c r="A57">
        <v>55</v>
      </c>
      <c r="B57">
        <v>4</v>
      </c>
    </row>
    <row r="58" spans="1:2">
      <c r="A58">
        <v>56</v>
      </c>
      <c r="B58">
        <v>1</v>
      </c>
    </row>
    <row r="59" spans="1:2">
      <c r="A59">
        <v>57</v>
      </c>
      <c r="B59">
        <v>4</v>
      </c>
    </row>
    <row r="60" spans="1:2">
      <c r="A60">
        <v>58</v>
      </c>
      <c r="B60">
        <v>3</v>
      </c>
    </row>
    <row r="61" spans="1:2">
      <c r="A61">
        <v>59</v>
      </c>
      <c r="B61">
        <v>6</v>
      </c>
    </row>
    <row r="62" spans="1:2">
      <c r="A62">
        <v>60</v>
      </c>
      <c r="B62">
        <v>5</v>
      </c>
    </row>
    <row r="63" spans="1:2">
      <c r="A63">
        <v>61</v>
      </c>
      <c r="B63">
        <v>2</v>
      </c>
    </row>
    <row r="64" spans="1:2">
      <c r="A64">
        <v>62</v>
      </c>
      <c r="B64">
        <v>6</v>
      </c>
    </row>
    <row r="65" spans="1:2">
      <c r="A65">
        <v>63</v>
      </c>
      <c r="B65">
        <v>3</v>
      </c>
    </row>
    <row r="66" spans="1:2">
      <c r="A66">
        <v>64</v>
      </c>
      <c r="B66">
        <v>5</v>
      </c>
    </row>
    <row r="67" spans="1:2">
      <c r="A67">
        <v>65</v>
      </c>
      <c r="B67">
        <v>6</v>
      </c>
    </row>
    <row r="68" spans="1:2">
      <c r="A68">
        <v>66</v>
      </c>
      <c r="B68">
        <v>4</v>
      </c>
    </row>
    <row r="69" spans="1:2">
      <c r="A69">
        <v>67</v>
      </c>
      <c r="B69">
        <v>5</v>
      </c>
    </row>
    <row r="70" spans="1:2">
      <c r="A70">
        <v>68</v>
      </c>
      <c r="B70">
        <v>5</v>
      </c>
    </row>
    <row r="71" spans="1:2">
      <c r="A71">
        <v>69</v>
      </c>
      <c r="B71">
        <v>5</v>
      </c>
    </row>
    <row r="72" spans="1:2">
      <c r="A72">
        <v>70</v>
      </c>
      <c r="B72">
        <v>5</v>
      </c>
    </row>
    <row r="73" spans="1:2">
      <c r="A73">
        <v>71</v>
      </c>
      <c r="B73">
        <v>5</v>
      </c>
    </row>
    <row r="74" spans="1:2">
      <c r="A74">
        <v>72</v>
      </c>
      <c r="B74">
        <v>6</v>
      </c>
    </row>
    <row r="75" spans="1:2">
      <c r="A75">
        <v>73</v>
      </c>
      <c r="B75">
        <v>5</v>
      </c>
    </row>
    <row r="76" spans="1:2">
      <c r="A76">
        <v>74</v>
      </c>
      <c r="B76">
        <v>4</v>
      </c>
    </row>
    <row r="77" spans="1:2">
      <c r="A77">
        <v>75</v>
      </c>
      <c r="B77">
        <v>4</v>
      </c>
    </row>
    <row r="78" spans="1:2">
      <c r="A78">
        <v>76</v>
      </c>
      <c r="B78">
        <v>4</v>
      </c>
    </row>
    <row r="79" spans="1:2">
      <c r="A79">
        <v>77</v>
      </c>
      <c r="B79">
        <v>3</v>
      </c>
    </row>
    <row r="80" spans="1:2">
      <c r="A80">
        <v>78</v>
      </c>
      <c r="B80">
        <v>3</v>
      </c>
    </row>
    <row r="81" spans="1:2">
      <c r="A81">
        <v>79</v>
      </c>
      <c r="B81">
        <v>6</v>
      </c>
    </row>
    <row r="82" spans="1:2">
      <c r="A82">
        <v>80</v>
      </c>
      <c r="B82">
        <v>3</v>
      </c>
    </row>
    <row r="83" spans="1:2">
      <c r="A83">
        <v>81</v>
      </c>
      <c r="B83">
        <v>6</v>
      </c>
    </row>
    <row r="84" spans="1:2">
      <c r="A84">
        <v>82</v>
      </c>
      <c r="B84">
        <v>5</v>
      </c>
    </row>
    <row r="85" spans="1:2">
      <c r="A85">
        <v>83</v>
      </c>
      <c r="B85">
        <v>5</v>
      </c>
    </row>
    <row r="86" spans="1:2">
      <c r="A86">
        <v>84</v>
      </c>
      <c r="B86">
        <v>2</v>
      </c>
    </row>
    <row r="87" spans="1:2">
      <c r="A87">
        <v>85</v>
      </c>
      <c r="B87">
        <v>3</v>
      </c>
    </row>
    <row r="88" spans="1:2">
      <c r="A88">
        <v>86</v>
      </c>
      <c r="B88">
        <v>2</v>
      </c>
    </row>
    <row r="89" spans="1:2">
      <c r="A89">
        <v>87</v>
      </c>
      <c r="B89">
        <v>4</v>
      </c>
    </row>
    <row r="90" spans="1:2">
      <c r="A90">
        <v>88</v>
      </c>
      <c r="B90">
        <v>4</v>
      </c>
    </row>
    <row r="91" spans="1:2">
      <c r="A91">
        <v>89</v>
      </c>
      <c r="B91">
        <v>7</v>
      </c>
    </row>
    <row r="92" spans="1:2">
      <c r="A92">
        <v>90</v>
      </c>
      <c r="B92">
        <v>5</v>
      </c>
    </row>
    <row r="93" spans="1:2">
      <c r="A93">
        <v>91</v>
      </c>
      <c r="B93">
        <v>6</v>
      </c>
    </row>
    <row r="94" spans="1:2">
      <c r="A94">
        <v>92</v>
      </c>
      <c r="B94">
        <v>5</v>
      </c>
    </row>
    <row r="95" spans="1:2">
      <c r="A95">
        <v>93</v>
      </c>
      <c r="B95">
        <v>7</v>
      </c>
    </row>
    <row r="96" spans="1:2">
      <c r="A96">
        <v>94</v>
      </c>
      <c r="B96">
        <v>7</v>
      </c>
    </row>
    <row r="97" spans="1:2">
      <c r="A97">
        <v>95</v>
      </c>
      <c r="B97">
        <v>4</v>
      </c>
    </row>
    <row r="98" spans="1:2">
      <c r="A98">
        <v>96</v>
      </c>
      <c r="B98">
        <v>4</v>
      </c>
    </row>
    <row r="99" spans="1:2">
      <c r="A99">
        <v>97</v>
      </c>
      <c r="B99">
        <v>6</v>
      </c>
    </row>
    <row r="100" spans="1:2">
      <c r="A100">
        <v>98</v>
      </c>
      <c r="B100">
        <v>3</v>
      </c>
    </row>
    <row r="101" spans="1:2">
      <c r="A101">
        <v>99</v>
      </c>
      <c r="B101">
        <v>4</v>
      </c>
    </row>
    <row r="102" spans="1:2">
      <c r="A102">
        <v>100</v>
      </c>
      <c r="B102">
        <v>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run</vt:lpstr>
      <vt:lpstr>100 runs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Uhan</dc:creator>
  <cp:lastModifiedBy>Nelson Uhan</cp:lastModifiedBy>
  <dcterms:created xsi:type="dcterms:W3CDTF">2013-02-04T18:01:35Z</dcterms:created>
  <dcterms:modified xsi:type="dcterms:W3CDTF">2013-02-08T13:25:20Z</dcterms:modified>
</cp:coreProperties>
</file>