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avier\Documents\Client Policy Summary\"/>
    </mc:Choice>
  </mc:AlternateContent>
  <xr:revisionPtr revIDLastSave="0" documentId="13_ncr:1_{91C0FEB3-92EF-4794-A050-60CD76F82614}" xr6:coauthVersionLast="33" xr6:coauthVersionMax="33" xr10:uidLastSave="{00000000-0000-0000-0000-000000000000}"/>
  <bookViews>
    <workbookView xWindow="120" yWindow="45" windowWidth="15135" windowHeight="8130" xr2:uid="{00000000-000D-0000-FFFF-FFFF00000000}"/>
  </bookViews>
  <sheets>
    <sheet name="By Financial Objectives" sheetId="4" r:id="rId1"/>
  </sheets>
  <definedNames>
    <definedName name="_xlnm.Print_Area" localSheetId="0">'By Financial Objectives'!$A$1:$R$49</definedName>
  </definedNames>
  <calcPr calcId="179017"/>
</workbook>
</file>

<file path=xl/calcChain.xml><?xml version="1.0" encoding="utf-8"?>
<calcChain xmlns="http://schemas.openxmlformats.org/spreadsheetml/2006/main">
  <c r="F4" i="4" l="1"/>
  <c r="K18" i="4"/>
  <c r="L18" i="4"/>
  <c r="G22" i="4" l="1"/>
  <c r="G21" i="4"/>
  <c r="G17" i="4"/>
  <c r="G14" i="4"/>
  <c r="G18" i="4" l="1"/>
  <c r="F18" i="4"/>
  <c r="M18" i="4"/>
  <c r="L27" i="4" l="1"/>
  <c r="G27" i="4"/>
  <c r="F27" i="4"/>
  <c r="K27" i="4"/>
  <c r="E6" i="4"/>
  <c r="E5" i="4"/>
  <c r="F39" i="4"/>
  <c r="R39" i="4" l="1"/>
  <c r="K39" i="4"/>
  <c r="G39" i="4"/>
  <c r="P24" i="4"/>
  <c r="O24" i="4"/>
  <c r="N24" i="4"/>
  <c r="M24" i="4"/>
  <c r="L24" i="4"/>
  <c r="K24" i="4"/>
  <c r="G24" i="4"/>
  <c r="F24" i="4"/>
  <c r="G47" i="4" l="1"/>
  <c r="G43" i="4"/>
  <c r="G35" i="4"/>
  <c r="G31" i="4"/>
  <c r="R47" i="4"/>
  <c r="P47" i="4"/>
  <c r="O47" i="4"/>
  <c r="N47" i="4"/>
  <c r="M47" i="4"/>
  <c r="L47" i="4"/>
  <c r="K47" i="4"/>
  <c r="F47" i="4"/>
  <c r="R35" i="4"/>
  <c r="P35" i="4"/>
  <c r="O35" i="4"/>
  <c r="N35" i="4"/>
  <c r="M35" i="4"/>
  <c r="L35" i="4"/>
  <c r="K35" i="4"/>
  <c r="F35" i="4"/>
  <c r="R31" i="4"/>
  <c r="P31" i="4"/>
  <c r="O31" i="4"/>
  <c r="N31" i="4"/>
  <c r="M31" i="4"/>
  <c r="L31" i="4"/>
  <c r="K31" i="4"/>
  <c r="F31" i="4"/>
  <c r="R43" i="4"/>
  <c r="P43" i="4"/>
  <c r="O43" i="4"/>
  <c r="N43" i="4"/>
  <c r="M43" i="4"/>
  <c r="L43" i="4"/>
  <c r="K43" i="4"/>
  <c r="F43" i="4"/>
</calcChain>
</file>

<file path=xl/sharedStrings.xml><?xml version="1.0" encoding="utf-8"?>
<sst xmlns="http://schemas.openxmlformats.org/spreadsheetml/2006/main" count="72" uniqueCount="56">
  <si>
    <t>Death &amp; TPD</t>
  </si>
  <si>
    <t>Critical Illness</t>
  </si>
  <si>
    <t>Accidents</t>
  </si>
  <si>
    <t>CPF Ordinary Account</t>
  </si>
  <si>
    <t>CPF Special Account</t>
  </si>
  <si>
    <t>CPF MediSave Account</t>
  </si>
  <si>
    <t>CAPITAL OUTLAY</t>
  </si>
  <si>
    <t>SINGLE</t>
  </si>
  <si>
    <t>REGULAR</t>
  </si>
  <si>
    <t>BENEFIT TABLE</t>
  </si>
  <si>
    <t>FINANCIAL PLANS</t>
  </si>
  <si>
    <t>CASH VALUE</t>
  </si>
  <si>
    <t>INCEPTION DATE</t>
  </si>
  <si>
    <t>Disability
Income</t>
  </si>
  <si>
    <t>H&amp;S
Annual Limit</t>
  </si>
  <si>
    <t>H&amp;S
Lifetime Limit</t>
  </si>
  <si>
    <t>Total Annual Premiums</t>
  </si>
  <si>
    <t>Review Date</t>
  </si>
  <si>
    <t>TERM</t>
  </si>
  <si>
    <t>MODE</t>
  </si>
  <si>
    <t>NRIC</t>
  </si>
  <si>
    <t>Birthdate</t>
  </si>
  <si>
    <t>LIFE INSURANCE</t>
  </si>
  <si>
    <t>HEALTH INSURANCE</t>
  </si>
  <si>
    <t>RETIREMENT PLANNING</t>
  </si>
  <si>
    <t>TAX PLANNING</t>
  </si>
  <si>
    <t>MORTGAGE AND DEBT PLANNING</t>
  </si>
  <si>
    <t>ASSET ACCUMULATION</t>
  </si>
  <si>
    <t>CHILD PROTECTION AND EDUCATION PLANNING</t>
  </si>
  <si>
    <t>ESTATE PLANNING</t>
  </si>
  <si>
    <t>PREMIUMS</t>
  </si>
  <si>
    <t>ANNUAL</t>
  </si>
  <si>
    <t>TOTAL</t>
  </si>
  <si>
    <t>Document Date</t>
  </si>
  <si>
    <t>-</t>
  </si>
  <si>
    <t xml:space="preserve">  </t>
  </si>
  <si>
    <t>Clement Yee'S Personal Financial Portfolio</t>
  </si>
  <si>
    <t>S8836908D</t>
  </si>
  <si>
    <t>Cash (M)</t>
  </si>
  <si>
    <t>Till age 88</t>
  </si>
  <si>
    <t>GE SupremeHealth P Plus</t>
  </si>
  <si>
    <t>CPF Medisave</t>
  </si>
  <si>
    <t>Lifetime</t>
  </si>
  <si>
    <t>Unlimited</t>
  </si>
  <si>
    <t>As-charged in pte and govt hospitals</t>
  </si>
  <si>
    <t>Cash (Y)</t>
  </si>
  <si>
    <t>Covers early stages of critical illnesses</t>
  </si>
  <si>
    <t>GE Smart Protect</t>
  </si>
  <si>
    <t>AIA Financial Guardian (L517731176)</t>
  </si>
  <si>
    <t>GE Totalhealth Platinum Select</t>
  </si>
  <si>
    <t>Covers deductibles &amp; co-insurance</t>
  </si>
  <si>
    <t>GE Supreme Early Multiplier</t>
  </si>
  <si>
    <t>20 years</t>
  </si>
  <si>
    <t>Till age 70</t>
  </si>
  <si>
    <t>10 years</t>
  </si>
  <si>
    <t>GE Family 3 - Annual payout of $4000 aft 10 years for lifetime (Re-invest)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</si>
</sst>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[$-409]mmmm\ d\,\ yyyy;@"/>
    <numFmt numFmtId="165" formatCode="[$-409]d\-mmm\-yyyy;@"/>
  </numFmts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3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2" borderId="0" xfId="0" applyNumberFormat="1" applyFont="1" applyFill="1" applyAlignment="1">
      <alignment horizontal="center"/>
    </xf>
    <xf numFmtId="0" fontId="4" fillId="0" borderId="11" xfId="0" applyFont="1" applyBorder="1" applyAlignment="1"/>
    <xf numFmtId="0" fontId="4" fillId="0" borderId="12" xfId="0" applyFont="1" applyBorder="1" applyAlignment="1"/>
    <xf numFmtId="0" fontId="4" fillId="0" borderId="12" xfId="0" applyFont="1" applyBorder="1"/>
    <xf numFmtId="44" fontId="4" fillId="0" borderId="12" xfId="0" applyNumberFormat="1" applyFont="1" applyBorder="1"/>
    <xf numFmtId="44" fontId="4" fillId="0" borderId="0" xfId="0" applyNumberFormat="1" applyFont="1" applyBorder="1"/>
    <xf numFmtId="165" fontId="4" fillId="2" borderId="0" xfId="0" applyNumberFormat="1" applyFont="1" applyFill="1" applyAlignment="1">
      <alignment horizontal="center"/>
    </xf>
    <xf numFmtId="0" fontId="4" fillId="0" borderId="6" xfId="0" applyFont="1" applyBorder="1" applyAlignment="1"/>
    <xf numFmtId="0" fontId="4" fillId="0" borderId="0" xfId="0" applyFont="1" applyBorder="1" applyAlignment="1"/>
    <xf numFmtId="0" fontId="4" fillId="0" borderId="0" xfId="0" applyFont="1" applyBorder="1"/>
    <xf numFmtId="44" fontId="4" fillId="0" borderId="5" xfId="0" applyNumberFormat="1" applyFont="1" applyBorder="1"/>
    <xf numFmtId="164" fontId="4" fillId="2" borderId="0" xfId="0" applyNumberFormat="1" applyFont="1" applyFill="1" applyAlignment="1">
      <alignment horizontal="center"/>
    </xf>
    <xf numFmtId="0" fontId="4" fillId="0" borderId="7" xfId="0" applyFont="1" applyBorder="1" applyAlignment="1"/>
    <xf numFmtId="0" fontId="4" fillId="0" borderId="1" xfId="0" applyFont="1" applyBorder="1" applyAlignment="1"/>
    <xf numFmtId="0" fontId="4" fillId="0" borderId="1" xfId="0" applyFont="1" applyBorder="1"/>
    <xf numFmtId="44" fontId="4" fillId="0" borderId="1" xfId="0" applyNumberFormat="1" applyFont="1" applyBorder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/>
    </xf>
    <xf numFmtId="44" fontId="4" fillId="0" borderId="0" xfId="0" applyNumberFormat="1" applyFont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44" fontId="4" fillId="0" borderId="0" xfId="0" applyNumberFormat="1" applyFont="1" applyAlignment="1">
      <alignment horizontal="center" vertical="center"/>
    </xf>
    <xf numFmtId="42" fontId="4" fillId="0" borderId="0" xfId="0" applyNumberFormat="1" applyFont="1" applyAlignment="1">
      <alignment vertical="center"/>
    </xf>
    <xf numFmtId="44" fontId="3" fillId="0" borderId="13" xfId="0" applyNumberFormat="1" applyFont="1" applyBorder="1" applyAlignment="1">
      <alignment vertical="center"/>
    </xf>
    <xf numFmtId="42" fontId="3" fillId="0" borderId="13" xfId="0" applyNumberFormat="1" applyFont="1" applyBorder="1" applyAlignment="1">
      <alignment vertical="center"/>
    </xf>
    <xf numFmtId="42" fontId="3" fillId="0" borderId="0" xfId="0" applyNumberFormat="1" applyFont="1" applyBorder="1" applyAlignment="1">
      <alignment horizontal="center" vertical="center"/>
    </xf>
    <xf numFmtId="42" fontId="4" fillId="0" borderId="0" xfId="0" applyNumberFormat="1" applyFont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6" fontId="4" fillId="0" borderId="0" xfId="0" applyNumberFormat="1" applyFont="1" applyAlignment="1">
      <alignment vertical="center"/>
    </xf>
    <xf numFmtId="8" fontId="4" fillId="0" borderId="0" xfId="0" applyNumberFormat="1" applyFont="1" applyAlignment="1">
      <alignment vertical="center"/>
    </xf>
    <xf numFmtId="8" fontId="3" fillId="0" borderId="13" xfId="0" applyNumberFormat="1" applyFont="1" applyBorder="1" applyAlignment="1">
      <alignment vertical="center"/>
    </xf>
    <xf numFmtId="6" fontId="3" fillId="0" borderId="13" xfId="0" applyNumberFormat="1" applyFont="1" applyBorder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/>
    </xf>
    <xf numFmtId="8" fontId="5" fillId="0" borderId="0" xfId="0" applyNumberFormat="1" applyFont="1" applyAlignment="1">
      <alignment horizontal="right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/>
    <xf numFmtId="6" fontId="5" fillId="0" borderId="0" xfId="0" applyNumberFormat="1" applyFont="1" applyAlignment="1">
      <alignment vertical="center"/>
    </xf>
    <xf numFmtId="42" fontId="5" fillId="0" borderId="0" xfId="0" applyNumberFormat="1" applyFont="1" applyAlignment="1">
      <alignment vertical="center"/>
    </xf>
    <xf numFmtId="0" fontId="5" fillId="0" borderId="0" xfId="0" applyFont="1" applyAlignment="1"/>
    <xf numFmtId="8" fontId="5" fillId="0" borderId="0" xfId="0" applyNumberFormat="1" applyFont="1" applyAlignment="1">
      <alignment vertical="center"/>
    </xf>
    <xf numFmtId="8" fontId="6" fillId="0" borderId="13" xfId="0" applyNumberFormat="1" applyFont="1" applyBorder="1" applyAlignment="1">
      <alignment vertical="center"/>
    </xf>
    <xf numFmtId="44" fontId="5" fillId="0" borderId="0" xfId="0" applyNumberFormat="1" applyFont="1" applyAlignment="1">
      <alignment horizontal="center" vertical="center"/>
    </xf>
    <xf numFmtId="6" fontId="6" fillId="0" borderId="13" xfId="0" applyNumberFormat="1" applyFont="1" applyBorder="1" applyAlignment="1">
      <alignment vertical="center"/>
    </xf>
    <xf numFmtId="42" fontId="6" fillId="0" borderId="13" xfId="0" applyNumberFormat="1" applyFont="1" applyBorder="1" applyAlignment="1">
      <alignment vertical="center"/>
    </xf>
    <xf numFmtId="42" fontId="5" fillId="0" borderId="0" xfId="0" applyNumberFormat="1" applyFont="1" applyAlignment="1">
      <alignment horizontal="center" vertical="center"/>
    </xf>
    <xf numFmtId="44" fontId="5" fillId="0" borderId="0" xfId="0" applyNumberFormat="1" applyFont="1" applyAlignment="1">
      <alignment vertical="center"/>
    </xf>
    <xf numFmtId="6" fontId="5" fillId="0" borderId="0" xfId="0" applyNumberFormat="1" applyFont="1" applyAlignment="1">
      <alignment horizontal="center" vertical="center"/>
    </xf>
    <xf numFmtId="42" fontId="6" fillId="0" borderId="0" xfId="0" applyNumberFormat="1" applyFont="1" applyBorder="1" applyAlignment="1">
      <alignment horizontal="center" vertical="center"/>
    </xf>
    <xf numFmtId="44" fontId="6" fillId="0" borderId="13" xfId="0" applyNumberFormat="1" applyFont="1" applyBorder="1" applyAlignment="1">
      <alignment vertical="center"/>
    </xf>
    <xf numFmtId="0" fontId="5" fillId="0" borderId="0" xfId="0" applyFont="1" applyBorder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44" fontId="5" fillId="0" borderId="0" xfId="0" applyNumberFormat="1" applyFont="1" applyAlignment="1">
      <alignment vertical="center" wrapText="1"/>
    </xf>
    <xf numFmtId="8" fontId="5" fillId="0" borderId="0" xfId="0" applyNumberFormat="1" applyFont="1" applyAlignment="1">
      <alignment vertical="center" wrapText="1"/>
    </xf>
    <xf numFmtId="8" fontId="4" fillId="0" borderId="5" xfId="0" applyNumberFormat="1" applyFont="1" applyBorder="1"/>
    <xf numFmtId="0" fontId="3" fillId="5" borderId="14" xfId="0" applyFont="1" applyFill="1" applyBorder="1" applyAlignment="1">
      <alignment horizontal="right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3" fillId="3" borderId="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"/>
  <sheetViews>
    <sheetView tabSelected="1" view="pageLayout" topLeftCell="A15" zoomScaleNormal="100" workbookViewId="0">
      <selection activeCell="E26" sqref="E26"/>
    </sheetView>
  </sheetViews>
  <sheetFormatPr defaultRowHeight="12" customHeight="1" x14ac:dyDescent="0.2"/>
  <cols>
    <col min="1" max="1" width="2.7109375" style="1" customWidth="1"/>
    <col min="2" max="2" width="5.42578125" style="1" customWidth="1"/>
    <col min="3" max="3" width="0.7109375" style="1" customWidth="1"/>
    <col min="4" max="4" width="15.140625" style="1" customWidth="1"/>
    <col min="5" max="5" width="11.85546875" style="1" bestFit="1" customWidth="1"/>
    <col min="6" max="6" width="15.5703125" style="1" bestFit="1" customWidth="1"/>
    <col min="7" max="7" width="12" style="1" bestFit="1" customWidth="1"/>
    <col min="8" max="8" width="10.42578125" style="1" customWidth="1"/>
    <col min="9" max="9" width="16.85546875" style="2" bestFit="1" customWidth="1"/>
    <col min="10" max="10" width="0.85546875" style="1" customWidth="1"/>
    <col min="11" max="11" width="10.28515625" style="1" customWidth="1"/>
    <col min="12" max="12" width="12.85546875" style="1" bestFit="1" customWidth="1"/>
    <col min="13" max="13" width="10.28515625" style="1" customWidth="1"/>
    <col min="14" max="14" width="11.5703125" style="1" customWidth="1"/>
    <col min="15" max="15" width="12" style="1" bestFit="1" customWidth="1"/>
    <col min="16" max="16" width="12.85546875" style="1" bestFit="1" customWidth="1"/>
    <col min="17" max="17" width="0.85546875" style="1" customWidth="1"/>
    <col min="18" max="18" width="24.5703125" style="1" customWidth="1"/>
    <col min="19" max="16384" width="9.140625" style="1"/>
  </cols>
  <sheetData>
    <row r="1" spans="1:18" ht="22.5" thickTop="1" thickBot="1" x14ac:dyDescent="0.4">
      <c r="A1" s="67" t="s">
        <v>36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9"/>
    </row>
    <row r="2" spans="1:18" ht="12" customHeight="1" thickTop="1" x14ac:dyDescent="0.2"/>
    <row r="3" spans="1:18" ht="12" customHeight="1" x14ac:dyDescent="0.2">
      <c r="A3" s="70" t="s">
        <v>6</v>
      </c>
      <c r="B3" s="71"/>
      <c r="C3" s="71"/>
      <c r="D3" s="71"/>
      <c r="E3" s="3" t="s">
        <v>7</v>
      </c>
      <c r="F3" s="4" t="s">
        <v>8</v>
      </c>
      <c r="G3" s="5"/>
      <c r="H3" s="6"/>
      <c r="I3" s="7"/>
      <c r="J3" s="6"/>
      <c r="K3" s="6"/>
      <c r="L3" s="6"/>
      <c r="M3" s="6"/>
      <c r="N3" s="6"/>
      <c r="O3" s="6"/>
      <c r="P3" s="6" t="s">
        <v>20</v>
      </c>
      <c r="Q3" s="6"/>
      <c r="R3" s="8" t="s">
        <v>37</v>
      </c>
    </row>
    <row r="4" spans="1:18" ht="12" customHeight="1" x14ac:dyDescent="0.2">
      <c r="A4" s="9" t="s">
        <v>35</v>
      </c>
      <c r="B4" s="10"/>
      <c r="C4" s="10"/>
      <c r="D4" s="11"/>
      <c r="E4" s="12">
        <v>0</v>
      </c>
      <c r="F4" s="65">
        <f>SUM(F18,F22,F26)</f>
        <v>17179.27</v>
      </c>
      <c r="G4" s="13"/>
      <c r="H4" s="6"/>
      <c r="I4" s="7"/>
      <c r="J4" s="6"/>
      <c r="K4" s="6"/>
      <c r="L4" s="6"/>
      <c r="M4" s="6"/>
      <c r="N4" s="6"/>
      <c r="O4" s="6"/>
      <c r="P4" s="6" t="s">
        <v>21</v>
      </c>
      <c r="Q4" s="6"/>
      <c r="R4" s="14">
        <v>32412</v>
      </c>
    </row>
    <row r="5" spans="1:18" ht="12" customHeight="1" x14ac:dyDescent="0.2">
      <c r="A5" s="15" t="s">
        <v>3</v>
      </c>
      <c r="B5" s="16"/>
      <c r="C5" s="16"/>
      <c r="D5" s="17"/>
      <c r="E5" s="13">
        <f>-F5</f>
        <v>0</v>
      </c>
      <c r="F5" s="18">
        <v>0</v>
      </c>
      <c r="G5" s="13"/>
      <c r="H5" s="6"/>
      <c r="I5" s="7"/>
      <c r="J5" s="6"/>
      <c r="K5" s="6"/>
      <c r="L5" s="6"/>
      <c r="M5" s="6"/>
      <c r="N5" s="6"/>
      <c r="O5" s="6"/>
      <c r="P5" s="6"/>
      <c r="Q5" s="6"/>
      <c r="R5" s="6"/>
    </row>
    <row r="6" spans="1:18" ht="12" customHeight="1" x14ac:dyDescent="0.2">
      <c r="A6" s="15" t="s">
        <v>4</v>
      </c>
      <c r="B6" s="16"/>
      <c r="C6" s="16"/>
      <c r="D6" s="17"/>
      <c r="E6" s="18">
        <f>-F5</f>
        <v>0</v>
      </c>
      <c r="F6" s="18"/>
      <c r="G6" s="13"/>
      <c r="H6" s="6"/>
      <c r="I6" s="7"/>
      <c r="J6" s="6"/>
      <c r="K6" s="6"/>
      <c r="L6" s="6"/>
      <c r="M6" s="6"/>
      <c r="N6" s="6"/>
      <c r="O6" s="6"/>
      <c r="P6" s="6" t="s">
        <v>17</v>
      </c>
      <c r="Q6" s="6"/>
      <c r="R6" s="19"/>
    </row>
    <row r="7" spans="1:18" ht="12" customHeight="1" x14ac:dyDescent="0.2">
      <c r="A7" s="20" t="s">
        <v>5</v>
      </c>
      <c r="B7" s="21"/>
      <c r="C7" s="21"/>
      <c r="D7" s="22"/>
      <c r="E7" s="23">
        <v>0</v>
      </c>
      <c r="F7" s="18">
        <v>570</v>
      </c>
      <c r="G7" s="13"/>
      <c r="H7" s="6"/>
      <c r="I7" s="7"/>
      <c r="J7" s="6"/>
      <c r="K7" s="6"/>
      <c r="L7" s="6"/>
      <c r="M7" s="6"/>
      <c r="N7" s="6"/>
      <c r="O7" s="6"/>
      <c r="P7" s="24" t="s">
        <v>33</v>
      </c>
      <c r="Q7" s="6"/>
      <c r="R7" s="19">
        <v>43263</v>
      </c>
    </row>
    <row r="8" spans="1:18" ht="12" customHeight="1" x14ac:dyDescent="0.2">
      <c r="A8" s="6"/>
      <c r="B8" s="25"/>
      <c r="C8" s="25"/>
      <c r="D8" s="6"/>
      <c r="E8" s="6"/>
      <c r="F8" s="6"/>
      <c r="G8" s="6"/>
      <c r="H8" s="6"/>
      <c r="I8" s="7"/>
      <c r="J8" s="6"/>
      <c r="K8" s="6"/>
      <c r="L8" s="6"/>
      <c r="M8" s="6"/>
      <c r="N8" s="6"/>
      <c r="O8" s="6"/>
      <c r="P8" s="6"/>
      <c r="Q8" s="6"/>
      <c r="R8" s="6"/>
    </row>
    <row r="9" spans="1:18" ht="12" customHeight="1" x14ac:dyDescent="0.2">
      <c r="A9" s="72" t="s">
        <v>10</v>
      </c>
      <c r="B9" s="72"/>
      <c r="C9" s="72"/>
      <c r="D9" s="72"/>
      <c r="E9" s="73" t="s">
        <v>12</v>
      </c>
      <c r="F9" s="82" t="s">
        <v>30</v>
      </c>
      <c r="G9" s="82"/>
      <c r="H9" s="72" t="s">
        <v>19</v>
      </c>
      <c r="I9" s="73" t="s">
        <v>18</v>
      </c>
      <c r="J9" s="26"/>
      <c r="K9" s="74" t="s">
        <v>9</v>
      </c>
      <c r="L9" s="74"/>
      <c r="M9" s="74"/>
      <c r="N9" s="74"/>
      <c r="O9" s="74"/>
      <c r="P9" s="74"/>
      <c r="Q9" s="6"/>
      <c r="R9" s="75" t="s">
        <v>11</v>
      </c>
    </row>
    <row r="10" spans="1:18" ht="12" customHeight="1" x14ac:dyDescent="0.2">
      <c r="A10" s="72"/>
      <c r="B10" s="72"/>
      <c r="C10" s="72"/>
      <c r="D10" s="72"/>
      <c r="E10" s="73"/>
      <c r="F10" s="83" t="s">
        <v>31</v>
      </c>
      <c r="G10" s="83" t="s">
        <v>32</v>
      </c>
      <c r="H10" s="72"/>
      <c r="I10" s="73"/>
      <c r="J10" s="26"/>
      <c r="K10" s="76" t="s">
        <v>0</v>
      </c>
      <c r="L10" s="76" t="s">
        <v>1</v>
      </c>
      <c r="M10" s="76" t="s">
        <v>2</v>
      </c>
      <c r="N10" s="76" t="s">
        <v>13</v>
      </c>
      <c r="O10" s="76" t="s">
        <v>14</v>
      </c>
      <c r="P10" s="76" t="s">
        <v>15</v>
      </c>
      <c r="Q10" s="6"/>
      <c r="R10" s="75"/>
    </row>
    <row r="11" spans="1:18" ht="12" customHeight="1" x14ac:dyDescent="0.2">
      <c r="A11" s="72"/>
      <c r="B11" s="72"/>
      <c r="C11" s="72"/>
      <c r="D11" s="72"/>
      <c r="E11" s="73"/>
      <c r="F11" s="73"/>
      <c r="G11" s="73"/>
      <c r="H11" s="72"/>
      <c r="I11" s="73"/>
      <c r="J11" s="26"/>
      <c r="K11" s="76"/>
      <c r="L11" s="76"/>
      <c r="M11" s="76"/>
      <c r="N11" s="76"/>
      <c r="O11" s="76"/>
      <c r="P11" s="76"/>
      <c r="Q11" s="6"/>
      <c r="R11" s="75"/>
    </row>
    <row r="12" spans="1:18" ht="12" customHeight="1" x14ac:dyDescent="0.2">
      <c r="A12" s="6"/>
      <c r="B12" s="25"/>
      <c r="C12" s="25"/>
      <c r="D12" s="6"/>
      <c r="E12" s="6"/>
      <c r="F12" s="6"/>
      <c r="G12" s="6"/>
      <c r="H12" s="6"/>
      <c r="I12" s="7"/>
      <c r="J12" s="6"/>
      <c r="K12" s="6"/>
      <c r="L12" s="6"/>
      <c r="M12" s="6"/>
      <c r="N12" s="6"/>
      <c r="O12" s="6"/>
      <c r="P12" s="6"/>
      <c r="Q12" s="6"/>
      <c r="R12" s="6"/>
    </row>
    <row r="13" spans="1:18" ht="12" customHeight="1" thickBot="1" x14ac:dyDescent="0.25">
      <c r="A13" s="66" t="s">
        <v>22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</row>
    <row r="14" spans="1:18" ht="52.5" customHeight="1" x14ac:dyDescent="0.25">
      <c r="A14" s="42">
        <v>1</v>
      </c>
      <c r="B14" s="79" t="s">
        <v>48</v>
      </c>
      <c r="C14" s="79"/>
      <c r="D14" s="79"/>
      <c r="E14" s="43">
        <v>33872</v>
      </c>
      <c r="F14" s="44">
        <v>862.92</v>
      </c>
      <c r="G14" s="44">
        <f>F14*26</f>
        <v>22435.919999999998</v>
      </c>
      <c r="H14" s="62" t="s">
        <v>38</v>
      </c>
      <c r="I14" s="61" t="s">
        <v>39</v>
      </c>
      <c r="J14" s="46"/>
      <c r="K14" s="47">
        <v>37500</v>
      </c>
      <c r="L14" s="47"/>
      <c r="M14" s="47"/>
      <c r="N14" s="48"/>
      <c r="O14" s="48"/>
      <c r="P14" s="48"/>
      <c r="Q14" s="49"/>
      <c r="R14" s="50">
        <v>27538.16</v>
      </c>
    </row>
    <row r="15" spans="1:18" ht="52.5" customHeight="1" x14ac:dyDescent="0.25">
      <c r="A15" s="42">
        <v>2</v>
      </c>
      <c r="B15" s="78" t="s">
        <v>51</v>
      </c>
      <c r="C15" s="78"/>
      <c r="D15" s="78"/>
      <c r="E15" s="43">
        <v>43238</v>
      </c>
      <c r="F15" s="44">
        <v>4368</v>
      </c>
      <c r="G15" s="44">
        <v>4368</v>
      </c>
      <c r="H15" s="62" t="s">
        <v>45</v>
      </c>
      <c r="I15" s="61" t="s">
        <v>52</v>
      </c>
      <c r="J15" s="46"/>
      <c r="K15" s="47">
        <v>100000</v>
      </c>
      <c r="L15" s="47">
        <v>100000</v>
      </c>
      <c r="M15" s="47"/>
      <c r="N15" s="48"/>
      <c r="O15" s="48"/>
      <c r="P15" s="48"/>
      <c r="Q15" s="49"/>
      <c r="R15" s="64" t="s">
        <v>46</v>
      </c>
    </row>
    <row r="16" spans="1:18" ht="52.5" customHeight="1" x14ac:dyDescent="0.25">
      <c r="A16" s="42"/>
      <c r="B16" s="80"/>
      <c r="C16" s="80"/>
      <c r="D16" s="80"/>
      <c r="E16" s="43"/>
      <c r="F16" s="44"/>
      <c r="G16" s="44"/>
      <c r="H16" s="62"/>
      <c r="I16" s="61" t="s">
        <v>53</v>
      </c>
      <c r="J16" s="46"/>
      <c r="K16" s="47">
        <v>300000</v>
      </c>
      <c r="L16" s="47">
        <v>300000</v>
      </c>
      <c r="M16" s="47"/>
      <c r="N16" s="48"/>
      <c r="O16" s="48"/>
      <c r="P16" s="48"/>
      <c r="Q16" s="49"/>
      <c r="R16" s="64"/>
    </row>
    <row r="17" spans="1:18" ht="52.5" customHeight="1" x14ac:dyDescent="0.25">
      <c r="A17" s="42">
        <v>3</v>
      </c>
      <c r="B17" s="78" t="s">
        <v>47</v>
      </c>
      <c r="C17" s="78"/>
      <c r="D17" s="78"/>
      <c r="E17" s="43">
        <v>41620</v>
      </c>
      <c r="F17" s="44">
        <v>2140.35</v>
      </c>
      <c r="G17" s="44">
        <f>F17*5</f>
        <v>10701.75</v>
      </c>
      <c r="H17" s="62" t="s">
        <v>45</v>
      </c>
      <c r="I17" s="61" t="s">
        <v>42</v>
      </c>
      <c r="J17" s="46"/>
      <c r="K17" s="47">
        <v>100000</v>
      </c>
      <c r="L17" s="47">
        <v>190000</v>
      </c>
      <c r="M17" s="47">
        <v>30000</v>
      </c>
      <c r="N17" s="48"/>
      <c r="O17" s="48"/>
      <c r="P17" s="48"/>
      <c r="Q17" s="49"/>
      <c r="R17" s="64">
        <v>6154.4</v>
      </c>
    </row>
    <row r="18" spans="1:18" ht="12" customHeight="1" thickBot="1" x14ac:dyDescent="0.3">
      <c r="A18" s="46"/>
      <c r="B18" s="49"/>
      <c r="C18" s="77" t="s">
        <v>16</v>
      </c>
      <c r="D18" s="77"/>
      <c r="E18" s="77"/>
      <c r="F18" s="51">
        <f>SUM(F14:F17)</f>
        <v>7371.27</v>
      </c>
      <c r="G18" s="51">
        <f>SUM(G14:G17)</f>
        <v>37505.67</v>
      </c>
      <c r="H18" s="49"/>
      <c r="I18" s="52"/>
      <c r="J18" s="46"/>
      <c r="K18" s="53">
        <f>SUM(K16,K14,K17)</f>
        <v>437500</v>
      </c>
      <c r="L18" s="53">
        <f>SUM(L16,L14,L17)</f>
        <v>490000</v>
      </c>
      <c r="M18" s="53">
        <f>SUM(M14:M17)</f>
        <v>30000</v>
      </c>
      <c r="N18" s="54">
        <v>0</v>
      </c>
      <c r="O18" s="54">
        <v>0</v>
      </c>
      <c r="P18" s="54">
        <v>0</v>
      </c>
      <c r="Q18" s="46"/>
      <c r="R18" s="46"/>
    </row>
    <row r="19" spans="1:18" ht="12" customHeight="1" thickTop="1" x14ac:dyDescent="0.2">
      <c r="A19" s="6"/>
      <c r="B19" s="6"/>
      <c r="C19" s="6"/>
      <c r="D19" s="6"/>
      <c r="E19" s="6"/>
      <c r="F19" s="6"/>
      <c r="G19" s="6"/>
      <c r="H19" s="6"/>
      <c r="I19" s="34"/>
      <c r="J19" s="6"/>
      <c r="K19" s="6"/>
      <c r="L19" s="6"/>
      <c r="M19" s="6"/>
      <c r="N19" s="6"/>
      <c r="O19" s="6"/>
      <c r="P19" s="6"/>
      <c r="Q19" s="6"/>
      <c r="R19" s="6"/>
    </row>
    <row r="20" spans="1:18" ht="12" customHeight="1" thickBot="1" x14ac:dyDescent="0.25">
      <c r="A20" s="66" t="s">
        <v>23</v>
      </c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</row>
    <row r="21" spans="1:18" ht="52.5" customHeight="1" x14ac:dyDescent="0.25">
      <c r="A21" s="42">
        <v>1</v>
      </c>
      <c r="B21" s="78" t="s">
        <v>40</v>
      </c>
      <c r="C21" s="78"/>
      <c r="D21" s="78"/>
      <c r="E21" s="43">
        <v>41640</v>
      </c>
      <c r="F21" s="50">
        <v>570</v>
      </c>
      <c r="G21" s="50">
        <f>F21*4</f>
        <v>2280</v>
      </c>
      <c r="H21" s="62" t="s">
        <v>41</v>
      </c>
      <c r="I21" s="52" t="s">
        <v>42</v>
      </c>
      <c r="J21" s="46"/>
      <c r="K21" s="48"/>
      <c r="L21" s="48"/>
      <c r="M21" s="48"/>
      <c r="N21" s="48"/>
      <c r="O21" s="47">
        <v>1500000</v>
      </c>
      <c r="P21" s="55" t="s">
        <v>43</v>
      </c>
      <c r="Q21" s="46"/>
      <c r="R21" s="63" t="s">
        <v>44</v>
      </c>
    </row>
    <row r="22" spans="1:18" ht="52.5" customHeight="1" x14ac:dyDescent="0.25">
      <c r="A22" s="42">
        <v>2</v>
      </c>
      <c r="B22" s="78" t="s">
        <v>49</v>
      </c>
      <c r="C22" s="78"/>
      <c r="D22" s="78"/>
      <c r="E22" s="43">
        <v>42244</v>
      </c>
      <c r="F22" s="50">
        <v>227</v>
      </c>
      <c r="G22" s="50">
        <f>F22*3</f>
        <v>681</v>
      </c>
      <c r="H22" s="62" t="s">
        <v>45</v>
      </c>
      <c r="I22" s="52" t="s">
        <v>42</v>
      </c>
      <c r="J22" s="46"/>
      <c r="K22" s="48"/>
      <c r="L22" s="48"/>
      <c r="M22" s="48"/>
      <c r="N22" s="48"/>
      <c r="O22" s="47">
        <v>400000</v>
      </c>
      <c r="P22" s="55" t="s">
        <v>43</v>
      </c>
      <c r="Q22" s="46"/>
      <c r="R22" s="63" t="s">
        <v>50</v>
      </c>
    </row>
    <row r="23" spans="1:18" ht="12" customHeight="1" x14ac:dyDescent="0.25">
      <c r="A23" s="42"/>
      <c r="B23" s="78"/>
      <c r="C23" s="78"/>
      <c r="D23" s="78"/>
      <c r="E23" s="43"/>
      <c r="F23" s="50"/>
      <c r="G23" s="50"/>
      <c r="H23" s="45"/>
      <c r="I23" s="55"/>
      <c r="J23" s="46"/>
      <c r="K23" s="48"/>
      <c r="L23" s="48"/>
      <c r="M23" s="48"/>
      <c r="N23" s="48"/>
      <c r="O23" s="47"/>
      <c r="P23" s="57"/>
      <c r="Q23" s="46"/>
      <c r="R23" s="52"/>
    </row>
    <row r="24" spans="1:18" ht="12" customHeight="1" thickBot="1" x14ac:dyDescent="0.3">
      <c r="A24" s="46"/>
      <c r="B24" s="49"/>
      <c r="C24" s="77" t="s">
        <v>16</v>
      </c>
      <c r="D24" s="77"/>
      <c r="E24" s="77"/>
      <c r="F24" s="51">
        <f>SUM(F21:F23)</f>
        <v>797</v>
      </c>
      <c r="G24" s="51">
        <f>SUM(G21:G23)</f>
        <v>2961</v>
      </c>
      <c r="H24" s="49"/>
      <c r="I24" s="58"/>
      <c r="J24" s="46"/>
      <c r="K24" s="54">
        <f t="shared" ref="K24:P24" si="0">SUM(K21:K21)</f>
        <v>0</v>
      </c>
      <c r="L24" s="54">
        <f t="shared" si="0"/>
        <v>0</v>
      </c>
      <c r="M24" s="54">
        <f t="shared" si="0"/>
        <v>0</v>
      </c>
      <c r="N24" s="54">
        <f t="shared" si="0"/>
        <v>0</v>
      </c>
      <c r="O24" s="53">
        <f>SUM(O21:O23)</f>
        <v>1900000</v>
      </c>
      <c r="P24" s="54">
        <f t="shared" si="0"/>
        <v>0</v>
      </c>
      <c r="Q24" s="46"/>
      <c r="R24" s="59">
        <v>0</v>
      </c>
    </row>
    <row r="25" spans="1:18" ht="12" customHeight="1" thickTop="1" thickBot="1" x14ac:dyDescent="0.25">
      <c r="A25" s="66" t="s">
        <v>27</v>
      </c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</row>
    <row r="26" spans="1:18" ht="66" customHeight="1" x14ac:dyDescent="0.25">
      <c r="A26" s="42">
        <v>1</v>
      </c>
      <c r="B26" s="78" t="s">
        <v>55</v>
      </c>
      <c r="C26" s="78"/>
      <c r="D26" s="78"/>
      <c r="E26" s="43">
        <v>43229</v>
      </c>
      <c r="F26" s="50">
        <v>9581</v>
      </c>
      <c r="G26" s="50">
        <v>9581</v>
      </c>
      <c r="H26" s="60" t="s">
        <v>45</v>
      </c>
      <c r="I26" s="52" t="s">
        <v>54</v>
      </c>
      <c r="J26" s="46"/>
      <c r="K26" s="47">
        <v>100000</v>
      </c>
      <c r="L26" s="48"/>
      <c r="M26" s="48"/>
      <c r="N26" s="48"/>
      <c r="O26" s="48"/>
      <c r="P26" s="48"/>
      <c r="Q26" s="49"/>
      <c r="R26" s="56"/>
    </row>
    <row r="27" spans="1:18" ht="12" customHeight="1" thickBot="1" x14ac:dyDescent="0.3">
      <c r="A27" s="46"/>
      <c r="B27" s="49"/>
      <c r="C27" s="77" t="s">
        <v>16</v>
      </c>
      <c r="D27" s="77"/>
      <c r="E27" s="77"/>
      <c r="F27" s="51">
        <f>SUM(F26)</f>
        <v>9581</v>
      </c>
      <c r="G27" s="51">
        <f>SUM(G26)</f>
        <v>9581</v>
      </c>
      <c r="H27" s="49"/>
      <c r="I27" s="52"/>
      <c r="J27" s="46"/>
      <c r="K27" s="53">
        <f>SUM(K26)</f>
        <v>100000</v>
      </c>
      <c r="L27" s="54">
        <f>SUM(L26)</f>
        <v>0</v>
      </c>
      <c r="M27" s="54" t="s">
        <v>34</v>
      </c>
      <c r="N27" s="54" t="s">
        <v>34</v>
      </c>
      <c r="O27" s="54" t="s">
        <v>34</v>
      </c>
      <c r="P27" s="54" t="s">
        <v>34</v>
      </c>
      <c r="Q27" s="46"/>
      <c r="R27" s="54" t="s">
        <v>34</v>
      </c>
    </row>
    <row r="28" spans="1:18" ht="12" customHeight="1" thickTop="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 ht="12" customHeight="1" thickBot="1" x14ac:dyDescent="0.25">
      <c r="A29" s="66" t="s">
        <v>25</v>
      </c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</row>
    <row r="30" spans="1:18" ht="52.5" customHeight="1" x14ac:dyDescent="0.2">
      <c r="A30" s="26"/>
      <c r="B30" s="84"/>
      <c r="C30" s="84"/>
      <c r="D30" s="84"/>
      <c r="E30" s="27"/>
      <c r="F30" s="28"/>
      <c r="G30" s="28"/>
      <c r="H30" s="29"/>
      <c r="I30" s="30"/>
      <c r="J30" s="6"/>
      <c r="K30" s="31"/>
      <c r="L30" s="31"/>
      <c r="M30" s="31"/>
      <c r="N30" s="31"/>
      <c r="O30" s="31"/>
      <c r="P30" s="31"/>
      <c r="Q30" s="25"/>
      <c r="R30" s="28"/>
    </row>
    <row r="31" spans="1:18" ht="12" customHeight="1" thickBot="1" x14ac:dyDescent="0.25">
      <c r="A31" s="6"/>
      <c r="B31" s="25"/>
      <c r="C31" s="81" t="s">
        <v>16</v>
      </c>
      <c r="D31" s="81"/>
      <c r="E31" s="81"/>
      <c r="F31" s="32">
        <f>SUM(F29:F29)</f>
        <v>0</v>
      </c>
      <c r="G31" s="32">
        <f>SUM(G29:G29)</f>
        <v>0</v>
      </c>
      <c r="H31" s="25"/>
      <c r="I31" s="30"/>
      <c r="J31" s="6"/>
      <c r="K31" s="33">
        <f t="shared" ref="K31:P31" si="1">SUM(K29:K29)</f>
        <v>0</v>
      </c>
      <c r="L31" s="33">
        <f t="shared" si="1"/>
        <v>0</v>
      </c>
      <c r="M31" s="33">
        <f t="shared" si="1"/>
        <v>0</v>
      </c>
      <c r="N31" s="33">
        <f t="shared" si="1"/>
        <v>0</v>
      </c>
      <c r="O31" s="33">
        <f t="shared" si="1"/>
        <v>0</v>
      </c>
      <c r="P31" s="33">
        <f t="shared" si="1"/>
        <v>0</v>
      </c>
      <c r="Q31" s="6"/>
      <c r="R31" s="32">
        <f>SUM(R29:R29)</f>
        <v>0</v>
      </c>
    </row>
    <row r="32" spans="1:18" ht="12" customHeight="1" thickTop="1" x14ac:dyDescent="0.2">
      <c r="A32" s="6"/>
      <c r="B32" s="6"/>
      <c r="C32" s="6"/>
      <c r="D32" s="6"/>
      <c r="E32" s="6"/>
      <c r="F32" s="6"/>
      <c r="G32" s="6"/>
      <c r="H32" s="6"/>
      <c r="I32" s="35"/>
      <c r="J32" s="6"/>
      <c r="K32" s="6"/>
      <c r="L32" s="6"/>
      <c r="M32" s="6"/>
      <c r="N32" s="6"/>
      <c r="O32" s="6"/>
      <c r="P32" s="6"/>
      <c r="Q32" s="6"/>
      <c r="R32" s="6"/>
    </row>
    <row r="33" spans="1:18" ht="12" customHeight="1" thickBot="1" x14ac:dyDescent="0.25">
      <c r="A33" s="66" t="s">
        <v>26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</row>
    <row r="34" spans="1:18" ht="52.5" customHeight="1" x14ac:dyDescent="0.2">
      <c r="A34" s="26"/>
      <c r="B34" s="84"/>
      <c r="C34" s="84"/>
      <c r="D34" s="84"/>
      <c r="E34" s="27"/>
      <c r="F34" s="28"/>
      <c r="G34" s="28"/>
      <c r="H34" s="26"/>
      <c r="I34" s="30"/>
      <c r="J34" s="6"/>
      <c r="K34" s="31"/>
      <c r="L34" s="31"/>
      <c r="M34" s="31"/>
      <c r="N34" s="31"/>
      <c r="O34" s="31"/>
      <c r="P34" s="31"/>
      <c r="Q34" s="25"/>
      <c r="R34" s="28"/>
    </row>
    <row r="35" spans="1:18" ht="12" customHeight="1" thickBot="1" x14ac:dyDescent="0.25">
      <c r="A35" s="6"/>
      <c r="B35" s="25"/>
      <c r="C35" s="81" t="s">
        <v>16</v>
      </c>
      <c r="D35" s="81"/>
      <c r="E35" s="81"/>
      <c r="F35" s="32">
        <f>SUM(F33:F33)</f>
        <v>0</v>
      </c>
      <c r="G35" s="32">
        <f>SUM(G33:G33)</f>
        <v>0</v>
      </c>
      <c r="H35" s="25"/>
      <c r="I35" s="30"/>
      <c r="J35" s="6"/>
      <c r="K35" s="33">
        <f t="shared" ref="K35:P35" si="2">SUM(K33:K33)</f>
        <v>0</v>
      </c>
      <c r="L35" s="33">
        <f t="shared" si="2"/>
        <v>0</v>
      </c>
      <c r="M35" s="33">
        <f t="shared" si="2"/>
        <v>0</v>
      </c>
      <c r="N35" s="33">
        <f t="shared" si="2"/>
        <v>0</v>
      </c>
      <c r="O35" s="33">
        <f t="shared" si="2"/>
        <v>0</v>
      </c>
      <c r="P35" s="33">
        <f t="shared" si="2"/>
        <v>0</v>
      </c>
      <c r="Q35" s="6"/>
      <c r="R35" s="32">
        <f>SUM(R33:R33)</f>
        <v>0</v>
      </c>
    </row>
    <row r="36" spans="1:18" ht="12" customHeight="1" thickTop="1" x14ac:dyDescent="0.2">
      <c r="A36" s="6"/>
      <c r="B36" s="6"/>
      <c r="C36" s="6"/>
      <c r="D36" s="6"/>
      <c r="E36" s="6"/>
      <c r="F36" s="6"/>
      <c r="G36" s="6"/>
      <c r="H36" s="6"/>
      <c r="I36" s="7"/>
      <c r="J36" s="6"/>
      <c r="K36" s="6"/>
      <c r="L36" s="6"/>
      <c r="M36" s="6"/>
      <c r="N36" s="6"/>
      <c r="O36" s="6"/>
      <c r="P36" s="6"/>
      <c r="Q36" s="6"/>
      <c r="R36" s="6"/>
    </row>
    <row r="37" spans="1:18" ht="12" customHeight="1" thickBot="1" x14ac:dyDescent="0.25">
      <c r="A37" s="66" t="s">
        <v>28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</row>
    <row r="38" spans="1:18" ht="52.5" customHeight="1" x14ac:dyDescent="0.2">
      <c r="A38" s="26"/>
      <c r="B38" s="85"/>
      <c r="C38" s="85"/>
      <c r="D38" s="85"/>
      <c r="E38" s="27"/>
      <c r="F38" s="38"/>
      <c r="G38" s="38"/>
      <c r="H38" s="41"/>
      <c r="I38" s="30"/>
      <c r="J38" s="6"/>
      <c r="K38" s="37"/>
      <c r="L38" s="37"/>
      <c r="M38" s="37"/>
      <c r="N38" s="31"/>
      <c r="O38" s="31"/>
      <c r="P38" s="31"/>
      <c r="Q38" s="25"/>
      <c r="R38" s="28"/>
    </row>
    <row r="39" spans="1:18" ht="12" customHeight="1" thickBot="1" x14ac:dyDescent="0.25">
      <c r="A39" s="6"/>
      <c r="B39" s="25"/>
      <c r="C39" s="81"/>
      <c r="D39" s="81"/>
      <c r="E39" s="81"/>
      <c r="F39" s="39">
        <f>SUM(F38:F38)</f>
        <v>0</v>
      </c>
      <c r="G39" s="39">
        <f>SUM(G38:G38)</f>
        <v>0</v>
      </c>
      <c r="H39" s="25"/>
      <c r="I39" s="30"/>
      <c r="J39" s="6"/>
      <c r="K39" s="40">
        <f>SUM(K38:K38)</f>
        <v>0</v>
      </c>
      <c r="L39" s="40"/>
      <c r="M39" s="40"/>
      <c r="N39" s="33"/>
      <c r="O39" s="33"/>
      <c r="P39" s="33"/>
      <c r="Q39" s="6"/>
      <c r="R39" s="32">
        <f>SUM(R38:R38)</f>
        <v>0</v>
      </c>
    </row>
    <row r="40" spans="1:18" ht="12" customHeight="1" thickTop="1" x14ac:dyDescent="0.2">
      <c r="A40" s="6"/>
      <c r="B40" s="6"/>
      <c r="C40" s="6"/>
      <c r="D40" s="6"/>
      <c r="E40" s="6"/>
      <c r="F40" s="6"/>
      <c r="G40" s="6"/>
      <c r="H40" s="6"/>
      <c r="I40" s="7"/>
      <c r="J40" s="6"/>
      <c r="K40" s="6"/>
      <c r="L40" s="6"/>
      <c r="M40" s="6"/>
      <c r="N40" s="6"/>
      <c r="O40" s="6"/>
      <c r="P40" s="6"/>
      <c r="Q40" s="6"/>
      <c r="R40" s="6"/>
    </row>
    <row r="41" spans="1:18" ht="12" customHeight="1" thickBot="1" x14ac:dyDescent="0.25">
      <c r="A41" s="66" t="s">
        <v>24</v>
      </c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</row>
    <row r="42" spans="1:18" ht="52.5" customHeight="1" x14ac:dyDescent="0.2">
      <c r="A42" s="26"/>
      <c r="B42" s="84"/>
      <c r="C42" s="84"/>
      <c r="D42" s="84"/>
      <c r="E42" s="27"/>
      <c r="F42" s="31"/>
      <c r="G42" s="31"/>
      <c r="H42" s="36"/>
      <c r="I42" s="35"/>
      <c r="J42" s="6"/>
      <c r="K42" s="31"/>
      <c r="L42" s="31"/>
      <c r="M42" s="31"/>
      <c r="N42" s="31"/>
      <c r="O42" s="31"/>
      <c r="P42" s="31"/>
      <c r="Q42" s="6"/>
      <c r="R42" s="28"/>
    </row>
    <row r="43" spans="1:18" ht="12" customHeight="1" thickBot="1" x14ac:dyDescent="0.25">
      <c r="A43" s="6"/>
      <c r="B43" s="25"/>
      <c r="C43" s="81" t="s">
        <v>16</v>
      </c>
      <c r="D43" s="81"/>
      <c r="E43" s="81"/>
      <c r="F43" s="33">
        <f>SUM(F42:F42)</f>
        <v>0</v>
      </c>
      <c r="G43" s="33">
        <f>SUM(G42:G42)</f>
        <v>0</v>
      </c>
      <c r="H43" s="25"/>
      <c r="I43" s="34"/>
      <c r="J43" s="6"/>
      <c r="K43" s="33">
        <f t="shared" ref="K43:P43" si="3">SUM(K42:K42)</f>
        <v>0</v>
      </c>
      <c r="L43" s="33">
        <f t="shared" si="3"/>
        <v>0</v>
      </c>
      <c r="M43" s="33">
        <f t="shared" si="3"/>
        <v>0</v>
      </c>
      <c r="N43" s="33">
        <f t="shared" si="3"/>
        <v>0</v>
      </c>
      <c r="O43" s="33">
        <f t="shared" si="3"/>
        <v>0</v>
      </c>
      <c r="P43" s="33">
        <f t="shared" si="3"/>
        <v>0</v>
      </c>
      <c r="Q43" s="6"/>
      <c r="R43" s="32">
        <f>SUM(R42:R42)</f>
        <v>0</v>
      </c>
    </row>
    <row r="44" spans="1:18" ht="12" customHeight="1" thickTop="1" x14ac:dyDescent="0.2">
      <c r="A44" s="6"/>
      <c r="B44" s="6"/>
      <c r="C44" s="6"/>
      <c r="D44" s="6"/>
      <c r="E44" s="6"/>
      <c r="F44" s="6"/>
      <c r="G44" s="6"/>
      <c r="H44" s="6"/>
      <c r="I44" s="7"/>
      <c r="J44" s="6"/>
      <c r="K44" s="6"/>
      <c r="L44" s="6"/>
      <c r="M44" s="6"/>
      <c r="N44" s="6"/>
      <c r="O44" s="6"/>
      <c r="P44" s="6"/>
      <c r="Q44" s="6"/>
      <c r="R44" s="6"/>
    </row>
    <row r="45" spans="1:18" ht="12" customHeight="1" thickBot="1" x14ac:dyDescent="0.25">
      <c r="A45" s="66" t="s">
        <v>29</v>
      </c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</row>
    <row r="46" spans="1:18" ht="52.5" customHeight="1" x14ac:dyDescent="0.2">
      <c r="A46" s="26"/>
      <c r="B46" s="84"/>
      <c r="C46" s="84"/>
      <c r="D46" s="84"/>
      <c r="E46" s="27"/>
      <c r="F46" s="28"/>
      <c r="G46" s="28"/>
      <c r="H46" s="26"/>
      <c r="I46" s="30"/>
      <c r="J46" s="6"/>
      <c r="K46" s="31"/>
      <c r="L46" s="31"/>
      <c r="M46" s="31"/>
      <c r="N46" s="31"/>
      <c r="O46" s="31"/>
      <c r="P46" s="31"/>
      <c r="Q46" s="25"/>
      <c r="R46" s="28"/>
    </row>
    <row r="47" spans="1:18" ht="12" customHeight="1" thickBot="1" x14ac:dyDescent="0.25">
      <c r="A47" s="6"/>
      <c r="B47" s="25"/>
      <c r="C47" s="81" t="s">
        <v>16</v>
      </c>
      <c r="D47" s="81"/>
      <c r="E47" s="81"/>
      <c r="F47" s="32">
        <f>SUM(F45:F45)</f>
        <v>0</v>
      </c>
      <c r="G47" s="32">
        <f>SUM(G45:G45)</f>
        <v>0</v>
      </c>
      <c r="H47" s="25"/>
      <c r="I47" s="30"/>
      <c r="J47" s="6"/>
      <c r="K47" s="33">
        <f t="shared" ref="K47:P47" si="4">SUM(K45:K45)</f>
        <v>0</v>
      </c>
      <c r="L47" s="33">
        <f t="shared" si="4"/>
        <v>0</v>
      </c>
      <c r="M47" s="33">
        <f t="shared" si="4"/>
        <v>0</v>
      </c>
      <c r="N47" s="33">
        <f t="shared" si="4"/>
        <v>0</v>
      </c>
      <c r="O47" s="33">
        <f t="shared" si="4"/>
        <v>0</v>
      </c>
      <c r="P47" s="33">
        <f t="shared" si="4"/>
        <v>0</v>
      </c>
      <c r="Q47" s="6"/>
      <c r="R47" s="32">
        <f>SUM(R45:R45)</f>
        <v>0</v>
      </c>
    </row>
    <row r="48" spans="1:18" ht="12" customHeight="1" thickTop="1" x14ac:dyDescent="0.2">
      <c r="A48" s="6"/>
      <c r="B48" s="6"/>
      <c r="C48" s="6"/>
      <c r="D48" s="6"/>
      <c r="E48" s="6"/>
      <c r="F48" s="6"/>
      <c r="G48" s="6"/>
      <c r="H48" s="6"/>
      <c r="I48" s="7"/>
      <c r="J48" s="6"/>
      <c r="K48" s="6"/>
      <c r="L48" s="6"/>
      <c r="M48" s="6"/>
      <c r="N48" s="6"/>
      <c r="O48" s="6"/>
      <c r="P48" s="6"/>
      <c r="Q48" s="6"/>
      <c r="R48" s="6"/>
    </row>
    <row r="49" spans="1:18" ht="12" customHeight="1" x14ac:dyDescent="0.2">
      <c r="A49" s="6"/>
      <c r="B49" s="6"/>
      <c r="C49" s="6"/>
      <c r="D49" s="6"/>
      <c r="E49" s="6"/>
      <c r="F49" s="6"/>
      <c r="G49" s="6"/>
      <c r="H49" s="6"/>
      <c r="I49" s="7"/>
      <c r="J49" s="6"/>
      <c r="K49" s="6"/>
      <c r="L49" s="6"/>
      <c r="M49" s="6"/>
      <c r="N49" s="6"/>
      <c r="O49" s="6"/>
      <c r="P49" s="6"/>
      <c r="Q49" s="6"/>
      <c r="R49" s="6"/>
    </row>
  </sheetData>
  <mergeCells count="46">
    <mergeCell ref="C47:E47"/>
    <mergeCell ref="F9:G9"/>
    <mergeCell ref="F10:F11"/>
    <mergeCell ref="G10:G11"/>
    <mergeCell ref="A37:R37"/>
    <mergeCell ref="A45:R45"/>
    <mergeCell ref="B30:D30"/>
    <mergeCell ref="B34:D34"/>
    <mergeCell ref="B38:D38"/>
    <mergeCell ref="B46:D46"/>
    <mergeCell ref="C31:E31"/>
    <mergeCell ref="C35:E35"/>
    <mergeCell ref="C39:E39"/>
    <mergeCell ref="A41:R41"/>
    <mergeCell ref="B42:D42"/>
    <mergeCell ref="C43:E43"/>
    <mergeCell ref="B14:D14"/>
    <mergeCell ref="C18:E18"/>
    <mergeCell ref="A25:R25"/>
    <mergeCell ref="A29:R29"/>
    <mergeCell ref="A20:R20"/>
    <mergeCell ref="B26:D26"/>
    <mergeCell ref="B15:D15"/>
    <mergeCell ref="B17:D17"/>
    <mergeCell ref="B22:D22"/>
    <mergeCell ref="B16:D16"/>
    <mergeCell ref="A33:R33"/>
    <mergeCell ref="C27:E27"/>
    <mergeCell ref="B23:D23"/>
    <mergeCell ref="C24:E24"/>
    <mergeCell ref="B21:D21"/>
    <mergeCell ref="A13:R13"/>
    <mergeCell ref="A1:R1"/>
    <mergeCell ref="A3:D3"/>
    <mergeCell ref="A9:D11"/>
    <mergeCell ref="E9:E11"/>
    <mergeCell ref="H9:H11"/>
    <mergeCell ref="I9:I11"/>
    <mergeCell ref="K9:P9"/>
    <mergeCell ref="R9:R11"/>
    <mergeCell ref="K10:K11"/>
    <mergeCell ref="L10:L11"/>
    <mergeCell ref="M10:M11"/>
    <mergeCell ref="N10:N11"/>
    <mergeCell ref="P10:P11"/>
    <mergeCell ref="O10:O11"/>
  </mergeCells>
  <printOptions horizontalCentered="1"/>
  <pageMargins left="0.23622047244094499" right="0.23622047244094499" top="0.511811023622047" bottom="0.511811023622047" header="0.31496062992126" footer="0.31496062992126"/>
  <pageSetup paperSize="9" scale="67" orientation="landscape" r:id="rId1"/>
  <headerFooter differentOddEven="1">
    <oddFooter>&amp;C&amp;8∙XAVIER CHEN ∙ LIFE PLANNER ∙ GREAT EASTERN LIFE ∙</oddFooter>
  </headerFooter>
  <rowBreaks count="1" manualBreakCount="1">
    <brk id="49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By Financial Objectives</vt:lpstr>
      <vt:lpstr>'By Financial Objectives'!Print_Area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 Chee Hong</dc:creator>
  <cp:lastModifiedBy>Xavier Chen</cp:lastModifiedBy>
  <cp:lastPrinted>2018-06-12T10:48:50Z</cp:lastPrinted>
  <dcterms:created xsi:type="dcterms:W3CDTF">2007-10-05T10:37:52Z</dcterms:created>
  <dcterms:modified xsi:type="dcterms:W3CDTF">2018-06-12T10:52:58Z</dcterms:modified>
</cp:coreProperties>
</file>