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wesTechnik\stepup-test\doc\"/>
    </mc:Choice>
  </mc:AlternateContent>
  <xr:revisionPtr revIDLastSave="0" documentId="13_ncr:1_{7A312017-694A-48BC-AC6D-B2D136103322}" xr6:coauthVersionLast="47" xr6:coauthVersionMax="47" xr10:uidLastSave="{00000000-0000-0000-0000-000000000000}"/>
  <bookViews>
    <workbookView xWindow="7305" yWindow="300" windowWidth="12705" windowHeight="110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4" i="1" l="1"/>
  <c r="M123" i="1"/>
  <c r="M119" i="1"/>
  <c r="M126" i="1" s="1"/>
  <c r="K154" i="1"/>
  <c r="K153" i="1"/>
  <c r="J153" i="1"/>
  <c r="J154" i="1" s="1"/>
  <c r="I153" i="1"/>
  <c r="I154" i="1" s="1"/>
  <c r="H153" i="1"/>
  <c r="H154" i="1" s="1"/>
  <c r="G153" i="1"/>
  <c r="G154" i="1" s="1"/>
  <c r="F153" i="1"/>
  <c r="F154" i="1" s="1"/>
  <c r="E153" i="1"/>
  <c r="E154" i="1" s="1"/>
  <c r="K149" i="1"/>
  <c r="J149" i="1"/>
  <c r="I149" i="1"/>
  <c r="H149" i="1"/>
  <c r="G149" i="1"/>
  <c r="F149" i="1"/>
  <c r="E149" i="1"/>
  <c r="E156" i="1" s="1"/>
  <c r="E139" i="1"/>
  <c r="K138" i="1"/>
  <c r="K139" i="1" s="1"/>
  <c r="J138" i="1"/>
  <c r="J139" i="1" s="1"/>
  <c r="I138" i="1"/>
  <c r="I139" i="1" s="1"/>
  <c r="H138" i="1"/>
  <c r="H139" i="1" s="1"/>
  <c r="G138" i="1"/>
  <c r="G139" i="1" s="1"/>
  <c r="F138" i="1"/>
  <c r="F139" i="1" s="1"/>
  <c r="E138" i="1"/>
  <c r="K134" i="1"/>
  <c r="J134" i="1"/>
  <c r="I134" i="1"/>
  <c r="H134" i="1"/>
  <c r="G134" i="1"/>
  <c r="F134" i="1"/>
  <c r="E134" i="1"/>
  <c r="E141" i="1" s="1"/>
  <c r="K123" i="1"/>
  <c r="K124" i="1" s="1"/>
  <c r="J123" i="1"/>
  <c r="J124" i="1" s="1"/>
  <c r="I123" i="1"/>
  <c r="I124" i="1" s="1"/>
  <c r="H123" i="1"/>
  <c r="H124" i="1" s="1"/>
  <c r="G123" i="1"/>
  <c r="G124" i="1" s="1"/>
  <c r="F123" i="1"/>
  <c r="F124" i="1" s="1"/>
  <c r="F127" i="1" s="1"/>
  <c r="E123" i="1"/>
  <c r="E124" i="1" s="1"/>
  <c r="E127" i="1" s="1"/>
  <c r="K119" i="1"/>
  <c r="J119" i="1"/>
  <c r="I119" i="1"/>
  <c r="H119" i="1"/>
  <c r="G119" i="1"/>
  <c r="F119" i="1"/>
  <c r="E119" i="1"/>
  <c r="K110" i="1"/>
  <c r="K111" i="1" s="1"/>
  <c r="J110" i="1"/>
  <c r="J111" i="1" s="1"/>
  <c r="I110" i="1"/>
  <c r="I111" i="1" s="1"/>
  <c r="H110" i="1"/>
  <c r="H111" i="1" s="1"/>
  <c r="G110" i="1"/>
  <c r="G111" i="1" s="1"/>
  <c r="F110" i="1"/>
  <c r="F111" i="1" s="1"/>
  <c r="E110" i="1"/>
  <c r="E111" i="1" s="1"/>
  <c r="K106" i="1"/>
  <c r="J106" i="1"/>
  <c r="I106" i="1"/>
  <c r="H106" i="1"/>
  <c r="G106" i="1"/>
  <c r="F106" i="1"/>
  <c r="E106" i="1"/>
  <c r="K95" i="1"/>
  <c r="K96" i="1" s="1"/>
  <c r="K91" i="1"/>
  <c r="H96" i="1"/>
  <c r="J95" i="1"/>
  <c r="J96" i="1" s="1"/>
  <c r="I95" i="1"/>
  <c r="I96" i="1" s="1"/>
  <c r="H95" i="1"/>
  <c r="G95" i="1"/>
  <c r="G96" i="1" s="1"/>
  <c r="F95" i="1"/>
  <c r="F96" i="1" s="1"/>
  <c r="E95" i="1"/>
  <c r="E96" i="1" s="1"/>
  <c r="J91" i="1"/>
  <c r="I91" i="1"/>
  <c r="H91" i="1"/>
  <c r="G91" i="1"/>
  <c r="F91" i="1"/>
  <c r="E91" i="1"/>
  <c r="J50" i="1"/>
  <c r="J51" i="1" s="1"/>
  <c r="I50" i="1"/>
  <c r="I51" i="1" s="1"/>
  <c r="H50" i="1"/>
  <c r="H51" i="1" s="1"/>
  <c r="G50" i="1"/>
  <c r="G51" i="1" s="1"/>
  <c r="F50" i="1"/>
  <c r="F51" i="1" s="1"/>
  <c r="E50" i="1"/>
  <c r="E51" i="1" s="1"/>
  <c r="J46" i="1"/>
  <c r="I46" i="1"/>
  <c r="H46" i="1"/>
  <c r="G46" i="1"/>
  <c r="F46" i="1"/>
  <c r="E46" i="1"/>
  <c r="E12" i="1"/>
  <c r="E13" i="1" s="1"/>
  <c r="E8" i="1"/>
  <c r="F12" i="1"/>
  <c r="F13" i="1" s="1"/>
  <c r="F8" i="1"/>
  <c r="J12" i="1"/>
  <c r="J13" i="1" s="1"/>
  <c r="J8" i="1"/>
  <c r="I12" i="1"/>
  <c r="I13" i="1" s="1"/>
  <c r="I8" i="1"/>
  <c r="H12" i="1"/>
  <c r="H13" i="1" s="1"/>
  <c r="H8" i="1"/>
  <c r="G12" i="1"/>
  <c r="G13" i="1" s="1"/>
  <c r="G8" i="1"/>
  <c r="M127" i="1" l="1"/>
  <c r="E157" i="1"/>
  <c r="F156" i="1"/>
  <c r="F157" i="1"/>
  <c r="G156" i="1"/>
  <c r="G157" i="1"/>
  <c r="H157" i="1"/>
  <c r="I156" i="1"/>
  <c r="I157" i="1"/>
  <c r="J156" i="1"/>
  <c r="J157" i="1"/>
  <c r="K156" i="1"/>
  <c r="K157" i="1"/>
  <c r="H156" i="1"/>
  <c r="K141" i="1"/>
  <c r="K142" i="1"/>
  <c r="J141" i="1"/>
  <c r="J142" i="1"/>
  <c r="I141" i="1"/>
  <c r="I142" i="1"/>
  <c r="H141" i="1"/>
  <c r="H142" i="1"/>
  <c r="G141" i="1"/>
  <c r="G142" i="1"/>
  <c r="F141" i="1"/>
  <c r="F142" i="1"/>
  <c r="E142" i="1"/>
  <c r="F126" i="1"/>
  <c r="J114" i="1"/>
  <c r="H127" i="1"/>
  <c r="J126" i="1"/>
  <c r="J127" i="1"/>
  <c r="I127" i="1"/>
  <c r="H126" i="1"/>
  <c r="E126" i="1"/>
  <c r="I126" i="1"/>
  <c r="G127" i="1"/>
  <c r="G126" i="1"/>
  <c r="K127" i="1"/>
  <c r="K126" i="1"/>
  <c r="K114" i="1"/>
  <c r="I114" i="1"/>
  <c r="G114" i="1"/>
  <c r="F114" i="1"/>
  <c r="E114" i="1"/>
  <c r="K113" i="1"/>
  <c r="I113" i="1"/>
  <c r="G113" i="1"/>
  <c r="E113" i="1"/>
  <c r="F113" i="1"/>
  <c r="J113" i="1"/>
  <c r="H114" i="1"/>
  <c r="H113" i="1"/>
  <c r="K99" i="1"/>
  <c r="K98" i="1"/>
  <c r="I99" i="1"/>
  <c r="H99" i="1"/>
  <c r="E99" i="1"/>
  <c r="I98" i="1"/>
  <c r="H98" i="1"/>
  <c r="E98" i="1"/>
  <c r="J99" i="1"/>
  <c r="J98" i="1"/>
  <c r="G99" i="1"/>
  <c r="G98" i="1"/>
  <c r="F99" i="1"/>
  <c r="F98" i="1"/>
  <c r="H53" i="1"/>
  <c r="G53" i="1"/>
  <c r="I54" i="1"/>
  <c r="H54" i="1"/>
  <c r="G54" i="1"/>
  <c r="E54" i="1"/>
  <c r="F54" i="1"/>
  <c r="F53" i="1"/>
  <c r="J54" i="1"/>
  <c r="J53" i="1"/>
  <c r="E53" i="1"/>
  <c r="I53" i="1"/>
  <c r="G16" i="1"/>
  <c r="H15" i="1"/>
  <c r="I15" i="1"/>
  <c r="J15" i="1"/>
  <c r="F15" i="1"/>
  <c r="G15" i="1"/>
  <c r="E16" i="1"/>
  <c r="E15" i="1"/>
  <c r="H16" i="1"/>
  <c r="F16" i="1"/>
  <c r="J16" i="1"/>
  <c r="I16" i="1"/>
</calcChain>
</file>

<file path=xl/sharedStrings.xml><?xml version="1.0" encoding="utf-8"?>
<sst xmlns="http://schemas.openxmlformats.org/spreadsheetml/2006/main" count="81" uniqueCount="27">
  <si>
    <t>U_in [V]</t>
  </si>
  <si>
    <t>I_in [A]</t>
  </si>
  <si>
    <t>P_in [W]</t>
  </si>
  <si>
    <t>U_out [V]</t>
  </si>
  <si>
    <t>R_load [kOhm]</t>
  </si>
  <si>
    <t>I_out [mA]</t>
  </si>
  <si>
    <t>P_out[W]</t>
  </si>
  <si>
    <t>efficiency</t>
  </si>
  <si>
    <t>P_loss [W]</t>
  </si>
  <si>
    <t>With "Level 5: The stray inductance", three measures implemented:</t>
  </si>
  <si>
    <t>1. three primary windings in parallel (each with N=2)</t>
  </si>
  <si>
    <t>2. 10nF + 10 ohm damping</t>
  </si>
  <si>
    <t>3. D + (100nF || 12k) spike-smoothing</t>
  </si>
  <si>
    <t>With "Level 6: The gate driver"</t>
  </si>
  <si>
    <t>7 gates of 74HC08 in parallel, to drive the FET.</t>
  </si>
  <si>
    <t>Before</t>
  </si>
  <si>
    <t>After</t>
  </si>
  <si>
    <t>Conclusion: The edges are sharper by ~factor 2. The efficiency stays the same. There is nearly no heating of the FET.</t>
  </si>
  <si>
    <t>With "Level 7: Voltage regulation"</t>
  </si>
  <si>
    <t>With regulation to 400V</t>
  </si>
  <si>
    <t>with thick wires</t>
  </si>
  <si>
    <t>Conclusion: No change. The wires are not the source of the loss.</t>
  </si>
  <si>
    <t>reduce the on-time from 7µs to 3µs (because this causes less current)</t>
  </si>
  <si>
    <t>increase on-time from 7µs to 10µs</t>
  </si>
  <si>
    <t>Conclusion: Higher output with small input. Less efficiency.</t>
  </si>
  <si>
    <t>Conclusion: less output voltage. Less efficiency at high input voltage. Better efficiency on lower input voltage</t>
  </si>
  <si>
    <t>shunt bridged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</si>
</sst>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66827</xdr:colOff>
      <xdr:row>0</xdr:row>
      <xdr:rowOff>85725</xdr:rowOff>
    </xdr:from>
    <xdr:to>
      <xdr:col>18</xdr:col>
      <xdr:colOff>191831</xdr:colOff>
      <xdr:row>20</xdr:row>
      <xdr:rowOff>29574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A930BC9-F8BF-E414-E101-DEF445111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202" y="85725"/>
          <a:ext cx="5001804" cy="3753849"/>
        </a:xfrm>
        <a:prstGeom prst="rect">
          <a:avLst/>
        </a:prstGeom>
      </xdr:spPr>
    </xdr:pic>
    <xdr:clientData/>
  </xdr:twoCellAnchor>
  <xdr:twoCellAnchor editAs="oneCell">
    <xdr:from>
      <xdr:col>9</xdr:col>
      <xdr:colOff>441317</xdr:colOff>
      <xdr:row>24</xdr:row>
      <xdr:rowOff>44822</xdr:rowOff>
    </xdr:from>
    <xdr:to>
      <xdr:col>17</xdr:col>
      <xdr:colOff>190500</xdr:colOff>
      <xdr:row>40</xdr:row>
      <xdr:rowOff>72510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BD82CE8-776B-1AD4-E8FE-0B9820513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8229" y="4616822"/>
          <a:ext cx="4466859" cy="3075688"/>
        </a:xfrm>
        <a:prstGeom prst="rect">
          <a:avLst/>
        </a:prstGeom>
      </xdr:spPr>
    </xdr:pic>
    <xdr:clientData/>
  </xdr:twoCellAnchor>
  <xdr:twoCellAnchor editAs="oneCell">
    <xdr:from>
      <xdr:col>2</xdr:col>
      <xdr:colOff>174812</xdr:colOff>
      <xdr:row>24</xdr:row>
      <xdr:rowOff>67236</xdr:rowOff>
    </xdr:from>
    <xdr:to>
      <xdr:col>9</xdr:col>
      <xdr:colOff>246178</xdr:colOff>
      <xdr:row>40</xdr:row>
      <xdr:rowOff>101784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5344B52-9A90-9965-9DCD-8253113EA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047" y="4639236"/>
          <a:ext cx="4408043" cy="3082548"/>
        </a:xfrm>
        <a:prstGeom prst="rect">
          <a:avLst/>
        </a:prstGeom>
      </xdr:spPr>
    </xdr:pic>
    <xdr:clientData/>
  </xdr:twoCellAnchor>
  <xdr:twoCellAnchor editAs="oneCell">
    <xdr:from>
      <xdr:col>2</xdr:col>
      <xdr:colOff>47452</xdr:colOff>
      <xdr:row>58</xdr:row>
      <xdr:rowOff>78439</xdr:rowOff>
    </xdr:from>
    <xdr:to>
      <xdr:col>13</xdr:col>
      <xdr:colOff>589651</xdr:colOff>
      <xdr:row>86</xdr:row>
      <xdr:rowOff>137158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5F02DB-A611-17BF-3226-C12B70190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687" y="11127439"/>
          <a:ext cx="7176082" cy="5392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9"/>
  <sheetViews>
    <sheetView tabSelected="1" topLeftCell="B113" zoomScale="85" zoomScaleNormal="85" workbookViewId="0">
      <selection activeCell="N119" sqref="N119"/>
    </sheetView>
  </sheetViews>
  <sheetFormatPr baseColWidth="10" defaultColWidth="9.140625" defaultRowHeight="15" x14ac:dyDescent="0.25"/>
  <cols>
    <col min="3" max="3" width="16.42578125" customWidth="1"/>
    <col min="4" max="4" width="9.140625" customWidth="1"/>
    <col min="5" max="6" width="8.28515625" customWidth="1"/>
    <col min="7" max="7" width="8.140625" customWidth="1"/>
    <col min="8" max="8" width="7.7109375" customWidth="1"/>
    <col min="9" max="9" width="7.28515625" customWidth="1"/>
    <col min="10" max="10" width="7.140625" customWidth="1"/>
  </cols>
  <sheetData>
    <row r="2" spans="2:10" x14ac:dyDescent="0.25">
      <c r="B2" t="s">
        <v>9</v>
      </c>
    </row>
    <row r="3" spans="2:10" x14ac:dyDescent="0.25">
      <c r="D3" t="s">
        <v>10</v>
      </c>
    </row>
    <row r="4" spans="2:10" x14ac:dyDescent="0.25">
      <c r="D4" t="s">
        <v>11</v>
      </c>
    </row>
    <row r="5" spans="2:10" x14ac:dyDescent="0.25">
      <c r="D5" t="s">
        <v>12</v>
      </c>
    </row>
    <row r="6" spans="2:10" x14ac:dyDescent="0.25">
      <c r="C6" s="2" t="s">
        <v>0</v>
      </c>
      <c r="D6" s="2"/>
      <c r="E6" s="2">
        <v>6</v>
      </c>
      <c r="F6" s="2">
        <v>5.6</v>
      </c>
      <c r="G6" s="2">
        <v>5.0999999999999996</v>
      </c>
      <c r="H6" s="2">
        <v>4.5</v>
      </c>
      <c r="I6" s="2">
        <v>4</v>
      </c>
      <c r="J6" s="2">
        <v>3</v>
      </c>
    </row>
    <row r="7" spans="2:10" x14ac:dyDescent="0.25">
      <c r="C7" s="2" t="s">
        <v>1</v>
      </c>
      <c r="D7" s="2"/>
      <c r="E7" s="2">
        <v>1.47</v>
      </c>
      <c r="F7" s="2">
        <v>1.38</v>
      </c>
      <c r="G7" s="2">
        <v>1.25</v>
      </c>
      <c r="H7" s="2">
        <v>1.1000000000000001</v>
      </c>
      <c r="I7" s="2">
        <v>0.97</v>
      </c>
      <c r="J7" s="2">
        <v>0.74</v>
      </c>
    </row>
    <row r="8" spans="2:10" x14ac:dyDescent="0.25">
      <c r="C8" t="s">
        <v>2</v>
      </c>
      <c r="E8">
        <f t="shared" ref="E8:J8" si="0">E6*E7</f>
        <v>8.82</v>
      </c>
      <c r="F8">
        <f t="shared" si="0"/>
        <v>7.7279999999999989</v>
      </c>
      <c r="G8">
        <f t="shared" si="0"/>
        <v>6.375</v>
      </c>
      <c r="H8">
        <f t="shared" si="0"/>
        <v>4.95</v>
      </c>
      <c r="I8">
        <f t="shared" si="0"/>
        <v>3.88</v>
      </c>
      <c r="J8">
        <f t="shared" si="0"/>
        <v>2.2199999999999998</v>
      </c>
    </row>
    <row r="10" spans="2:10" x14ac:dyDescent="0.25">
      <c r="C10" s="2" t="s">
        <v>3</v>
      </c>
      <c r="D10" s="2"/>
      <c r="E10" s="2">
        <v>665</v>
      </c>
      <c r="F10" s="2">
        <v>641</v>
      </c>
      <c r="G10" s="2">
        <v>588</v>
      </c>
      <c r="H10" s="2">
        <v>525</v>
      </c>
      <c r="I10" s="2">
        <v>469</v>
      </c>
      <c r="J10" s="2">
        <v>359</v>
      </c>
    </row>
    <row r="11" spans="2:10" x14ac:dyDescent="0.25">
      <c r="C11" t="s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</row>
    <row r="12" spans="2:10" x14ac:dyDescent="0.25">
      <c r="C12" t="s">
        <v>5</v>
      </c>
      <c r="E12">
        <f t="shared" ref="E12:J12" si="1">E10/E11</f>
        <v>6.65</v>
      </c>
      <c r="F12">
        <f t="shared" si="1"/>
        <v>6.41</v>
      </c>
      <c r="G12">
        <f t="shared" si="1"/>
        <v>5.88</v>
      </c>
      <c r="H12">
        <f t="shared" si="1"/>
        <v>5.25</v>
      </c>
      <c r="I12">
        <f t="shared" si="1"/>
        <v>4.6900000000000004</v>
      </c>
      <c r="J12">
        <f t="shared" si="1"/>
        <v>3.59</v>
      </c>
    </row>
    <row r="13" spans="2:10" x14ac:dyDescent="0.25">
      <c r="C13" t="s">
        <v>6</v>
      </c>
      <c r="E13" s="1">
        <f t="shared" ref="E13:J13" si="2">E10*E12/1000</f>
        <v>4.42225</v>
      </c>
      <c r="F13" s="1">
        <f t="shared" si="2"/>
        <v>4.1088100000000001</v>
      </c>
      <c r="G13" s="1">
        <f t="shared" si="2"/>
        <v>3.4574400000000001</v>
      </c>
      <c r="H13" s="1">
        <f t="shared" si="2"/>
        <v>2.7562500000000001</v>
      </c>
      <c r="I13" s="1">
        <f t="shared" si="2"/>
        <v>2.1996100000000003</v>
      </c>
      <c r="J13" s="1">
        <f t="shared" si="2"/>
        <v>1.28881</v>
      </c>
    </row>
    <row r="14" spans="2:10" x14ac:dyDescent="0.25">
      <c r="E14" s="1"/>
      <c r="F14" s="1"/>
      <c r="G14" s="1"/>
      <c r="H14" s="1"/>
      <c r="I14" s="1"/>
      <c r="J14" s="1"/>
    </row>
    <row r="15" spans="2:10" x14ac:dyDescent="0.25">
      <c r="C15" t="s">
        <v>8</v>
      </c>
      <c r="E15" s="1">
        <f t="shared" ref="E15:J15" si="3">E8-E13</f>
        <v>4.3977500000000003</v>
      </c>
      <c r="F15" s="1">
        <f t="shared" si="3"/>
        <v>3.6191899999999988</v>
      </c>
      <c r="G15" s="1">
        <f t="shared" si="3"/>
        <v>2.9175599999999999</v>
      </c>
      <c r="H15" s="1">
        <f t="shared" si="3"/>
        <v>2.1937500000000001</v>
      </c>
      <c r="I15" s="1">
        <f t="shared" si="3"/>
        <v>1.6803899999999996</v>
      </c>
      <c r="J15" s="1">
        <f t="shared" si="3"/>
        <v>0.93118999999999974</v>
      </c>
    </row>
    <row r="16" spans="2:10" x14ac:dyDescent="0.25">
      <c r="C16" t="s">
        <v>7</v>
      </c>
      <c r="E16" s="1">
        <f t="shared" ref="E16:J16" si="4">E13/E8</f>
        <v>0.50138888888888888</v>
      </c>
      <c r="F16" s="1">
        <f t="shared" si="4"/>
        <v>0.53167831262939969</v>
      </c>
      <c r="G16" s="1">
        <f t="shared" si="4"/>
        <v>0.54234352941176467</v>
      </c>
      <c r="H16" s="1">
        <f t="shared" si="4"/>
        <v>0.55681818181818177</v>
      </c>
      <c r="I16" s="1">
        <f t="shared" si="4"/>
        <v>0.56690979381443307</v>
      </c>
      <c r="J16" s="1">
        <f t="shared" si="4"/>
        <v>0.58054504504504512</v>
      </c>
    </row>
    <row r="22" spans="2:11" x14ac:dyDescent="0.25">
      <c r="B22" t="s">
        <v>13</v>
      </c>
    </row>
    <row r="23" spans="2:11" x14ac:dyDescent="0.25">
      <c r="C23" t="s">
        <v>14</v>
      </c>
    </row>
    <row r="24" spans="2:11" x14ac:dyDescent="0.25">
      <c r="C24" t="s">
        <v>15</v>
      </c>
      <c r="K24" t="s">
        <v>16</v>
      </c>
    </row>
    <row r="44" spans="3:10" x14ac:dyDescent="0.25">
      <c r="C44" s="2" t="s">
        <v>0</v>
      </c>
      <c r="D44" s="2"/>
      <c r="E44" s="2">
        <v>5.3</v>
      </c>
      <c r="F44" s="2">
        <v>5</v>
      </c>
      <c r="G44" s="2">
        <v>4</v>
      </c>
      <c r="H44" s="2">
        <v>3</v>
      </c>
      <c r="I44" s="2">
        <v>2.5</v>
      </c>
      <c r="J44" s="2">
        <v>2</v>
      </c>
    </row>
    <row r="45" spans="3:10" x14ac:dyDescent="0.25">
      <c r="C45" s="2" t="s">
        <v>1</v>
      </c>
      <c r="D45" s="2"/>
      <c r="E45" s="2">
        <v>1.27</v>
      </c>
      <c r="F45" s="2">
        <v>1.21</v>
      </c>
      <c r="G45" s="2">
        <v>0.97</v>
      </c>
      <c r="H45" s="2">
        <v>0.74</v>
      </c>
      <c r="I45" s="2">
        <v>0.62</v>
      </c>
      <c r="J45" s="2">
        <v>0.49</v>
      </c>
    </row>
    <row r="46" spans="3:10" x14ac:dyDescent="0.25">
      <c r="C46" t="s">
        <v>2</v>
      </c>
      <c r="E46">
        <f t="shared" ref="E46" si="5">E44*E45</f>
        <v>6.7309999999999999</v>
      </c>
      <c r="F46">
        <f t="shared" ref="F46" si="6">F44*F45</f>
        <v>6.05</v>
      </c>
      <c r="G46">
        <f t="shared" ref="G46" si="7">G44*G45</f>
        <v>3.88</v>
      </c>
      <c r="H46">
        <f t="shared" ref="H46" si="8">H44*H45</f>
        <v>2.2199999999999998</v>
      </c>
      <c r="I46">
        <f t="shared" ref="I46" si="9">I44*I45</f>
        <v>1.55</v>
      </c>
      <c r="J46">
        <f t="shared" ref="J46" si="10">J44*J45</f>
        <v>0.98</v>
      </c>
    </row>
    <row r="48" spans="3:10" x14ac:dyDescent="0.25">
      <c r="C48" s="2" t="s">
        <v>3</v>
      </c>
      <c r="D48" s="2"/>
      <c r="E48" s="2">
        <v>600</v>
      </c>
      <c r="F48" s="2">
        <v>570</v>
      </c>
      <c r="G48" s="2">
        <v>457</v>
      </c>
      <c r="H48" s="2">
        <v>347</v>
      </c>
      <c r="I48" s="2">
        <v>290</v>
      </c>
      <c r="J48" s="2">
        <v>227</v>
      </c>
    </row>
    <row r="49" spans="2:10" x14ac:dyDescent="0.25">
      <c r="C49" t="s">
        <v>4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</row>
    <row r="50" spans="2:10" x14ac:dyDescent="0.25">
      <c r="C50" t="s">
        <v>5</v>
      </c>
      <c r="E50">
        <f t="shared" ref="E50" si="11">E48/E49</f>
        <v>6</v>
      </c>
      <c r="F50">
        <f t="shared" ref="F50" si="12">F48/F49</f>
        <v>5.7</v>
      </c>
      <c r="G50">
        <f t="shared" ref="G50" si="13">G48/G49</f>
        <v>4.57</v>
      </c>
      <c r="H50">
        <f t="shared" ref="H50" si="14">H48/H49</f>
        <v>3.47</v>
      </c>
      <c r="I50">
        <f t="shared" ref="I50" si="15">I48/I49</f>
        <v>2.9</v>
      </c>
      <c r="J50">
        <f t="shared" ref="J50" si="16">J48/J49</f>
        <v>2.27</v>
      </c>
    </row>
    <row r="51" spans="2:10" x14ac:dyDescent="0.25">
      <c r="C51" t="s">
        <v>6</v>
      </c>
      <c r="E51" s="1">
        <f t="shared" ref="E51" si="17">E48*E50/1000</f>
        <v>3.6</v>
      </c>
      <c r="F51" s="1">
        <f t="shared" ref="F51" si="18">F48*F50/1000</f>
        <v>3.2490000000000001</v>
      </c>
      <c r="G51" s="1">
        <f t="shared" ref="G51" si="19">G48*G50/1000</f>
        <v>2.0884900000000002</v>
      </c>
      <c r="H51" s="1">
        <f t="shared" ref="H51" si="20">H48*H50/1000</f>
        <v>1.2040900000000001</v>
      </c>
      <c r="I51" s="1">
        <f t="shared" ref="I51" si="21">I48*I50/1000</f>
        <v>0.84099999999999997</v>
      </c>
      <c r="J51" s="1">
        <f t="shared" ref="J51" si="22">J48*J50/1000</f>
        <v>0.51528999999999991</v>
      </c>
    </row>
    <row r="52" spans="2:10" x14ac:dyDescent="0.25">
      <c r="E52" s="1"/>
      <c r="F52" s="1"/>
      <c r="G52" s="1"/>
      <c r="H52" s="1"/>
      <c r="I52" s="1"/>
      <c r="J52" s="1"/>
    </row>
    <row r="53" spans="2:10" x14ac:dyDescent="0.25">
      <c r="C53" t="s">
        <v>8</v>
      </c>
      <c r="E53" s="1">
        <f t="shared" ref="E53:J53" si="23">E46-E51</f>
        <v>3.1309999999999998</v>
      </c>
      <c r="F53" s="1">
        <f t="shared" si="23"/>
        <v>2.8009999999999997</v>
      </c>
      <c r="G53" s="1">
        <f t="shared" si="23"/>
        <v>1.7915099999999997</v>
      </c>
      <c r="H53" s="1">
        <f t="shared" si="23"/>
        <v>1.0159099999999996</v>
      </c>
      <c r="I53" s="1">
        <f t="shared" si="23"/>
        <v>0.70900000000000007</v>
      </c>
      <c r="J53" s="1">
        <f t="shared" si="23"/>
        <v>0.46471000000000007</v>
      </c>
    </row>
    <row r="54" spans="2:10" x14ac:dyDescent="0.25">
      <c r="C54" t="s">
        <v>7</v>
      </c>
      <c r="E54" s="1">
        <f t="shared" ref="E54:J54" si="24">E51/E46</f>
        <v>0.53483880552666763</v>
      </c>
      <c r="F54" s="1">
        <f t="shared" si="24"/>
        <v>0.53702479338842979</v>
      </c>
      <c r="G54" s="1">
        <f t="shared" si="24"/>
        <v>0.53827061855670111</v>
      </c>
      <c r="H54" s="1">
        <f t="shared" si="24"/>
        <v>0.54238288288288294</v>
      </c>
      <c r="I54" s="1">
        <f t="shared" si="24"/>
        <v>0.54258064516129034</v>
      </c>
      <c r="J54" s="1">
        <f t="shared" si="24"/>
        <v>0.52580612244897951</v>
      </c>
    </row>
    <row r="56" spans="2:10" x14ac:dyDescent="0.25">
      <c r="C56" t="s">
        <v>17</v>
      </c>
    </row>
    <row r="58" spans="2:10" x14ac:dyDescent="0.25">
      <c r="B58" t="s">
        <v>18</v>
      </c>
    </row>
    <row r="89" spans="3:11" x14ac:dyDescent="0.25">
      <c r="C89" s="2" t="s">
        <v>0</v>
      </c>
      <c r="D89" s="2"/>
      <c r="E89" s="2">
        <v>6</v>
      </c>
      <c r="F89" s="2">
        <v>5</v>
      </c>
      <c r="G89" s="2">
        <v>4.5</v>
      </c>
      <c r="H89" s="2">
        <v>4</v>
      </c>
      <c r="I89" s="2">
        <v>3.5</v>
      </c>
      <c r="J89" s="2">
        <v>3</v>
      </c>
      <c r="K89" s="2">
        <v>2.5</v>
      </c>
    </row>
    <row r="90" spans="3:11" x14ac:dyDescent="0.25">
      <c r="C90" s="2" t="s">
        <v>1</v>
      </c>
      <c r="D90" s="2"/>
      <c r="E90" s="2">
        <v>0.32</v>
      </c>
      <c r="F90" s="2">
        <v>0.39</v>
      </c>
      <c r="G90" s="2">
        <v>0.45</v>
      </c>
      <c r="H90" s="2">
        <v>0.5</v>
      </c>
      <c r="I90" s="2">
        <v>0.61</v>
      </c>
      <c r="J90" s="2">
        <v>0.73</v>
      </c>
      <c r="K90" s="2">
        <v>0.62</v>
      </c>
    </row>
    <row r="91" spans="3:11" x14ac:dyDescent="0.25">
      <c r="C91" t="s">
        <v>2</v>
      </c>
      <c r="E91">
        <f t="shared" ref="E91:J91" si="25">E89*E90</f>
        <v>1.92</v>
      </c>
      <c r="F91">
        <f t="shared" si="25"/>
        <v>1.9500000000000002</v>
      </c>
      <c r="G91">
        <f t="shared" si="25"/>
        <v>2.0249999999999999</v>
      </c>
      <c r="H91">
        <f t="shared" si="25"/>
        <v>2</v>
      </c>
      <c r="I91">
        <f t="shared" si="25"/>
        <v>2.1349999999999998</v>
      </c>
      <c r="J91">
        <f t="shared" si="25"/>
        <v>2.19</v>
      </c>
      <c r="K91">
        <f t="shared" ref="K91" si="26">K89*K90</f>
        <v>1.55</v>
      </c>
    </row>
    <row r="93" spans="3:11" x14ac:dyDescent="0.25">
      <c r="C93" s="2" t="s">
        <v>3</v>
      </c>
      <c r="D93" s="2"/>
      <c r="E93" s="2">
        <v>350</v>
      </c>
      <c r="F93" s="2">
        <v>350</v>
      </c>
      <c r="G93" s="2">
        <v>350</v>
      </c>
      <c r="H93" s="2">
        <v>350</v>
      </c>
      <c r="I93" s="2">
        <v>350</v>
      </c>
      <c r="J93" s="2">
        <v>346</v>
      </c>
      <c r="K93" s="2">
        <v>292</v>
      </c>
    </row>
    <row r="94" spans="3:11" x14ac:dyDescent="0.25">
      <c r="C94" t="s">
        <v>4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</row>
    <row r="95" spans="3:11" x14ac:dyDescent="0.25">
      <c r="C95" t="s">
        <v>5</v>
      </c>
      <c r="E95">
        <f t="shared" ref="E95:J95" si="27">E93/E94</f>
        <v>3.5</v>
      </c>
      <c r="F95">
        <f t="shared" si="27"/>
        <v>3.5</v>
      </c>
      <c r="G95">
        <f t="shared" si="27"/>
        <v>3.5</v>
      </c>
      <c r="H95">
        <f t="shared" si="27"/>
        <v>3.5</v>
      </c>
      <c r="I95">
        <f t="shared" si="27"/>
        <v>3.5</v>
      </c>
      <c r="J95">
        <f t="shared" si="27"/>
        <v>3.46</v>
      </c>
      <c r="K95">
        <f t="shared" ref="K95" si="28">K93/K94</f>
        <v>2.92</v>
      </c>
    </row>
    <row r="96" spans="3:11" x14ac:dyDescent="0.25">
      <c r="C96" t="s">
        <v>6</v>
      </c>
      <c r="E96" s="1">
        <f t="shared" ref="E96:J96" si="29">E93*E95/1000</f>
        <v>1.2250000000000001</v>
      </c>
      <c r="F96" s="1">
        <f t="shared" si="29"/>
        <v>1.2250000000000001</v>
      </c>
      <c r="G96" s="1">
        <f t="shared" si="29"/>
        <v>1.2250000000000001</v>
      </c>
      <c r="H96" s="1">
        <f t="shared" si="29"/>
        <v>1.2250000000000001</v>
      </c>
      <c r="I96" s="1">
        <f t="shared" si="29"/>
        <v>1.2250000000000001</v>
      </c>
      <c r="J96" s="1">
        <f t="shared" si="29"/>
        <v>1.19716</v>
      </c>
      <c r="K96" s="1">
        <f t="shared" ref="K96" si="30">K93*K95/1000</f>
        <v>0.85263999999999995</v>
      </c>
    </row>
    <row r="97" spans="2:11" x14ac:dyDescent="0.25">
      <c r="E97" s="1"/>
      <c r="F97" s="1"/>
      <c r="G97" s="1"/>
      <c r="H97" s="1"/>
      <c r="I97" s="1"/>
      <c r="J97" s="1"/>
      <c r="K97" s="1"/>
    </row>
    <row r="98" spans="2:11" x14ac:dyDescent="0.25">
      <c r="C98" t="s">
        <v>8</v>
      </c>
      <c r="E98" s="1">
        <f t="shared" ref="E98:J98" si="31">E91-E96</f>
        <v>0.69499999999999984</v>
      </c>
      <c r="F98" s="1">
        <f t="shared" si="31"/>
        <v>0.72500000000000009</v>
      </c>
      <c r="G98" s="1">
        <f t="shared" si="31"/>
        <v>0.79999999999999982</v>
      </c>
      <c r="H98" s="1">
        <f t="shared" si="31"/>
        <v>0.77499999999999991</v>
      </c>
      <c r="I98" s="1">
        <f t="shared" si="31"/>
        <v>0.9099999999999997</v>
      </c>
      <c r="J98" s="1">
        <f t="shared" si="31"/>
        <v>0.99283999999999994</v>
      </c>
      <c r="K98" s="1">
        <f t="shared" ref="K98" si="32">K91-K96</f>
        <v>0.69736000000000009</v>
      </c>
    </row>
    <row r="99" spans="2:11" x14ac:dyDescent="0.25">
      <c r="C99" t="s">
        <v>7</v>
      </c>
      <c r="E99" s="1">
        <f t="shared" ref="E99:J99" si="33">E96/E91</f>
        <v>0.63802083333333337</v>
      </c>
      <c r="F99" s="1">
        <f t="shared" si="33"/>
        <v>0.62820512820512819</v>
      </c>
      <c r="G99" s="1">
        <f t="shared" si="33"/>
        <v>0.60493827160493829</v>
      </c>
      <c r="H99" s="1">
        <f t="shared" si="33"/>
        <v>0.61250000000000004</v>
      </c>
      <c r="I99" s="1">
        <f t="shared" si="33"/>
        <v>0.57377049180327877</v>
      </c>
      <c r="J99" s="1">
        <f t="shared" si="33"/>
        <v>0.546648401826484</v>
      </c>
      <c r="K99" s="1">
        <f t="shared" ref="K99" si="34">K96/K91</f>
        <v>0.55009032258064516</v>
      </c>
    </row>
    <row r="102" spans="2:11" x14ac:dyDescent="0.25">
      <c r="B102" t="s">
        <v>19</v>
      </c>
    </row>
    <row r="104" spans="2:11" x14ac:dyDescent="0.25">
      <c r="C104" s="2" t="s">
        <v>0</v>
      </c>
      <c r="D104" s="2"/>
      <c r="E104" s="2">
        <v>6</v>
      </c>
      <c r="F104" s="2">
        <v>5</v>
      </c>
      <c r="G104" s="2">
        <v>4.5</v>
      </c>
      <c r="H104" s="2">
        <v>4</v>
      </c>
      <c r="I104" s="2">
        <v>3.5</v>
      </c>
      <c r="J104" s="2">
        <v>3</v>
      </c>
      <c r="K104" s="2">
        <v>2.5</v>
      </c>
    </row>
    <row r="105" spans="2:11" x14ac:dyDescent="0.25">
      <c r="C105" s="2" t="s">
        <v>1</v>
      </c>
      <c r="D105" s="2"/>
      <c r="E105" s="2">
        <v>0.42</v>
      </c>
      <c r="F105" s="2">
        <v>0.51</v>
      </c>
      <c r="G105" s="2">
        <v>0.57999999999999996</v>
      </c>
      <c r="H105" s="2">
        <v>0.69</v>
      </c>
      <c r="I105" s="2">
        <v>0.84</v>
      </c>
      <c r="J105" s="2">
        <v>0.73</v>
      </c>
      <c r="K105" s="2">
        <v>0.61</v>
      </c>
    </row>
    <row r="106" spans="2:11" x14ac:dyDescent="0.25">
      <c r="C106" t="s">
        <v>2</v>
      </c>
      <c r="E106">
        <f t="shared" ref="E106:K106" si="35">E104*E105</f>
        <v>2.52</v>
      </c>
      <c r="F106">
        <f t="shared" si="35"/>
        <v>2.5499999999999998</v>
      </c>
      <c r="G106">
        <f t="shared" si="35"/>
        <v>2.61</v>
      </c>
      <c r="H106">
        <f t="shared" si="35"/>
        <v>2.76</v>
      </c>
      <c r="I106">
        <f t="shared" si="35"/>
        <v>2.94</v>
      </c>
      <c r="J106">
        <f t="shared" si="35"/>
        <v>2.19</v>
      </c>
      <c r="K106">
        <f t="shared" si="35"/>
        <v>1.5249999999999999</v>
      </c>
    </row>
    <row r="108" spans="2:11" x14ac:dyDescent="0.25">
      <c r="C108" s="2" t="s">
        <v>3</v>
      </c>
      <c r="D108" s="2"/>
      <c r="E108" s="2">
        <v>400</v>
      </c>
      <c r="F108" s="2">
        <v>400</v>
      </c>
      <c r="G108" s="2">
        <v>400</v>
      </c>
      <c r="H108" s="2">
        <v>400</v>
      </c>
      <c r="I108" s="2">
        <v>400</v>
      </c>
      <c r="J108" s="2">
        <v>348</v>
      </c>
      <c r="K108" s="2">
        <v>288</v>
      </c>
    </row>
    <row r="109" spans="2:11" x14ac:dyDescent="0.25">
      <c r="C109" t="s">
        <v>4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</row>
    <row r="110" spans="2:11" x14ac:dyDescent="0.25">
      <c r="C110" t="s">
        <v>5</v>
      </c>
      <c r="E110">
        <f t="shared" ref="E110:K110" si="36">E108/E109</f>
        <v>4</v>
      </c>
      <c r="F110">
        <f t="shared" si="36"/>
        <v>4</v>
      </c>
      <c r="G110">
        <f t="shared" si="36"/>
        <v>4</v>
      </c>
      <c r="H110">
        <f t="shared" si="36"/>
        <v>4</v>
      </c>
      <c r="I110">
        <f t="shared" si="36"/>
        <v>4</v>
      </c>
      <c r="J110">
        <f t="shared" si="36"/>
        <v>3.48</v>
      </c>
      <c r="K110">
        <f t="shared" si="36"/>
        <v>2.88</v>
      </c>
    </row>
    <row r="111" spans="2:11" x14ac:dyDescent="0.25">
      <c r="C111" t="s">
        <v>6</v>
      </c>
      <c r="E111" s="1">
        <f t="shared" ref="E111:K111" si="37">E108*E110/1000</f>
        <v>1.6</v>
      </c>
      <c r="F111" s="1">
        <f t="shared" si="37"/>
        <v>1.6</v>
      </c>
      <c r="G111" s="1">
        <f t="shared" si="37"/>
        <v>1.6</v>
      </c>
      <c r="H111" s="1">
        <f t="shared" si="37"/>
        <v>1.6</v>
      </c>
      <c r="I111" s="1">
        <f t="shared" si="37"/>
        <v>1.6</v>
      </c>
      <c r="J111" s="1">
        <f t="shared" si="37"/>
        <v>1.2110399999999999</v>
      </c>
      <c r="K111" s="1">
        <f t="shared" si="37"/>
        <v>0.82943999999999996</v>
      </c>
    </row>
    <row r="112" spans="2:11" x14ac:dyDescent="0.25">
      <c r="E112" s="1"/>
      <c r="F112" s="1"/>
      <c r="G112" s="1"/>
      <c r="H112" s="1"/>
      <c r="I112" s="1"/>
      <c r="J112" s="1"/>
      <c r="K112" s="1"/>
    </row>
    <row r="113" spans="2:13" x14ac:dyDescent="0.25">
      <c r="C113" t="s">
        <v>8</v>
      </c>
      <c r="E113" s="1">
        <f t="shared" ref="E113:K113" si="38">E106-E111</f>
        <v>0.91999999999999993</v>
      </c>
      <c r="F113" s="1">
        <f t="shared" si="38"/>
        <v>0.94999999999999973</v>
      </c>
      <c r="G113" s="1">
        <f t="shared" si="38"/>
        <v>1.0099999999999998</v>
      </c>
      <c r="H113" s="1">
        <f t="shared" si="38"/>
        <v>1.1599999999999997</v>
      </c>
      <c r="I113" s="1">
        <f t="shared" si="38"/>
        <v>1.3399999999999999</v>
      </c>
      <c r="J113" s="1">
        <f t="shared" si="38"/>
        <v>0.97896000000000005</v>
      </c>
      <c r="K113" s="1">
        <f t="shared" si="38"/>
        <v>0.69555999999999996</v>
      </c>
    </row>
    <row r="114" spans="2:13" x14ac:dyDescent="0.25">
      <c r="C114" t="s">
        <v>7</v>
      </c>
      <c r="E114" s="1">
        <f t="shared" ref="E114:K114" si="39">E111/E106</f>
        <v>0.634920634920635</v>
      </c>
      <c r="F114" s="1">
        <f t="shared" si="39"/>
        <v>0.62745098039215697</v>
      </c>
      <c r="G114" s="1">
        <f t="shared" si="39"/>
        <v>0.61302681992337171</v>
      </c>
      <c r="H114" s="1">
        <f t="shared" si="39"/>
        <v>0.57971014492753636</v>
      </c>
      <c r="I114" s="1">
        <f t="shared" si="39"/>
        <v>0.54421768707482998</v>
      </c>
      <c r="J114" s="1">
        <f t="shared" si="39"/>
        <v>0.55298630136986293</v>
      </c>
      <c r="K114" s="1">
        <f t="shared" si="39"/>
        <v>0.54389508196721315</v>
      </c>
    </row>
    <row r="115" spans="2:13" x14ac:dyDescent="0.25">
      <c r="E115" s="1"/>
      <c r="F115" s="1"/>
      <c r="G115" s="1"/>
      <c r="H115" s="1"/>
      <c r="I115" s="1"/>
      <c r="J115" s="1"/>
      <c r="K115" s="1"/>
    </row>
    <row r="116" spans="2:13" x14ac:dyDescent="0.25">
      <c r="B116" t="s">
        <v>20</v>
      </c>
      <c r="M116" t="s">
        <v>26</v>
      </c>
    </row>
    <row r="117" spans="2:13" x14ac:dyDescent="0.25">
      <c r="C117" s="2" t="s">
        <v>0</v>
      </c>
      <c r="D117" s="2"/>
      <c r="E117" s="2">
        <v>6</v>
      </c>
      <c r="F117" s="2">
        <v>5</v>
      </c>
      <c r="G117" s="2">
        <v>4.5</v>
      </c>
      <c r="H117" s="2">
        <v>4</v>
      </c>
      <c r="I117" s="2">
        <v>3.5</v>
      </c>
      <c r="J117" s="2">
        <v>3</v>
      </c>
      <c r="K117" s="2">
        <v>2.5</v>
      </c>
      <c r="M117" s="2">
        <v>5</v>
      </c>
    </row>
    <row r="118" spans="2:13" x14ac:dyDescent="0.25">
      <c r="C118" s="2" t="s">
        <v>1</v>
      </c>
      <c r="D118" s="2"/>
      <c r="E118" s="2">
        <v>0.42</v>
      </c>
      <c r="F118" s="2">
        <v>0.51</v>
      </c>
      <c r="G118" s="2">
        <v>0.57999999999999996</v>
      </c>
      <c r="H118" s="2">
        <v>0.69</v>
      </c>
      <c r="I118" s="2">
        <v>0.79</v>
      </c>
      <c r="J118" s="2">
        <v>0.96</v>
      </c>
      <c r="K118" s="2">
        <v>0.8</v>
      </c>
      <c r="M118" s="2">
        <v>0.45</v>
      </c>
    </row>
    <row r="119" spans="2:13" x14ac:dyDescent="0.25">
      <c r="C119" t="s">
        <v>2</v>
      </c>
      <c r="E119">
        <f t="shared" ref="E119:K119" si="40">E117*E118</f>
        <v>2.52</v>
      </c>
      <c r="F119">
        <f t="shared" si="40"/>
        <v>2.5499999999999998</v>
      </c>
      <c r="G119">
        <f t="shared" si="40"/>
        <v>2.61</v>
      </c>
      <c r="H119">
        <f t="shared" si="40"/>
        <v>2.76</v>
      </c>
      <c r="I119">
        <f t="shared" si="40"/>
        <v>2.7650000000000001</v>
      </c>
      <c r="J119">
        <f t="shared" si="40"/>
        <v>2.88</v>
      </c>
      <c r="K119">
        <f t="shared" si="40"/>
        <v>2</v>
      </c>
      <c r="M119">
        <f t="shared" ref="M119" si="41">M117*M118</f>
        <v>2.25</v>
      </c>
    </row>
    <row r="121" spans="2:13" x14ac:dyDescent="0.25">
      <c r="C121" s="2" t="s">
        <v>3</v>
      </c>
      <c r="D121" s="2"/>
      <c r="E121" s="2">
        <v>400</v>
      </c>
      <c r="F121" s="2">
        <v>400</v>
      </c>
      <c r="G121" s="2">
        <v>400</v>
      </c>
      <c r="H121" s="2">
        <v>400</v>
      </c>
      <c r="I121" s="2">
        <v>400</v>
      </c>
      <c r="J121" s="2">
        <v>393</v>
      </c>
      <c r="K121" s="2">
        <v>328</v>
      </c>
      <c r="M121" s="2">
        <v>400</v>
      </c>
    </row>
    <row r="122" spans="2:13" x14ac:dyDescent="0.25">
      <c r="C122" t="s">
        <v>4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M122">
        <v>100</v>
      </c>
    </row>
    <row r="123" spans="2:13" x14ac:dyDescent="0.25">
      <c r="C123" t="s">
        <v>5</v>
      </c>
      <c r="E123">
        <f t="shared" ref="E123:K123" si="42">E121/E122</f>
        <v>4</v>
      </c>
      <c r="F123">
        <f t="shared" si="42"/>
        <v>4</v>
      </c>
      <c r="G123">
        <f t="shared" si="42"/>
        <v>4</v>
      </c>
      <c r="H123">
        <f t="shared" si="42"/>
        <v>4</v>
      </c>
      <c r="I123">
        <f t="shared" si="42"/>
        <v>4</v>
      </c>
      <c r="J123">
        <f t="shared" si="42"/>
        <v>3.93</v>
      </c>
      <c r="K123">
        <f t="shared" si="42"/>
        <v>3.28</v>
      </c>
      <c r="M123">
        <f t="shared" ref="M123" si="43">M121/M122</f>
        <v>4</v>
      </c>
    </row>
    <row r="124" spans="2:13" x14ac:dyDescent="0.25">
      <c r="C124" t="s">
        <v>6</v>
      </c>
      <c r="E124" s="1">
        <f t="shared" ref="E124:K124" si="44">E121*E123/1000</f>
        <v>1.6</v>
      </c>
      <c r="F124" s="1">
        <f t="shared" si="44"/>
        <v>1.6</v>
      </c>
      <c r="G124" s="1">
        <f t="shared" si="44"/>
        <v>1.6</v>
      </c>
      <c r="H124" s="1">
        <f t="shared" si="44"/>
        <v>1.6</v>
      </c>
      <c r="I124" s="1">
        <f t="shared" si="44"/>
        <v>1.6</v>
      </c>
      <c r="J124" s="1">
        <f t="shared" si="44"/>
        <v>1.5444899999999999</v>
      </c>
      <c r="K124" s="1">
        <f t="shared" si="44"/>
        <v>1.0758399999999999</v>
      </c>
      <c r="M124" s="1">
        <f t="shared" ref="M124" si="45">M121*M123/1000</f>
        <v>1.6</v>
      </c>
    </row>
    <row r="125" spans="2:13" x14ac:dyDescent="0.25">
      <c r="E125" s="1"/>
      <c r="F125" s="1"/>
      <c r="G125" s="1"/>
      <c r="H125" s="1"/>
      <c r="I125" s="1"/>
      <c r="J125" s="1"/>
      <c r="K125" s="1"/>
      <c r="M125" s="1"/>
    </row>
    <row r="126" spans="2:13" x14ac:dyDescent="0.25">
      <c r="C126" t="s">
        <v>8</v>
      </c>
      <c r="E126" s="1">
        <f t="shared" ref="E126:K126" si="46">E119-E124</f>
        <v>0.91999999999999993</v>
      </c>
      <c r="F126" s="1">
        <f t="shared" si="46"/>
        <v>0.94999999999999973</v>
      </c>
      <c r="G126" s="1">
        <f t="shared" si="46"/>
        <v>1.0099999999999998</v>
      </c>
      <c r="H126" s="1">
        <f t="shared" si="46"/>
        <v>1.1599999999999997</v>
      </c>
      <c r="I126" s="1">
        <f t="shared" si="46"/>
        <v>1.165</v>
      </c>
      <c r="J126" s="1">
        <f t="shared" si="46"/>
        <v>1.33551</v>
      </c>
      <c r="K126" s="1">
        <f t="shared" si="46"/>
        <v>0.92416000000000009</v>
      </c>
      <c r="M126" s="1">
        <f t="shared" ref="M126" si="47">M119-M124</f>
        <v>0.64999999999999991</v>
      </c>
    </row>
    <row r="127" spans="2:13" x14ac:dyDescent="0.25">
      <c r="C127" t="s">
        <v>7</v>
      </c>
      <c r="E127" s="1">
        <f t="shared" ref="E127:K127" si="48">E124/E119</f>
        <v>0.634920634920635</v>
      </c>
      <c r="F127" s="1">
        <f t="shared" si="48"/>
        <v>0.62745098039215697</v>
      </c>
      <c r="G127" s="1">
        <f t="shared" si="48"/>
        <v>0.61302681992337171</v>
      </c>
      <c r="H127" s="1">
        <f t="shared" si="48"/>
        <v>0.57971014492753636</v>
      </c>
      <c r="I127" s="1">
        <f t="shared" si="48"/>
        <v>0.57866184448462932</v>
      </c>
      <c r="J127" s="1">
        <f t="shared" si="48"/>
        <v>0.53628125000000004</v>
      </c>
      <c r="K127" s="1">
        <f t="shared" si="48"/>
        <v>0.53791999999999995</v>
      </c>
      <c r="M127" s="1">
        <f t="shared" ref="M127" si="49">M124/M119</f>
        <v>0.71111111111111114</v>
      </c>
    </row>
    <row r="129" spans="2:11" x14ac:dyDescent="0.25">
      <c r="C129" t="s">
        <v>21</v>
      </c>
    </row>
    <row r="131" spans="2:11" x14ac:dyDescent="0.25">
      <c r="B131" t="s">
        <v>22</v>
      </c>
    </row>
    <row r="132" spans="2:11" x14ac:dyDescent="0.25">
      <c r="C132" s="2" t="s">
        <v>0</v>
      </c>
      <c r="D132" s="2"/>
      <c r="E132" s="2">
        <v>6</v>
      </c>
      <c r="F132" s="2">
        <v>5</v>
      </c>
      <c r="G132" s="2">
        <v>4.5</v>
      </c>
      <c r="H132" s="2">
        <v>4</v>
      </c>
      <c r="I132" s="2">
        <v>3.5</v>
      </c>
      <c r="J132" s="2">
        <v>3</v>
      </c>
      <c r="K132" s="2">
        <v>2.5</v>
      </c>
    </row>
    <row r="133" spans="2:11" x14ac:dyDescent="0.25">
      <c r="C133" s="2" t="s">
        <v>1</v>
      </c>
      <c r="D133" s="2"/>
      <c r="E133" s="2">
        <v>0.46</v>
      </c>
      <c r="F133" s="2">
        <v>0.42</v>
      </c>
      <c r="G133" s="2">
        <v>0.38</v>
      </c>
      <c r="H133" s="2">
        <v>0.34</v>
      </c>
      <c r="I133" s="2">
        <v>0.3</v>
      </c>
      <c r="J133" s="2">
        <v>0.26</v>
      </c>
      <c r="K133" s="2">
        <v>0.21</v>
      </c>
    </row>
    <row r="134" spans="2:11" x14ac:dyDescent="0.25">
      <c r="C134" t="s">
        <v>2</v>
      </c>
      <c r="E134">
        <f t="shared" ref="E134:K134" si="50">E132*E133</f>
        <v>2.7600000000000002</v>
      </c>
      <c r="F134">
        <f t="shared" si="50"/>
        <v>2.1</v>
      </c>
      <c r="G134">
        <f t="shared" si="50"/>
        <v>1.71</v>
      </c>
      <c r="H134">
        <f t="shared" si="50"/>
        <v>1.36</v>
      </c>
      <c r="I134">
        <f t="shared" si="50"/>
        <v>1.05</v>
      </c>
      <c r="J134">
        <f t="shared" si="50"/>
        <v>0.78</v>
      </c>
      <c r="K134">
        <f t="shared" si="50"/>
        <v>0.52500000000000002</v>
      </c>
    </row>
    <row r="136" spans="2:11" x14ac:dyDescent="0.25">
      <c r="C136" s="2" t="s">
        <v>3</v>
      </c>
      <c r="D136" s="2"/>
      <c r="E136" s="2">
        <v>400</v>
      </c>
      <c r="F136" s="2">
        <v>349</v>
      </c>
      <c r="G136" s="2">
        <v>312</v>
      </c>
      <c r="H136" s="2">
        <v>280</v>
      </c>
      <c r="I136" s="2">
        <v>244</v>
      </c>
      <c r="J136" s="2">
        <v>211</v>
      </c>
      <c r="K136" s="2">
        <v>174</v>
      </c>
    </row>
    <row r="137" spans="2:11" x14ac:dyDescent="0.25">
      <c r="C137" t="s">
        <v>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</row>
    <row r="138" spans="2:11" x14ac:dyDescent="0.25">
      <c r="C138" t="s">
        <v>5</v>
      </c>
      <c r="E138">
        <f t="shared" ref="E138:K138" si="51">E136/E137</f>
        <v>4</v>
      </c>
      <c r="F138">
        <f t="shared" si="51"/>
        <v>3.49</v>
      </c>
      <c r="G138">
        <f t="shared" si="51"/>
        <v>3.12</v>
      </c>
      <c r="H138">
        <f t="shared" si="51"/>
        <v>2.8</v>
      </c>
      <c r="I138">
        <f t="shared" si="51"/>
        <v>2.44</v>
      </c>
      <c r="J138">
        <f t="shared" si="51"/>
        <v>2.11</v>
      </c>
      <c r="K138">
        <f t="shared" si="51"/>
        <v>1.74</v>
      </c>
    </row>
    <row r="139" spans="2:11" x14ac:dyDescent="0.25">
      <c r="C139" t="s">
        <v>6</v>
      </c>
      <c r="E139" s="1">
        <f t="shared" ref="E139:K139" si="52">E136*E138/1000</f>
        <v>1.6</v>
      </c>
      <c r="F139" s="1">
        <f t="shared" si="52"/>
        <v>1.21801</v>
      </c>
      <c r="G139" s="1">
        <f t="shared" si="52"/>
        <v>0.97344000000000008</v>
      </c>
      <c r="H139" s="1">
        <f t="shared" si="52"/>
        <v>0.78400000000000003</v>
      </c>
      <c r="I139" s="1">
        <f t="shared" si="52"/>
        <v>0.59536</v>
      </c>
      <c r="J139" s="1">
        <f t="shared" si="52"/>
        <v>0.44520999999999999</v>
      </c>
      <c r="K139" s="1">
        <f t="shared" si="52"/>
        <v>0.30275999999999997</v>
      </c>
    </row>
    <row r="140" spans="2:11" x14ac:dyDescent="0.25">
      <c r="E140" s="1"/>
      <c r="F140" s="1"/>
      <c r="G140" s="1"/>
      <c r="H140" s="1"/>
      <c r="I140" s="1"/>
      <c r="J140" s="1"/>
      <c r="K140" s="1"/>
    </row>
    <row r="141" spans="2:11" x14ac:dyDescent="0.25">
      <c r="C141" t="s">
        <v>8</v>
      </c>
      <c r="E141" s="1">
        <f t="shared" ref="E141:K141" si="53">E134-E139</f>
        <v>1.1600000000000001</v>
      </c>
      <c r="F141" s="1">
        <f t="shared" si="53"/>
        <v>0.88199000000000005</v>
      </c>
      <c r="G141" s="1">
        <f t="shared" si="53"/>
        <v>0.73655999999999988</v>
      </c>
      <c r="H141" s="1">
        <f t="shared" si="53"/>
        <v>0.57600000000000007</v>
      </c>
      <c r="I141" s="1">
        <f t="shared" si="53"/>
        <v>0.45464000000000004</v>
      </c>
      <c r="J141" s="1">
        <f t="shared" si="53"/>
        <v>0.33479000000000003</v>
      </c>
      <c r="K141" s="1">
        <f t="shared" si="53"/>
        <v>0.22224000000000005</v>
      </c>
    </row>
    <row r="142" spans="2:11" x14ac:dyDescent="0.25">
      <c r="C142" t="s">
        <v>7</v>
      </c>
      <c r="E142" s="1">
        <f t="shared" ref="E142:K142" si="54">E139/E134</f>
        <v>0.57971014492753625</v>
      </c>
      <c r="F142" s="1">
        <f t="shared" si="54"/>
        <v>0.58000476190476191</v>
      </c>
      <c r="G142" s="1">
        <f t="shared" si="54"/>
        <v>0.56926315789473692</v>
      </c>
      <c r="H142" s="1">
        <f t="shared" si="54"/>
        <v>0.57647058823529407</v>
      </c>
      <c r="I142" s="1">
        <f t="shared" si="54"/>
        <v>0.56700952380952374</v>
      </c>
      <c r="J142" s="1">
        <f t="shared" si="54"/>
        <v>0.57078205128205128</v>
      </c>
      <c r="K142" s="1">
        <f t="shared" si="54"/>
        <v>0.57668571428571425</v>
      </c>
    </row>
    <row r="144" spans="2:11" x14ac:dyDescent="0.25">
      <c r="C144" t="s">
        <v>25</v>
      </c>
    </row>
    <row r="146" spans="2:11" x14ac:dyDescent="0.25">
      <c r="B146" t="s">
        <v>23</v>
      </c>
    </row>
    <row r="147" spans="2:11" x14ac:dyDescent="0.25">
      <c r="C147" s="2" t="s">
        <v>0</v>
      </c>
      <c r="D147" s="2"/>
      <c r="E147" s="2">
        <v>6</v>
      </c>
      <c r="F147" s="2">
        <v>5</v>
      </c>
      <c r="G147" s="2">
        <v>4.5</v>
      </c>
      <c r="H147" s="2">
        <v>4</v>
      </c>
      <c r="I147" s="2">
        <v>3.5</v>
      </c>
      <c r="J147" s="2">
        <v>3</v>
      </c>
      <c r="K147" s="2">
        <v>2.5</v>
      </c>
    </row>
    <row r="148" spans="2:11" x14ac:dyDescent="0.25">
      <c r="C148" s="2" t="s">
        <v>1</v>
      </c>
      <c r="D148" s="2"/>
      <c r="E148" s="2">
        <v>0.45</v>
      </c>
      <c r="F148" s="2">
        <v>0.53</v>
      </c>
      <c r="G148" s="2">
        <v>0.59</v>
      </c>
      <c r="H148" s="2">
        <v>0.67</v>
      </c>
      <c r="I148" s="2">
        <v>0.79</v>
      </c>
      <c r="J148" s="2">
        <v>0.97</v>
      </c>
      <c r="K148" s="2">
        <v>1.29</v>
      </c>
    </row>
    <row r="149" spans="2:11" x14ac:dyDescent="0.25">
      <c r="C149" t="s">
        <v>2</v>
      </c>
      <c r="E149">
        <f t="shared" ref="E149:K149" si="55">E147*E148</f>
        <v>2.7</v>
      </c>
      <c r="F149">
        <f t="shared" si="55"/>
        <v>2.6500000000000004</v>
      </c>
      <c r="G149">
        <f t="shared" si="55"/>
        <v>2.6549999999999998</v>
      </c>
      <c r="H149">
        <f t="shared" si="55"/>
        <v>2.68</v>
      </c>
      <c r="I149">
        <f t="shared" si="55"/>
        <v>2.7650000000000001</v>
      </c>
      <c r="J149">
        <f t="shared" si="55"/>
        <v>2.91</v>
      </c>
      <c r="K149">
        <f t="shared" si="55"/>
        <v>3.2250000000000001</v>
      </c>
    </row>
    <row r="151" spans="2:11" x14ac:dyDescent="0.25">
      <c r="C151" s="2" t="s">
        <v>3</v>
      </c>
      <c r="D151" s="2"/>
      <c r="E151" s="2">
        <v>400</v>
      </c>
      <c r="F151" s="2">
        <v>400</v>
      </c>
      <c r="G151" s="2">
        <v>400</v>
      </c>
      <c r="H151" s="2">
        <v>400</v>
      </c>
      <c r="I151" s="2">
        <v>400</v>
      </c>
      <c r="J151" s="2">
        <v>400</v>
      </c>
      <c r="K151" s="2">
        <v>400</v>
      </c>
    </row>
    <row r="152" spans="2:11" x14ac:dyDescent="0.25">
      <c r="C152" t="s">
        <v>4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</row>
    <row r="153" spans="2:11" x14ac:dyDescent="0.25">
      <c r="C153" t="s">
        <v>5</v>
      </c>
      <c r="E153">
        <f t="shared" ref="E153:K153" si="56">E151/E152</f>
        <v>4</v>
      </c>
      <c r="F153">
        <f t="shared" si="56"/>
        <v>4</v>
      </c>
      <c r="G153">
        <f t="shared" si="56"/>
        <v>4</v>
      </c>
      <c r="H153">
        <f t="shared" si="56"/>
        <v>4</v>
      </c>
      <c r="I153">
        <f t="shared" si="56"/>
        <v>4</v>
      </c>
      <c r="J153">
        <f t="shared" si="56"/>
        <v>4</v>
      </c>
      <c r="K153">
        <f t="shared" si="56"/>
        <v>4</v>
      </c>
    </row>
    <row r="154" spans="2:11" x14ac:dyDescent="0.25">
      <c r="C154" t="s">
        <v>6</v>
      </c>
      <c r="E154" s="1">
        <f t="shared" ref="E154:K154" si="57">E151*E153/1000</f>
        <v>1.6</v>
      </c>
      <c r="F154" s="1">
        <f t="shared" si="57"/>
        <v>1.6</v>
      </c>
      <c r="G154" s="1">
        <f t="shared" si="57"/>
        <v>1.6</v>
      </c>
      <c r="H154" s="1">
        <f t="shared" si="57"/>
        <v>1.6</v>
      </c>
      <c r="I154" s="1">
        <f t="shared" si="57"/>
        <v>1.6</v>
      </c>
      <c r="J154" s="1">
        <f t="shared" si="57"/>
        <v>1.6</v>
      </c>
      <c r="K154" s="1">
        <f t="shared" si="57"/>
        <v>1.6</v>
      </c>
    </row>
    <row r="155" spans="2:11" x14ac:dyDescent="0.25">
      <c r="E155" s="1"/>
      <c r="F155" s="1"/>
      <c r="G155" s="1"/>
      <c r="H155" s="1"/>
      <c r="I155" s="1"/>
      <c r="J155" s="1"/>
      <c r="K155" s="1"/>
    </row>
    <row r="156" spans="2:11" x14ac:dyDescent="0.25">
      <c r="C156" t="s">
        <v>8</v>
      </c>
      <c r="E156" s="1">
        <f t="shared" ref="E156:K156" si="58">E149-E154</f>
        <v>1.1000000000000001</v>
      </c>
      <c r="F156" s="1">
        <f t="shared" si="58"/>
        <v>1.0500000000000003</v>
      </c>
      <c r="G156" s="1">
        <f t="shared" si="58"/>
        <v>1.0549999999999997</v>
      </c>
      <c r="H156" s="1">
        <f t="shared" si="58"/>
        <v>1.08</v>
      </c>
      <c r="I156" s="1">
        <f t="shared" si="58"/>
        <v>1.165</v>
      </c>
      <c r="J156" s="1">
        <f t="shared" si="58"/>
        <v>1.31</v>
      </c>
      <c r="K156" s="1">
        <f t="shared" si="58"/>
        <v>1.625</v>
      </c>
    </row>
    <row r="157" spans="2:11" x14ac:dyDescent="0.25">
      <c r="C157" t="s">
        <v>7</v>
      </c>
      <c r="E157" s="1">
        <f t="shared" ref="E157:K157" si="59">E154/E149</f>
        <v>0.59259259259259256</v>
      </c>
      <c r="F157" s="1">
        <f t="shared" si="59"/>
        <v>0.60377358490566035</v>
      </c>
      <c r="G157" s="1">
        <f t="shared" si="59"/>
        <v>0.60263653483992474</v>
      </c>
      <c r="H157" s="1">
        <f t="shared" si="59"/>
        <v>0.59701492537313428</v>
      </c>
      <c r="I157" s="1">
        <f t="shared" si="59"/>
        <v>0.57866184448462932</v>
      </c>
      <c r="J157" s="1">
        <f t="shared" si="59"/>
        <v>0.54982817869415812</v>
      </c>
      <c r="K157" s="1">
        <f t="shared" si="59"/>
        <v>0.49612403100775193</v>
      </c>
    </row>
    <row r="159" spans="2:11" x14ac:dyDescent="0.25">
      <c r="C159" t="s">
        <v>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2015-06-05T18:19:34Z</dcterms:created>
  <dcterms:modified xsi:type="dcterms:W3CDTF">2024-05-29T19:11:02Z</dcterms:modified>
</cp:coreProperties>
</file>