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wesTechnik\stepup-test\doc\"/>
    </mc:Choice>
  </mc:AlternateContent>
  <xr:revisionPtr revIDLastSave="0" documentId="13_ncr:1_{199E7E00-5197-47B8-98F6-FFB34C7C31C5}" xr6:coauthVersionLast="47" xr6:coauthVersionMax="47" xr10:uidLastSave="{00000000-0000-0000-0000-000000000000}"/>
  <bookViews>
    <workbookView xWindow="1635" yWindow="300" windowWidth="18375" windowHeight="104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E8" i="1"/>
  <c r="F12" i="1"/>
  <c r="F13" i="1" s="1"/>
  <c r="F8" i="1"/>
  <c r="J12" i="1"/>
  <c r="J13" i="1" s="1"/>
  <c r="J8" i="1"/>
  <c r="I12" i="1"/>
  <c r="I13" i="1" s="1"/>
  <c r="I8" i="1"/>
  <c r="H12" i="1"/>
  <c r="H13" i="1" s="1"/>
  <c r="H8" i="1"/>
  <c r="G12" i="1"/>
  <c r="G13" i="1" s="1"/>
  <c r="G8" i="1"/>
  <c r="G16" i="1" l="1"/>
  <c r="H15" i="1"/>
  <c r="I15" i="1"/>
  <c r="J15" i="1"/>
  <c r="F15" i="1"/>
  <c r="G15" i="1"/>
  <c r="E16" i="1"/>
  <c r="E15" i="1"/>
  <c r="H16" i="1"/>
  <c r="F16" i="1"/>
  <c r="J16" i="1"/>
  <c r="I16" i="1"/>
</calcChain>
</file>

<file path=xl/sharedStrings.xml><?xml version="1.0" encoding="utf-8"?>
<sst xmlns="http://schemas.openxmlformats.org/spreadsheetml/2006/main" count="13" uniqueCount="13">
  <si>
    <t>U_in [V]</t>
  </si>
  <si>
    <t>I_in [A]</t>
  </si>
  <si>
    <t>P_in [W]</t>
  </si>
  <si>
    <t>U_out [V]</t>
  </si>
  <si>
    <t>R_load [kOhm]</t>
  </si>
  <si>
    <t>I_out [mA]</t>
  </si>
  <si>
    <t>P_out[W]</t>
  </si>
  <si>
    <t>efficiency</t>
  </si>
  <si>
    <t>P_loss [W]</t>
  </si>
  <si>
    <t>With "Level 5: The stray inductance", three measures implemented:</t>
  </si>
  <si>
    <t>1. three primary windings in parallel (each with N=2)</t>
  </si>
  <si>
    <t>2. 10nF + 10 ohm damping</t>
  </si>
  <si>
    <t>3. D + (100nF || 12k) spike-smoothing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</si>
</sst>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66827</xdr:colOff>
      <xdr:row>0</xdr:row>
      <xdr:rowOff>85725</xdr:rowOff>
    </xdr:from>
    <xdr:to>
      <xdr:col>18</xdr:col>
      <xdr:colOff>191831</xdr:colOff>
      <xdr:row>20</xdr:row>
      <xdr:rowOff>29574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A930BC9-F8BF-E414-E101-DEF445111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202" y="85725"/>
          <a:ext cx="5001804" cy="3753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H19" sqref="H19"/>
    </sheetView>
  </sheetViews>
  <sheetFormatPr baseColWidth="10" defaultColWidth="9.140625" defaultRowHeight="15" x14ac:dyDescent="0.25"/>
  <cols>
    <col min="3" max="3" width="16.42578125" customWidth="1"/>
    <col min="4" max="4" width="9.140625" customWidth="1"/>
    <col min="5" max="6" width="8.28515625" customWidth="1"/>
    <col min="7" max="7" width="8.140625" customWidth="1"/>
    <col min="8" max="8" width="7.7109375" customWidth="1"/>
    <col min="9" max="9" width="7.28515625" customWidth="1"/>
    <col min="10" max="10" width="7.140625" customWidth="1"/>
  </cols>
  <sheetData>
    <row r="2" spans="2:10" x14ac:dyDescent="0.25">
      <c r="B2" t="s">
        <v>9</v>
      </c>
    </row>
    <row r="3" spans="2:10" x14ac:dyDescent="0.25">
      <c r="D3" t="s">
        <v>10</v>
      </c>
    </row>
    <row r="4" spans="2:10" x14ac:dyDescent="0.25">
      <c r="D4" t="s">
        <v>11</v>
      </c>
    </row>
    <row r="5" spans="2:10" x14ac:dyDescent="0.25">
      <c r="D5" t="s">
        <v>12</v>
      </c>
    </row>
    <row r="6" spans="2:10" x14ac:dyDescent="0.25">
      <c r="C6" s="2" t="s">
        <v>0</v>
      </c>
      <c r="D6" s="2"/>
      <c r="E6" s="2">
        <v>6</v>
      </c>
      <c r="F6" s="2">
        <v>5.6</v>
      </c>
      <c r="G6" s="2">
        <v>5.0999999999999996</v>
      </c>
      <c r="H6" s="2">
        <v>4.5</v>
      </c>
      <c r="I6" s="2">
        <v>4</v>
      </c>
      <c r="J6" s="2">
        <v>3</v>
      </c>
    </row>
    <row r="7" spans="2:10" x14ac:dyDescent="0.25">
      <c r="C7" s="2" t="s">
        <v>1</v>
      </c>
      <c r="D7" s="2"/>
      <c r="E7" s="2">
        <v>1.47</v>
      </c>
      <c r="F7" s="2">
        <v>1.38</v>
      </c>
      <c r="G7" s="2">
        <v>1.25</v>
      </c>
      <c r="H7" s="2">
        <v>1.1000000000000001</v>
      </c>
      <c r="I7" s="2">
        <v>0.97</v>
      </c>
      <c r="J7" s="2">
        <v>0.74</v>
      </c>
    </row>
    <row r="8" spans="2:10" x14ac:dyDescent="0.25">
      <c r="C8" t="s">
        <v>2</v>
      </c>
      <c r="E8">
        <f>E6*E7</f>
        <v>8.82</v>
      </c>
      <c r="F8">
        <f>F6*F7</f>
        <v>7.7279999999999989</v>
      </c>
      <c r="G8">
        <f>G6*G7</f>
        <v>6.375</v>
      </c>
      <c r="H8">
        <f>H6*H7</f>
        <v>4.95</v>
      </c>
      <c r="I8">
        <f>I6*I7</f>
        <v>3.88</v>
      </c>
      <c r="J8">
        <f>J6*J7</f>
        <v>2.2199999999999998</v>
      </c>
    </row>
    <row r="10" spans="2:10" x14ac:dyDescent="0.25">
      <c r="C10" s="2" t="s">
        <v>3</v>
      </c>
      <c r="D10" s="2"/>
      <c r="E10" s="2">
        <v>665</v>
      </c>
      <c r="F10" s="2">
        <v>641</v>
      </c>
      <c r="G10" s="2">
        <v>588</v>
      </c>
      <c r="H10" s="2">
        <v>525</v>
      </c>
      <c r="I10" s="2">
        <v>469</v>
      </c>
      <c r="J10" s="2">
        <v>359</v>
      </c>
    </row>
    <row r="11" spans="2:10" x14ac:dyDescent="0.25">
      <c r="C11" t="s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</row>
    <row r="12" spans="2:10" x14ac:dyDescent="0.25">
      <c r="C12" t="s">
        <v>5</v>
      </c>
      <c r="E12">
        <f>E10/E11</f>
        <v>6.65</v>
      </c>
      <c r="F12">
        <f>F10/F11</f>
        <v>6.41</v>
      </c>
      <c r="G12">
        <f>G10/G11</f>
        <v>5.88</v>
      </c>
      <c r="H12">
        <f>H10/H11</f>
        <v>5.25</v>
      </c>
      <c r="I12">
        <f>I10/I11</f>
        <v>4.6900000000000004</v>
      </c>
      <c r="J12">
        <f>J10/J11</f>
        <v>3.59</v>
      </c>
    </row>
    <row r="13" spans="2:10" x14ac:dyDescent="0.25">
      <c r="C13" t="s">
        <v>6</v>
      </c>
      <c r="E13" s="1">
        <f>E10*E12/1000</f>
        <v>4.42225</v>
      </c>
      <c r="F13" s="1">
        <f>F10*F12/1000</f>
        <v>4.1088100000000001</v>
      </c>
      <c r="G13" s="1">
        <f>G10*G12/1000</f>
        <v>3.4574400000000001</v>
      </c>
      <c r="H13" s="1">
        <f>H10*H12/1000</f>
        <v>2.7562500000000001</v>
      </c>
      <c r="I13" s="1">
        <f>I10*I12/1000</f>
        <v>2.1996100000000003</v>
      </c>
      <c r="J13" s="1">
        <f>J10*J12/1000</f>
        <v>1.28881</v>
      </c>
    </row>
    <row r="14" spans="2:10" x14ac:dyDescent="0.25">
      <c r="E14" s="1"/>
      <c r="F14" s="1"/>
      <c r="G14" s="1"/>
      <c r="H14" s="1"/>
      <c r="I14" s="1"/>
      <c r="J14" s="1"/>
    </row>
    <row r="15" spans="2:10" x14ac:dyDescent="0.25">
      <c r="C15" t="s">
        <v>8</v>
      </c>
      <c r="E15" s="1">
        <f>E8-E13</f>
        <v>4.3977500000000003</v>
      </c>
      <c r="F15" s="1">
        <f>F8-F13</f>
        <v>3.6191899999999988</v>
      </c>
      <c r="G15" s="1">
        <f>G8-G13</f>
        <v>2.9175599999999999</v>
      </c>
      <c r="H15" s="1">
        <f>H8-H13</f>
        <v>2.1937500000000001</v>
      </c>
      <c r="I15" s="1">
        <f>I8-I13</f>
        <v>1.6803899999999996</v>
      </c>
      <c r="J15" s="1">
        <f>J8-J13</f>
        <v>0.93118999999999974</v>
      </c>
    </row>
    <row r="16" spans="2:10" x14ac:dyDescent="0.25">
      <c r="C16" t="s">
        <v>7</v>
      </c>
      <c r="E16" s="1">
        <f>E13/E8</f>
        <v>0.50138888888888888</v>
      </c>
      <c r="F16" s="1">
        <f>F13/F8</f>
        <v>0.53167831262939969</v>
      </c>
      <c r="G16" s="1">
        <f>G13/G8</f>
        <v>0.54234352941176467</v>
      </c>
      <c r="H16" s="1">
        <f>H13/H8</f>
        <v>0.55681818181818177</v>
      </c>
      <c r="I16" s="1">
        <f>I13/I8</f>
        <v>0.56690979381443307</v>
      </c>
      <c r="J16" s="1">
        <f>J13/J8</f>
        <v>0.58054504504504512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2015-06-05T18:19:34Z</dcterms:created>
  <dcterms:modified xsi:type="dcterms:W3CDTF">2024-05-11T19:39:22Z</dcterms:modified>
</cp:coreProperties>
</file>