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ya\Desktop\"/>
    </mc:Choice>
  </mc:AlternateContent>
  <bookViews>
    <workbookView xWindow="0" yWindow="0" windowWidth="12912" windowHeight="6684" activeTab="1"/>
  </bookViews>
  <sheets>
    <sheet name="1 завдання" sheetId="1" r:id="rId1"/>
    <sheet name="2 завдання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I2" i="2" l="1" a="1"/>
  <c r="I2" i="2" s="1"/>
  <c r="C10" i="2"/>
  <c r="C11" i="2" s="1"/>
  <c r="B10" i="2"/>
  <c r="B11" i="2" s="1"/>
  <c r="D2" i="2" s="1" a="1"/>
  <c r="D2" i="2" s="1"/>
  <c r="B10" i="1"/>
  <c r="C2" i="1" s="1" a="1"/>
  <c r="C2" i="1" s="1"/>
  <c r="D9" i="1"/>
  <c r="D10" i="1" s="1"/>
  <c r="E2" i="1" s="1" a="1"/>
  <c r="E2" i="1" s="1"/>
  <c r="B9" i="1"/>
  <c r="J2" i="1" a="1"/>
  <c r="J2" i="1" s="1"/>
  <c r="E2" i="2" l="1" a="1"/>
  <c r="E2" i="2" s="1"/>
  <c r="I9" i="2"/>
  <c r="I8" i="2"/>
  <c r="I7" i="2"/>
  <c r="I6" i="2"/>
  <c r="I5" i="2"/>
  <c r="I4" i="2"/>
  <c r="I3" i="2"/>
  <c r="I10" i="2" s="1"/>
  <c r="I11" i="2" s="1"/>
  <c r="E9" i="2"/>
  <c r="E8" i="2"/>
  <c r="E7" i="2"/>
  <c r="E4" i="2"/>
  <c r="E3" i="2"/>
  <c r="D9" i="2"/>
  <c r="D8" i="2"/>
  <c r="D7" i="2"/>
  <c r="D6" i="2"/>
  <c r="D5" i="2"/>
  <c r="D4" i="2"/>
  <c r="D3" i="2"/>
  <c r="G2" i="2" s="1" a="1"/>
  <c r="J8" i="1"/>
  <c r="J7" i="1"/>
  <c r="J6" i="1"/>
  <c r="J5" i="1"/>
  <c r="J4" i="1"/>
  <c r="J3" i="1"/>
  <c r="J9" i="1" s="1"/>
  <c r="J10" i="1" s="1"/>
  <c r="B13" i="1" s="1"/>
  <c r="E13" i="1" s="1"/>
  <c r="G13" i="1" s="1"/>
  <c r="E8" i="1"/>
  <c r="E7" i="1"/>
  <c r="E6" i="1"/>
  <c r="E5" i="1"/>
  <c r="E4" i="1"/>
  <c r="E3" i="1"/>
  <c r="C8" i="1"/>
  <c r="C7" i="1"/>
  <c r="C6" i="1"/>
  <c r="C5" i="1"/>
  <c r="C4" i="1"/>
  <c r="C3" i="1"/>
  <c r="G2" i="1" s="1" a="1"/>
  <c r="G2" i="2" l="1"/>
  <c r="G4" i="2"/>
  <c r="G3" i="2"/>
  <c r="G8" i="2"/>
  <c r="G7" i="2"/>
  <c r="G6" i="2"/>
  <c r="G5" i="2"/>
  <c r="G9" i="2"/>
  <c r="E5" i="2"/>
  <c r="H2" i="2" s="1" a="1"/>
  <c r="E6" i="2"/>
  <c r="F2" i="2" a="1"/>
  <c r="H2" i="1" a="1"/>
  <c r="H4" i="1" s="1"/>
  <c r="G2" i="1"/>
  <c r="G5" i="1"/>
  <c r="G4" i="1"/>
  <c r="G3" i="1"/>
  <c r="G8" i="1"/>
  <c r="G7" i="1"/>
  <c r="G6" i="1"/>
  <c r="H5" i="1"/>
  <c r="F2" i="1" a="1"/>
  <c r="H2" i="2" l="1"/>
  <c r="H9" i="2"/>
  <c r="H8" i="2"/>
  <c r="H5" i="2"/>
  <c r="H3" i="2"/>
  <c r="H7" i="2"/>
  <c r="H6" i="2"/>
  <c r="H4" i="2"/>
  <c r="F2" i="2"/>
  <c r="F7" i="2"/>
  <c r="F6" i="2"/>
  <c r="F4" i="2"/>
  <c r="F9" i="2"/>
  <c r="F8" i="2"/>
  <c r="F5" i="2"/>
  <c r="F3" i="2"/>
  <c r="G10" i="2"/>
  <c r="H6" i="1"/>
  <c r="H7" i="1"/>
  <c r="H8" i="1"/>
  <c r="H2" i="1"/>
  <c r="H3" i="1"/>
  <c r="G9" i="1"/>
  <c r="H9" i="1"/>
  <c r="F2" i="1"/>
  <c r="F8" i="1"/>
  <c r="F7" i="1"/>
  <c r="F6" i="1"/>
  <c r="F5" i="1"/>
  <c r="F4" i="1"/>
  <c r="F3" i="1"/>
  <c r="F10" i="2" l="1"/>
  <c r="F11" i="2" s="1"/>
  <c r="G11" i="2"/>
  <c r="G13" i="2" s="1"/>
  <c r="G14" i="2"/>
  <c r="H10" i="2"/>
  <c r="F9" i="1"/>
  <c r="F10" i="1" s="1"/>
  <c r="J11" i="1" s="1"/>
  <c r="H14" i="2" l="1"/>
  <c r="H11" i="2"/>
  <c r="H13" i="2" s="1"/>
  <c r="K12" i="2" s="1"/>
  <c r="B16" i="2"/>
  <c r="D16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<sst xmlns="http://schemas.openxmlformats.org/spreadsheetml/2006/main" count="40" uniqueCount="36">
  <si>
    <t>i</t>
  </si>
  <si>
    <t>Xi</t>
  </si>
  <si>
    <t>Xi-X</t>
  </si>
  <si>
    <t>Yi</t>
  </si>
  <si>
    <t>Yi-Y</t>
  </si>
  <si>
    <t>(Xi-X)(Yi-Y)</t>
  </si>
  <si>
    <t>(Xi-X)^2</t>
  </si>
  <si>
    <t>(Yi-Y)^2</t>
  </si>
  <si>
    <t>XY</t>
  </si>
  <si>
    <t>Сумма</t>
  </si>
  <si>
    <t>Середнє арифметичне</t>
  </si>
  <si>
    <t>Kxy</t>
  </si>
  <si>
    <t>S^2x=3.7481</t>
  </si>
  <si>
    <t>S^2y=2.19905</t>
  </si>
  <si>
    <t>Rxy</t>
  </si>
  <si>
    <t>cov(X,Y)=M(XY)-M(X)*M(Y)</t>
  </si>
  <si>
    <t>r(X,Y)</t>
  </si>
  <si>
    <t>T</t>
  </si>
  <si>
    <t>Сума</t>
  </si>
  <si>
    <t>Xi-Xв</t>
  </si>
  <si>
    <t>Yi-Yв</t>
  </si>
  <si>
    <t>(Xi-Xв)(Yi-Yв)</t>
  </si>
  <si>
    <t>(Xi-Xв)^2</t>
  </si>
  <si>
    <t>(Yi-Yв)^2</t>
  </si>
  <si>
    <t>Kxy=</t>
  </si>
  <si>
    <t>S^2x=0.000201</t>
  </si>
  <si>
    <t>S^2y=0.001956</t>
  </si>
  <si>
    <t>b1=</t>
  </si>
  <si>
    <t>b0=</t>
  </si>
  <si>
    <t>y=-0.72871+2.154443x</t>
  </si>
  <si>
    <t>T=</t>
  </si>
  <si>
    <t>Rxy=</t>
  </si>
  <si>
    <t>t=</t>
  </si>
  <si>
    <t>D(X)=0.000176188</t>
  </si>
  <si>
    <t>D(Y)=0.001711438</t>
  </si>
  <si>
    <t>Сер. Арифм.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</si>
</sst>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84" workbookViewId="0">
      <selection activeCell="J18" sqref="J18"/>
    </sheetView>
  </sheetViews>
  <sheetFormatPr defaultRowHeight="14.4" x14ac:dyDescent="0.3"/>
  <cols>
    <col min="1" max="1" width="11.44140625" bestFit="1" customWidth="1"/>
    <col min="8" max="8" width="12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4" t="s">
        <v>8</v>
      </c>
    </row>
    <row r="2" spans="1:10" x14ac:dyDescent="0.3">
      <c r="A2">
        <v>1</v>
      </c>
      <c r="B2">
        <v>9.8000000000000007</v>
      </c>
      <c r="C2" cm="1">
        <f t="array" ref="C2:C8">B2:B8-B10</f>
        <v>-2.1857142857142851</v>
      </c>
      <c r="D2">
        <v>63.8</v>
      </c>
      <c r="E2" cm="1">
        <f t="array" ref="E2:E8">D2:D8-D10</f>
        <v>-1.7285714285714278</v>
      </c>
      <c r="F2" cm="1">
        <f t="array" ref="F2:F8">C2:C8*E2:E8</f>
        <v>3.7781632653061195</v>
      </c>
      <c r="G2" cm="1">
        <f t="array" ref="G2:G8">C2:C8*C2:C8</f>
        <v>4.7773469387755076</v>
      </c>
      <c r="H2" cm="1">
        <f t="array" ref="H2:H8">E2:E8*E2:E8</f>
        <v>2.9879591836734667</v>
      </c>
      <c r="J2" cm="1">
        <f t="array" ref="J2:J8">B2:B8*D2:D8</f>
        <v>625.24</v>
      </c>
    </row>
    <row r="3" spans="1:10" x14ac:dyDescent="0.3">
      <c r="A3">
        <v>2</v>
      </c>
      <c r="B3">
        <v>10</v>
      </c>
      <c r="C3">
        <v>-1.9857142857142858</v>
      </c>
      <c r="D3">
        <v>64.2</v>
      </c>
      <c r="E3">
        <v>-1.3285714285714221</v>
      </c>
      <c r="F3">
        <v>2.6381632653061096</v>
      </c>
      <c r="G3">
        <v>3.9430612244897962</v>
      </c>
      <c r="H3">
        <v>1.7651020408163092</v>
      </c>
      <c r="J3">
        <v>642</v>
      </c>
    </row>
    <row r="4" spans="1:10" x14ac:dyDescent="0.3">
      <c r="A4">
        <v>3</v>
      </c>
      <c r="B4">
        <v>11</v>
      </c>
      <c r="C4">
        <v>-0.98571428571428577</v>
      </c>
      <c r="D4">
        <v>64.7</v>
      </c>
      <c r="E4">
        <v>-0.82857142857142208</v>
      </c>
      <c r="F4">
        <v>0.8167346938775446</v>
      </c>
      <c r="G4">
        <v>0.97163265306122459</v>
      </c>
      <c r="H4">
        <v>0.68653061224488721</v>
      </c>
      <c r="J4">
        <v>711.7</v>
      </c>
    </row>
    <row r="5" spans="1:10" x14ac:dyDescent="0.3">
      <c r="A5">
        <v>4</v>
      </c>
      <c r="B5">
        <v>11.4</v>
      </c>
      <c r="C5">
        <v>-0.58571428571428541</v>
      </c>
      <c r="D5">
        <v>65.3</v>
      </c>
      <c r="E5">
        <v>-0.22857142857142776</v>
      </c>
      <c r="F5">
        <v>0.13387755102040763</v>
      </c>
      <c r="G5">
        <v>0.34306122448979554</v>
      </c>
      <c r="H5">
        <v>5.2244897959183301E-2</v>
      </c>
      <c r="J5">
        <v>744.42</v>
      </c>
    </row>
    <row r="6" spans="1:10" x14ac:dyDescent="0.3">
      <c r="A6">
        <v>5</v>
      </c>
      <c r="B6">
        <v>13</v>
      </c>
      <c r="C6">
        <v>1.0142857142857142</v>
      </c>
      <c r="D6">
        <v>66</v>
      </c>
      <c r="E6">
        <v>0.47142857142857508</v>
      </c>
      <c r="F6">
        <v>0.47816326530612613</v>
      </c>
      <c r="G6">
        <v>1.0287755102040814</v>
      </c>
      <c r="H6">
        <v>0.22224489795918712</v>
      </c>
      <c r="J6">
        <v>858</v>
      </c>
    </row>
    <row r="7" spans="1:10" x14ac:dyDescent="0.3">
      <c r="A7">
        <v>6</v>
      </c>
      <c r="B7">
        <v>14</v>
      </c>
      <c r="C7">
        <v>2.0142857142857142</v>
      </c>
      <c r="D7">
        <v>66.7</v>
      </c>
      <c r="E7">
        <v>1.1714285714285779</v>
      </c>
      <c r="F7">
        <v>2.3595918367347068</v>
      </c>
      <c r="G7">
        <v>4.0573469387755097</v>
      </c>
      <c r="H7">
        <v>1.3722448979591988</v>
      </c>
      <c r="J7">
        <v>933.80000000000007</v>
      </c>
    </row>
    <row r="8" spans="1:10" x14ac:dyDescent="0.3">
      <c r="A8">
        <v>7</v>
      </c>
      <c r="B8">
        <v>14.7</v>
      </c>
      <c r="C8">
        <v>2.7142857142857135</v>
      </c>
      <c r="D8">
        <v>68</v>
      </c>
      <c r="E8">
        <v>2.4714285714285751</v>
      </c>
      <c r="F8">
        <v>6.7081632653061307</v>
      </c>
      <c r="G8">
        <v>7.3673469387755057</v>
      </c>
      <c r="H8">
        <v>6.1079591836734872</v>
      </c>
      <c r="J8">
        <v>999.59999999999991</v>
      </c>
    </row>
    <row r="9" spans="1:10" x14ac:dyDescent="0.3">
      <c r="A9" t="s">
        <v>9</v>
      </c>
      <c r="B9">
        <f>SUM(B2:B8)</f>
        <v>83.9</v>
      </c>
      <c r="D9">
        <f>SUM(D2:D8)</f>
        <v>458.7</v>
      </c>
      <c r="F9">
        <f>SUM(F2:F8)</f>
        <v>16.912857142857145</v>
      </c>
      <c r="G9">
        <f>SUM(G2:G8)</f>
        <v>22.488571428571422</v>
      </c>
      <c r="H9">
        <f>SUM(H2:H8)</f>
        <v>13.194285714285719</v>
      </c>
      <c r="J9">
        <f>SUM(J2:J8)</f>
        <v>5514.76</v>
      </c>
    </row>
    <row r="10" spans="1:10" x14ac:dyDescent="0.3">
      <c r="A10" t="s">
        <v>35</v>
      </c>
      <c r="B10">
        <f>SUM(B2:B8)/7</f>
        <v>11.985714285714286</v>
      </c>
      <c r="D10">
        <f>D9/7</f>
        <v>65.528571428571425</v>
      </c>
      <c r="E10" s="1" t="s">
        <v>11</v>
      </c>
      <c r="F10">
        <f>F9/A8</f>
        <v>2.4161224489795923</v>
      </c>
      <c r="G10" t="s">
        <v>12</v>
      </c>
      <c r="H10" t="s">
        <v>13</v>
      </c>
      <c r="J10">
        <f>J9/7</f>
        <v>787.82285714285717</v>
      </c>
    </row>
    <row r="11" spans="1:10" x14ac:dyDescent="0.3">
      <c r="G11">
        <v>1.9359999999999999</v>
      </c>
      <c r="H11">
        <v>1.4829000000000001</v>
      </c>
      <c r="I11" s="1" t="s">
        <v>14</v>
      </c>
      <c r="J11">
        <f>F10/(G11*H11)</f>
        <v>0.84159224002791333</v>
      </c>
    </row>
    <row r="12" spans="1:10" x14ac:dyDescent="0.3">
      <c r="B12" t="s">
        <v>15</v>
      </c>
      <c r="E12" t="s">
        <v>16</v>
      </c>
      <c r="G12" t="s">
        <v>17</v>
      </c>
    </row>
    <row r="13" spans="1:10" x14ac:dyDescent="0.3">
      <c r="B13">
        <f>J10-B10*D10</f>
        <v>2.4161224489796496</v>
      </c>
      <c r="E13">
        <f>B13/(G11*H11)</f>
        <v>0.84159224002793331</v>
      </c>
      <c r="G13">
        <f>E13*2/SQRT(1-E13*E13)</f>
        <v>3.1163537730748772</v>
      </c>
    </row>
    <row r="19" spans="13:13" ht="15.6" x14ac:dyDescent="0.3">
      <c r="M19" s="2"/>
    </row>
    <row r="20" spans="13:13" ht="15.6" x14ac:dyDescent="0.3">
      <c r="M20" s="2"/>
    </row>
    <row r="21" spans="13:13" ht="17.399999999999999" x14ac:dyDescent="0.3">
      <c r="M21" s="3"/>
    </row>
    <row r="23" spans="13:13" ht="15.6" x14ac:dyDescent="0.3">
      <c r="M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2" workbookViewId="0">
      <selection activeCell="O10" sqref="O10"/>
    </sheetView>
  </sheetViews>
  <sheetFormatPr defaultRowHeight="14.4" x14ac:dyDescent="0.3"/>
  <cols>
    <col min="8" max="8" width="12.33203125" customWidth="1"/>
    <col min="9" max="9" width="15.77734375" customWidth="1"/>
    <col min="10" max="10" width="13.21875" customWidth="1"/>
    <col min="16" max="16" width="9.44140625" customWidth="1"/>
  </cols>
  <sheetData>
    <row r="1" spans="1:11" x14ac:dyDescent="0.3">
      <c r="A1" s="4" t="s">
        <v>0</v>
      </c>
      <c r="B1" s="4" t="s">
        <v>1</v>
      </c>
      <c r="C1" s="4" t="s">
        <v>3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8</v>
      </c>
    </row>
    <row r="2" spans="1:11" x14ac:dyDescent="0.3">
      <c r="A2">
        <v>1</v>
      </c>
      <c r="B2">
        <v>0.68899999999999995</v>
      </c>
      <c r="C2">
        <v>0.71499999999999997</v>
      </c>
      <c r="D2" cm="1">
        <f t="array" ref="D2:D9">B2:B9-B11</f>
        <v>-1.3249999999999984E-2</v>
      </c>
      <c r="E2" cm="1">
        <f t="array" ref="E2:E9">C2:C9-C11</f>
        <v>-6.8250000000000033E-2</v>
      </c>
      <c r="F2" cm="1">
        <f t="array" ref="F2:F9">D2:D9*E2:E9</f>
        <v>9.043124999999993E-4</v>
      </c>
      <c r="G2" cm="1">
        <f t="array" ref="G2:G9">D2:D9*D2:D9</f>
        <v>1.7556249999999958E-4</v>
      </c>
      <c r="H2" cm="1">
        <f t="array" ref="H2:H9">E2:E9*E2:E9</f>
        <v>4.6580625000000042E-3</v>
      </c>
      <c r="I2" cm="1">
        <f t="array" ref="I2:I9">B2:B9*C2:C9</f>
        <v>0.49263499999999993</v>
      </c>
    </row>
    <row r="3" spans="1:11" x14ac:dyDescent="0.3">
      <c r="A3">
        <v>2</v>
      </c>
      <c r="B3">
        <v>0.69199999999999995</v>
      </c>
      <c r="C3">
        <v>0.72499999999999998</v>
      </c>
      <c r="D3">
        <v>-1.0249999999999981E-2</v>
      </c>
      <c r="E3">
        <v>-5.8250000000000024E-2</v>
      </c>
      <c r="F3">
        <v>5.9706249999999918E-4</v>
      </c>
      <c r="G3">
        <v>1.0506249999999962E-4</v>
      </c>
      <c r="H3">
        <v>3.3930625000000028E-3</v>
      </c>
      <c r="I3">
        <v>0.50169999999999992</v>
      </c>
    </row>
    <row r="4" spans="1:11" x14ac:dyDescent="0.3">
      <c r="A4">
        <v>3</v>
      </c>
      <c r="B4">
        <v>0.69399999999999995</v>
      </c>
      <c r="C4">
        <v>0.78100000000000003</v>
      </c>
      <c r="D4">
        <v>-8.2499999999999796E-3</v>
      </c>
      <c r="E4">
        <v>-2.2499999999999742E-3</v>
      </c>
      <c r="F4">
        <v>1.8562499999999743E-5</v>
      </c>
      <c r="G4">
        <v>6.8062499999999669E-5</v>
      </c>
      <c r="H4">
        <v>5.0624999999998842E-6</v>
      </c>
      <c r="I4">
        <v>0.542014</v>
      </c>
    </row>
    <row r="5" spans="1:11" x14ac:dyDescent="0.3">
      <c r="A5">
        <v>4</v>
      </c>
      <c r="B5">
        <v>0.69799999999999995</v>
      </c>
      <c r="C5">
        <v>0.79</v>
      </c>
      <c r="D5">
        <v>-4.249999999999976E-3</v>
      </c>
      <c r="E5">
        <v>6.7500000000000338E-3</v>
      </c>
      <c r="F5">
        <v>-2.8687499999999982E-5</v>
      </c>
      <c r="G5">
        <v>1.8062499999999795E-5</v>
      </c>
      <c r="H5">
        <v>4.5562500000000457E-5</v>
      </c>
      <c r="I5">
        <v>0.55142000000000002</v>
      </c>
    </row>
    <row r="6" spans="1:11" x14ac:dyDescent="0.3">
      <c r="A6">
        <v>5</v>
      </c>
      <c r="B6">
        <v>0.69</v>
      </c>
      <c r="C6">
        <v>0.79500000000000004</v>
      </c>
      <c r="D6">
        <v>-1.2249999999999983E-2</v>
      </c>
      <c r="E6">
        <v>1.1750000000000038E-2</v>
      </c>
      <c r="F6">
        <v>-1.4393750000000027E-4</v>
      </c>
      <c r="G6">
        <v>1.5006249999999959E-4</v>
      </c>
      <c r="H6">
        <v>1.380625000000009E-4</v>
      </c>
      <c r="I6">
        <v>0.54854999999999998</v>
      </c>
    </row>
    <row r="7" spans="1:11" x14ac:dyDescent="0.3">
      <c r="A7">
        <v>6</v>
      </c>
      <c r="B7">
        <v>0.71</v>
      </c>
      <c r="C7">
        <v>0.8</v>
      </c>
      <c r="D7">
        <v>7.7500000000000346E-3</v>
      </c>
      <c r="E7">
        <v>1.6750000000000043E-2</v>
      </c>
      <c r="F7">
        <v>1.2981250000000091E-4</v>
      </c>
      <c r="G7">
        <v>6.0062500000000538E-5</v>
      </c>
      <c r="H7">
        <v>2.8056250000000141E-4</v>
      </c>
      <c r="I7">
        <v>0.56799999999999995</v>
      </c>
    </row>
    <row r="8" spans="1:11" x14ac:dyDescent="0.3">
      <c r="A8">
        <v>7</v>
      </c>
      <c r="B8">
        <v>0.72</v>
      </c>
      <c r="C8">
        <v>0.81</v>
      </c>
      <c r="D8">
        <v>1.7750000000000044E-2</v>
      </c>
      <c r="E8">
        <v>2.6750000000000052E-2</v>
      </c>
      <c r="F8">
        <v>4.7481250000000209E-4</v>
      </c>
      <c r="G8">
        <v>3.1506250000000154E-4</v>
      </c>
      <c r="H8">
        <v>7.1556250000000276E-4</v>
      </c>
      <c r="I8">
        <v>0.58320000000000005</v>
      </c>
    </row>
    <row r="9" spans="1:11" x14ac:dyDescent="0.3">
      <c r="A9">
        <v>8</v>
      </c>
      <c r="B9">
        <v>0.72499999999999998</v>
      </c>
      <c r="C9">
        <v>0.85</v>
      </c>
      <c r="D9">
        <v>2.2750000000000048E-2</v>
      </c>
      <c r="E9">
        <v>6.6749999999999976E-2</v>
      </c>
      <c r="F9">
        <v>1.5185625000000025E-3</v>
      </c>
      <c r="G9">
        <v>5.1756250000000218E-4</v>
      </c>
      <c r="H9">
        <v>4.4555624999999969E-3</v>
      </c>
      <c r="I9">
        <v>0.61624999999999996</v>
      </c>
    </row>
    <row r="10" spans="1:11" x14ac:dyDescent="0.3">
      <c r="A10" t="s">
        <v>18</v>
      </c>
      <c r="B10">
        <f>SUM(B2:B9)</f>
        <v>5.6179999999999994</v>
      </c>
      <c r="C10">
        <f>SUM(C2:C9)</f>
        <v>6.266</v>
      </c>
      <c r="F10">
        <f>SUM(F2:F9)</f>
        <v>3.4705000000000035E-3</v>
      </c>
      <c r="G10">
        <f>SUM(G2:G9)</f>
        <v>1.4095000000000023E-3</v>
      </c>
      <c r="H10">
        <f>SUM(H2:H9)</f>
        <v>1.3691500000000009E-2</v>
      </c>
      <c r="I10">
        <f>SUM(I2:I9)</f>
        <v>4.4037690000000005</v>
      </c>
    </row>
    <row r="11" spans="1:11" x14ac:dyDescent="0.3">
      <c r="A11" t="s">
        <v>10</v>
      </c>
      <c r="B11">
        <f>B10/A9</f>
        <v>0.70224999999999993</v>
      </c>
      <c r="C11">
        <f>C10/A9</f>
        <v>0.78325</v>
      </c>
      <c r="E11" s="1" t="s">
        <v>24</v>
      </c>
      <c r="F11">
        <f>F10/8</f>
        <v>4.3381250000000044E-4</v>
      </c>
      <c r="G11">
        <f>G10/A8</f>
        <v>2.0135714285714318E-4</v>
      </c>
      <c r="H11">
        <f>H10/7</f>
        <v>1.9559285714285729E-3</v>
      </c>
      <c r="I11">
        <f>I10/A9</f>
        <v>0.55047112500000006</v>
      </c>
    </row>
    <row r="12" spans="1:11" x14ac:dyDescent="0.3">
      <c r="G12" t="s">
        <v>25</v>
      </c>
      <c r="H12" t="s">
        <v>26</v>
      </c>
      <c r="J12" s="1" t="s">
        <v>31</v>
      </c>
      <c r="K12">
        <f>F11/(G13*H13)</f>
        <v>0.69126098568754302</v>
      </c>
    </row>
    <row r="13" spans="1:11" x14ac:dyDescent="0.3">
      <c r="G13">
        <f>SQRT(G11)</f>
        <v>1.419003674615197E-2</v>
      </c>
      <c r="H13">
        <f>SQRT(H11)</f>
        <v>4.422588123970593E-2</v>
      </c>
    </row>
    <row r="14" spans="1:11" x14ac:dyDescent="0.3">
      <c r="G14">
        <f>G10/8</f>
        <v>1.7618750000000029E-4</v>
      </c>
      <c r="H14">
        <f>H10/8</f>
        <v>1.7114375000000012E-3</v>
      </c>
    </row>
    <row r="15" spans="1:11" x14ac:dyDescent="0.3">
      <c r="G15" t="s">
        <v>33</v>
      </c>
      <c r="H15" t="s">
        <v>34</v>
      </c>
    </row>
    <row r="16" spans="1:11" x14ac:dyDescent="0.3">
      <c r="A16" s="1" t="s">
        <v>27</v>
      </c>
      <c r="B16">
        <f>F11/G11</f>
        <v>2.1544430649166357</v>
      </c>
      <c r="C16" s="1" t="s">
        <v>28</v>
      </c>
      <c r="D16">
        <f>C11-B16*B11</f>
        <v>-0.72970764233770735</v>
      </c>
      <c r="F16" t="s">
        <v>29</v>
      </c>
    </row>
    <row r="17" spans="1:4" x14ac:dyDescent="0.3">
      <c r="A17" s="1" t="s">
        <v>30</v>
      </c>
      <c r="B17">
        <f>K12*SQRT(A9-2)/SQRT(1-K12^2)</f>
        <v>2.3432390677678039</v>
      </c>
      <c r="C17" s="1" t="s">
        <v>32</v>
      </c>
      <c r="D17">
        <v>2.4500000000000002</v>
      </c>
    </row>
    <row r="24" spans="1:4" ht="15.6" x14ac:dyDescent="0.3"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завдання</vt:lpstr>
      <vt:lpstr>2 завдання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Міша Симоненко</dc:creator>
  <cp:lastModifiedBy>olya</cp:lastModifiedBy>
  <dcterms:created xsi:type="dcterms:W3CDTF">2015-06-05T18:19:34Z</dcterms:created>
  <dcterms:modified xsi:type="dcterms:W3CDTF">2024-05-15T20:24:51Z</dcterms:modified>
</cp:coreProperties>
</file>