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345" windowWidth="19155" windowHeight="7545"/>
  </bookViews>
  <sheets>
    <sheet name="if예제" sheetId="1" r:id="rId1"/>
  </sheets>
  <calcPr calcId="125725"/>
</workbook>
</file>

<file path=xl/calcChain.xml><?xml version="1.0" encoding="utf-8"?>
<calcChain xmlns="http://schemas.openxmlformats.org/spreadsheetml/2006/main">
  <c r="C4" i="1"/>
  <c r="E4"/>
  <c r="F4"/>
  <c r="G4" s="1"/>
  <c r="C5"/>
  <c r="E5"/>
  <c r="F5"/>
  <c r="G5" s="1"/>
  <c r="C6"/>
  <c r="E6"/>
  <c r="F6"/>
  <c r="G6" s="1"/>
  <c r="C7"/>
  <c r="E7"/>
  <c r="F7"/>
  <c r="G7" s="1"/>
  <c r="C8"/>
  <c r="E8"/>
  <c r="F8"/>
  <c r="G8" s="1"/>
  <c r="C9"/>
  <c r="E9"/>
  <c r="F9"/>
  <c r="G9" s="1"/>
  <c r="C10"/>
  <c r="E10"/>
  <c r="F10"/>
  <c r="G10" s="1"/>
  <c r="C11"/>
  <c r="E11"/>
  <c r="F11"/>
  <c r="G11" s="1"/>
  <c r="D15"/>
  <c r="D16"/>
  <c r="D17"/>
  <c r="D18"/>
  <c r="D19"/>
  <c r="D20"/>
  <c r="D21"/>
  <c r="D22"/>
  <c r="D23"/>
</calcChain>
</file>

<file path=xl/sharedStrings.xml><?xml version="1.0" encoding="utf-8"?>
<sst xmlns="http://schemas.openxmlformats.org/spreadsheetml/2006/main" count="74" uniqueCount="59">
  <si>
    <t>딸기</t>
    <phoneticPr fontId="1" type="noConversion"/>
  </si>
  <si>
    <t>어묵</t>
    <phoneticPr fontId="1" type="noConversion"/>
  </si>
  <si>
    <t>계란</t>
    <phoneticPr fontId="1" type="noConversion"/>
  </si>
  <si>
    <t>생수</t>
    <phoneticPr fontId="1" type="noConversion"/>
  </si>
  <si>
    <t>우유</t>
    <phoneticPr fontId="1" type="noConversion"/>
  </si>
  <si>
    <t>냉동만두</t>
    <phoneticPr fontId="1" type="noConversion"/>
  </si>
  <si>
    <t>햄</t>
    <phoneticPr fontId="1" type="noConversion"/>
  </si>
  <si>
    <t>젓갈</t>
    <phoneticPr fontId="1" type="noConversion"/>
  </si>
  <si>
    <t>두부</t>
    <phoneticPr fontId="1" type="noConversion"/>
  </si>
  <si>
    <t>고등어</t>
    <phoneticPr fontId="1" type="noConversion"/>
  </si>
  <si>
    <t>반납수량</t>
    <phoneticPr fontId="1" type="noConversion"/>
  </si>
  <si>
    <t>평가</t>
    <phoneticPr fontId="1" type="noConversion"/>
  </si>
  <si>
    <t>유통기간</t>
    <phoneticPr fontId="1" type="noConversion"/>
  </si>
  <si>
    <t>유통일</t>
    <phoneticPr fontId="1" type="noConversion"/>
  </si>
  <si>
    <t>조사날짜</t>
    <phoneticPr fontId="1" type="noConversion"/>
  </si>
  <si>
    <t>제조일자</t>
    <phoneticPr fontId="1" type="noConversion"/>
  </si>
  <si>
    <t>재고수량</t>
    <phoneticPr fontId="1" type="noConversion"/>
  </si>
  <si>
    <t>매출수량</t>
    <phoneticPr fontId="1" type="noConversion"/>
  </si>
  <si>
    <t>매입수량</t>
    <phoneticPr fontId="1" type="noConversion"/>
  </si>
  <si>
    <t>품목</t>
    <phoneticPr fontId="1" type="noConversion"/>
  </si>
  <si>
    <t>x-마트 유통 현황</t>
    <phoneticPr fontId="1" type="noConversion"/>
  </si>
  <si>
    <t>무</t>
    <phoneticPr fontId="1" type="noConversion"/>
  </si>
  <si>
    <t>750418-1068522</t>
    <phoneticPr fontId="1" type="noConversion"/>
  </si>
  <si>
    <t>이운재</t>
    <phoneticPr fontId="1" type="noConversion"/>
  </si>
  <si>
    <t>760811-1185235</t>
    <phoneticPr fontId="1" type="noConversion"/>
  </si>
  <si>
    <t>안정환</t>
    <phoneticPr fontId="1" type="noConversion"/>
  </si>
  <si>
    <t>750424-1038622</t>
    <phoneticPr fontId="1" type="noConversion"/>
  </si>
  <si>
    <t>차두리</t>
    <phoneticPr fontId="1" type="noConversion"/>
  </si>
  <si>
    <t>유</t>
    <phoneticPr fontId="1" type="noConversion"/>
  </si>
  <si>
    <t>731114-1031202</t>
    <phoneticPr fontId="1" type="noConversion"/>
  </si>
  <si>
    <t>김남일</t>
    <phoneticPr fontId="1" type="noConversion"/>
  </si>
  <si>
    <t>760222-1036584</t>
    <phoneticPr fontId="1" type="noConversion"/>
  </si>
  <si>
    <t>박지성</t>
    <phoneticPr fontId="1" type="noConversion"/>
  </si>
  <si>
    <t>790422-2048171</t>
    <phoneticPr fontId="1" type="noConversion"/>
  </si>
  <si>
    <t>송종국</t>
    <phoneticPr fontId="1" type="noConversion"/>
  </si>
  <si>
    <t>790815-2013158</t>
    <phoneticPr fontId="1" type="noConversion"/>
  </si>
  <si>
    <t>황선홍</t>
    <phoneticPr fontId="1" type="noConversion"/>
  </si>
  <si>
    <t>750714-1031281</t>
    <phoneticPr fontId="1" type="noConversion"/>
  </si>
  <si>
    <t>홍명보</t>
    <phoneticPr fontId="1" type="noConversion"/>
  </si>
  <si>
    <t>75011-1155631</t>
    <phoneticPr fontId="1" type="noConversion"/>
  </si>
  <si>
    <t>히딩크</t>
    <phoneticPr fontId="1" type="noConversion"/>
  </si>
  <si>
    <t>최종수령액</t>
    <phoneticPr fontId="1" type="noConversion"/>
  </si>
  <si>
    <t>세금공제액</t>
    <phoneticPr fontId="1" type="noConversion"/>
  </si>
  <si>
    <t>세금</t>
    <phoneticPr fontId="1" type="noConversion"/>
  </si>
  <si>
    <t>기본급</t>
    <phoneticPr fontId="1" type="noConversion"/>
  </si>
  <si>
    <t>부양가족</t>
    <phoneticPr fontId="1" type="noConversion"/>
  </si>
  <si>
    <t>성별</t>
    <phoneticPr fontId="1" type="noConversion"/>
  </si>
  <si>
    <t>주민등록번호</t>
    <phoneticPr fontId="1" type="noConversion"/>
  </si>
  <si>
    <t>성명</t>
    <phoneticPr fontId="1" type="noConversion"/>
  </si>
  <si>
    <t>개인당 급여 책정 내역</t>
    <phoneticPr fontId="1" type="noConversion"/>
  </si>
  <si>
    <t>비고</t>
    <phoneticPr fontId="1" type="noConversion"/>
  </si>
  <si>
    <t>상장</t>
    <phoneticPr fontId="1" type="noConversion"/>
  </si>
  <si>
    <t>순위</t>
    <phoneticPr fontId="1" type="noConversion"/>
  </si>
  <si>
    <t>기록(초)</t>
    <phoneticPr fontId="1" type="noConversion"/>
  </si>
  <si>
    <t>소속</t>
    <phoneticPr fontId="1" type="noConversion"/>
  </si>
  <si>
    <t>나이</t>
    <phoneticPr fontId="1" type="noConversion"/>
  </si>
  <si>
    <t>선수</t>
    <phoneticPr fontId="1" type="noConversion"/>
  </si>
  <si>
    <t xml:space="preserve">날  짜 :   </t>
    <phoneticPr fontId="1" type="noConversion"/>
  </si>
  <si>
    <t>100  달리기 대회 성적표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</si>
</sst>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workbookViewId="0">
      <selection activeCell="I6" sqref="I6"/>
    </sheetView>
  </sheetViews>
  <sheetFormatPr defaultRowHeight="16.5"/>
  <cols>
    <col min="3" max="3" width="9" customWidth="1"/>
    <col min="5" max="5" width="12.25" customWidth="1"/>
    <col min="6" max="7" width="11.125" bestFit="1" customWidth="1"/>
    <col min="8" max="8" width="11.75" customWidth="1"/>
    <col min="9" max="9" width="12.75" customWidth="1"/>
    <col min="10" max="10" width="10.75" customWidth="1"/>
  </cols>
  <sheetData>
    <row r="1" spans="1:9" ht="20.25">
      <c r="A1" s="21" t="s">
        <v>58</v>
      </c>
      <c r="B1" s="21"/>
      <c r="C1" s="21"/>
      <c r="D1" s="21"/>
      <c r="E1" s="21"/>
      <c r="F1" s="21"/>
      <c r="G1" s="21"/>
      <c r="H1" s="24"/>
    </row>
    <row r="2" spans="1:9" ht="17.25" thickBot="1">
      <c r="F2" s="23" t="s">
        <v>57</v>
      </c>
      <c r="G2" s="22">
        <v>41287</v>
      </c>
    </row>
    <row r="3" spans="1:9" ht="17.25" thickBot="1">
      <c r="A3" s="15" t="s">
        <v>56</v>
      </c>
      <c r="B3" s="14" t="s">
        <v>55</v>
      </c>
      <c r="C3" s="14" t="s">
        <v>54</v>
      </c>
      <c r="D3" s="14" t="s">
        <v>53</v>
      </c>
      <c r="E3" s="14" t="s">
        <v>52</v>
      </c>
      <c r="F3" s="14" t="s">
        <v>51</v>
      </c>
      <c r="G3" s="13" t="s">
        <v>50</v>
      </c>
    </row>
    <row r="4" spans="1:9" ht="17.25" thickTop="1">
      <c r="A4" s="12" t="s">
        <v>40</v>
      </c>
      <c r="B4" s="10">
        <v>18</v>
      </c>
      <c r="C4" s="10" t="str">
        <f>IF(B4&gt;=19,"일반부","학생부")</f>
        <v>학생부</v>
      </c>
      <c r="D4" s="10">
        <v>14.327999999999999</v>
      </c>
      <c r="E4" s="10">
        <f>RANK(D4,$D$4:$D$11,1)</f>
        <v>6</v>
      </c>
      <c r="F4" s="10" t="str">
        <f>IF(E4=1,"금메달",IF(E4=2,"은메달",IF(E4=3,"동메달","")))</f>
        <v/>
      </c>
      <c r="G4" s="9" t="str">
        <f>IF(AND(OR(F4="금메달",F4="은메달",F4="동메달"),C4="학생부"),"성공","")</f>
        <v/>
      </c>
    </row>
    <row r="5" spans="1:9">
      <c r="A5" s="8" t="s">
        <v>38</v>
      </c>
      <c r="B5" s="6">
        <v>20</v>
      </c>
      <c r="C5" s="6" t="str">
        <f>IF(B5&gt;=19,"일반부","학생부")</f>
        <v>일반부</v>
      </c>
      <c r="D5" s="6">
        <v>14.382</v>
      </c>
      <c r="E5" s="6">
        <f>RANK(D5,$D$4:$D$11,1)</f>
        <v>7</v>
      </c>
      <c r="F5" s="6" t="str">
        <f>IF(E5=1,"금메달",IF(E5=2,"은메달",IF(E5=3,"동메달","")))</f>
        <v/>
      </c>
      <c r="G5" s="5" t="str">
        <f>IF(AND(OR(F5="금메달",F5="은메달",F5="동메달"),C5="학생부"),"성공","")</f>
        <v/>
      </c>
    </row>
    <row r="6" spans="1:9">
      <c r="A6" s="8" t="s">
        <v>36</v>
      </c>
      <c r="B6" s="6">
        <v>21</v>
      </c>
      <c r="C6" s="6" t="str">
        <f>IF(B6&gt;=19,"일반부","학생부")</f>
        <v>일반부</v>
      </c>
      <c r="D6" s="6">
        <v>13.891</v>
      </c>
      <c r="E6" s="6">
        <f>RANK(D6,$D$4:$D$11,1)</f>
        <v>4</v>
      </c>
      <c r="F6" s="6" t="str">
        <f>IF(E6=1,"금메달",IF(E6=2,"은메달",IF(E6=3,"동메달","")))</f>
        <v/>
      </c>
      <c r="G6" s="5" t="str">
        <f>IF(AND(OR(F6="금메달",F6="은메달",F6="동메달"),C6="학생부"),"성공","")</f>
        <v/>
      </c>
    </row>
    <row r="7" spans="1:9">
      <c r="A7" s="8" t="s">
        <v>34</v>
      </c>
      <c r="B7" s="6">
        <v>19</v>
      </c>
      <c r="C7" s="6" t="str">
        <f>IF(B7&gt;=19,"일반부","학생부")</f>
        <v>일반부</v>
      </c>
      <c r="D7" s="6">
        <v>13.019</v>
      </c>
      <c r="E7" s="6">
        <f>RANK(D7,$D$4:$D$11,1)</f>
        <v>1</v>
      </c>
      <c r="F7" s="6" t="str">
        <f>IF(E7=1,"금메달",IF(E7=2,"은메달",IF(E7=3,"동메달","")))</f>
        <v>금메달</v>
      </c>
      <c r="G7" s="5" t="str">
        <f>IF(AND(OR(F7="금메달",F7="은메달",F7="동메달"),C7="학생부"),"성공","")</f>
        <v/>
      </c>
    </row>
    <row r="8" spans="1:9">
      <c r="A8" s="8" t="s">
        <v>32</v>
      </c>
      <c r="B8" s="6">
        <v>18</v>
      </c>
      <c r="C8" s="6" t="str">
        <f>IF(B8&gt;=19,"일반부","학생부")</f>
        <v>학생부</v>
      </c>
      <c r="D8" s="6">
        <v>13.115</v>
      </c>
      <c r="E8" s="6">
        <f>RANK(D8,$D$4:$D$11,1)</f>
        <v>3</v>
      </c>
      <c r="F8" s="6" t="str">
        <f>IF(E8=1,"금메달",IF(E8=2,"은메달",IF(E8=3,"동메달","")))</f>
        <v>동메달</v>
      </c>
      <c r="G8" s="5" t="str">
        <f>IF(AND(OR(F8="금메달",F8="은메달",F8="동메달"),C8="학생부"),"성공","")</f>
        <v>성공</v>
      </c>
    </row>
    <row r="9" spans="1:9">
      <c r="A9" s="8" t="s">
        <v>30</v>
      </c>
      <c r="B9" s="6">
        <v>16</v>
      </c>
      <c r="C9" s="6" t="str">
        <f>IF(B9&gt;=19,"일반부","학생부")</f>
        <v>학생부</v>
      </c>
      <c r="D9" s="6">
        <v>14.010999999999999</v>
      </c>
      <c r="E9" s="6">
        <f>RANK(D9,$D$4:$D$11,1)</f>
        <v>5</v>
      </c>
      <c r="F9" s="6" t="str">
        <f>IF(E9=1,"금메달",IF(E9=2,"은메달",IF(E9=3,"동메달","")))</f>
        <v/>
      </c>
      <c r="G9" s="5" t="str">
        <f>IF(AND(OR(F9="금메달",F9="은메달",F9="동메달"),C9="학생부"),"성공","")</f>
        <v/>
      </c>
    </row>
    <row r="10" spans="1:9">
      <c r="A10" s="8" t="s">
        <v>27</v>
      </c>
      <c r="B10" s="6">
        <v>19</v>
      </c>
      <c r="C10" s="6" t="str">
        <f>IF(B10&gt;=19,"일반부","학생부")</f>
        <v>일반부</v>
      </c>
      <c r="D10" s="6">
        <v>14.423</v>
      </c>
      <c r="E10" s="6">
        <f>RANK(D10,$D$4:$D$11,1)</f>
        <v>8</v>
      </c>
      <c r="F10" s="6" t="str">
        <f>IF(E10=1,"금메달",IF(E10=2,"은메달",IF(E10=3,"동메달","")))</f>
        <v/>
      </c>
      <c r="G10" s="5" t="str">
        <f>IF(AND(OR(F10="금메달",F10="은메달",F10="동메달"),C10="학생부"),"성공","")</f>
        <v/>
      </c>
    </row>
    <row r="11" spans="1:9" ht="17.25" thickBot="1">
      <c r="A11" s="4" t="s">
        <v>25</v>
      </c>
      <c r="B11" s="2">
        <v>21</v>
      </c>
      <c r="C11" s="2" t="str">
        <f>IF(B11&gt;=19,"일반부","학생부")</f>
        <v>일반부</v>
      </c>
      <c r="D11" s="2">
        <v>13.087999999999999</v>
      </c>
      <c r="E11" s="2">
        <f>RANK(D11,$D$4:$D$11,1)</f>
        <v>2</v>
      </c>
      <c r="F11" s="2" t="str">
        <f>IF(E11=1,"금메달",IF(E11=2,"은메달",IF(E11=3,"동메달","")))</f>
        <v>은메달</v>
      </c>
      <c r="G11" s="1" t="str">
        <f>IF(AND(OR(F11="금메달",F11="은메달",F11="동메달"),C11="학생부"),"성공","")</f>
        <v/>
      </c>
    </row>
    <row r="13" spans="1:9" ht="21" thickBot="1">
      <c r="A13" s="21" t="s">
        <v>49</v>
      </c>
      <c r="B13" s="21"/>
      <c r="C13" s="21"/>
      <c r="D13" s="21"/>
      <c r="E13" s="21"/>
      <c r="F13" s="21"/>
      <c r="G13" s="21"/>
      <c r="H13" s="21"/>
      <c r="I13" s="21"/>
    </row>
    <row r="14" spans="1:9" ht="17.25" thickBot="1">
      <c r="A14" s="15" t="s">
        <v>48</v>
      </c>
      <c r="B14" s="20" t="s">
        <v>47</v>
      </c>
      <c r="C14" s="20"/>
      <c r="D14" s="14" t="s">
        <v>46</v>
      </c>
      <c r="E14" s="14" t="s">
        <v>45</v>
      </c>
      <c r="F14" s="14" t="s">
        <v>44</v>
      </c>
      <c r="G14" s="14" t="s">
        <v>43</v>
      </c>
      <c r="H14" s="14" t="s">
        <v>42</v>
      </c>
      <c r="I14" s="13" t="s">
        <v>41</v>
      </c>
    </row>
    <row r="15" spans="1:9" ht="17.25" thickTop="1">
      <c r="A15" s="12" t="s">
        <v>40</v>
      </c>
      <c r="B15" s="19" t="s">
        <v>39</v>
      </c>
      <c r="C15" s="19"/>
      <c r="D15" s="10" t="str">
        <f>IF(MID(B15,8,1)="1","남자","여자")</f>
        <v>남자</v>
      </c>
      <c r="E15" s="10" t="s">
        <v>21</v>
      </c>
      <c r="F15" s="10"/>
      <c r="G15" s="10"/>
      <c r="H15" s="10"/>
      <c r="I15" s="9"/>
    </row>
    <row r="16" spans="1:9">
      <c r="A16" s="8" t="s">
        <v>38</v>
      </c>
      <c r="B16" s="18" t="s">
        <v>37</v>
      </c>
      <c r="C16" s="18"/>
      <c r="D16" s="6" t="str">
        <f>IF(MID(B16,8,1)="1","남자","여자")</f>
        <v>남자</v>
      </c>
      <c r="E16" s="6" t="s">
        <v>28</v>
      </c>
      <c r="F16" s="6"/>
      <c r="G16" s="6"/>
      <c r="H16" s="6"/>
      <c r="I16" s="5"/>
    </row>
    <row r="17" spans="1:10">
      <c r="A17" s="8" t="s">
        <v>36</v>
      </c>
      <c r="B17" s="18" t="s">
        <v>35</v>
      </c>
      <c r="C17" s="18"/>
      <c r="D17" s="6" t="str">
        <f>IF(MID(B17,8,1)="1","남자","여자")</f>
        <v>여자</v>
      </c>
      <c r="E17" s="6" t="s">
        <v>21</v>
      </c>
      <c r="F17" s="6"/>
      <c r="G17" s="6"/>
      <c r="H17" s="6"/>
      <c r="I17" s="5"/>
    </row>
    <row r="18" spans="1:10">
      <c r="A18" s="8" t="s">
        <v>34</v>
      </c>
      <c r="B18" s="18" t="s">
        <v>33</v>
      </c>
      <c r="C18" s="18"/>
      <c r="D18" s="6" t="str">
        <f>IF(MID(B18,8,1)="1","남자","여자")</f>
        <v>여자</v>
      </c>
      <c r="E18" s="6" t="s">
        <v>21</v>
      </c>
      <c r="F18" s="6"/>
      <c r="G18" s="6"/>
      <c r="H18" s="6"/>
      <c r="I18" s="5"/>
    </row>
    <row r="19" spans="1:10">
      <c r="A19" s="8" t="s">
        <v>32</v>
      </c>
      <c r="B19" s="18" t="s">
        <v>31</v>
      </c>
      <c r="C19" s="18"/>
      <c r="D19" s="6" t="str">
        <f>IF(MID(B19,8,1)="1","남자","여자")</f>
        <v>남자</v>
      </c>
      <c r="E19" s="6" t="s">
        <v>21</v>
      </c>
      <c r="F19" s="6"/>
      <c r="G19" s="6"/>
      <c r="H19" s="6"/>
      <c r="I19" s="5"/>
    </row>
    <row r="20" spans="1:10">
      <c r="A20" s="8" t="s">
        <v>30</v>
      </c>
      <c r="B20" s="18" t="s">
        <v>29</v>
      </c>
      <c r="C20" s="18"/>
      <c r="D20" s="6" t="str">
        <f>IF(MID(B20,8,1)="1","남자","여자")</f>
        <v>남자</v>
      </c>
      <c r="E20" s="6" t="s">
        <v>28</v>
      </c>
      <c r="F20" s="6"/>
      <c r="G20" s="6"/>
      <c r="H20" s="6"/>
      <c r="I20" s="5"/>
    </row>
    <row r="21" spans="1:10">
      <c r="A21" s="8" t="s">
        <v>27</v>
      </c>
      <c r="B21" s="18" t="s">
        <v>26</v>
      </c>
      <c r="C21" s="18"/>
      <c r="D21" s="6" t="str">
        <f>IF(MID(B21,8,1)="1","남자","여자")</f>
        <v>남자</v>
      </c>
      <c r="E21" s="6" t="s">
        <v>21</v>
      </c>
      <c r="F21" s="6"/>
      <c r="G21" s="6"/>
      <c r="H21" s="6"/>
      <c r="I21" s="5"/>
    </row>
    <row r="22" spans="1:10">
      <c r="A22" s="8" t="s">
        <v>25</v>
      </c>
      <c r="B22" s="18" t="s">
        <v>24</v>
      </c>
      <c r="C22" s="18"/>
      <c r="D22" s="6" t="str">
        <f>IF(MID(B22,8,1)="1","남자","여자")</f>
        <v>남자</v>
      </c>
      <c r="E22" s="6" t="s">
        <v>21</v>
      </c>
      <c r="F22" s="6"/>
      <c r="G22" s="6"/>
      <c r="H22" s="6"/>
      <c r="I22" s="5"/>
    </row>
    <row r="23" spans="1:10" ht="17.25" thickBot="1">
      <c r="A23" s="4" t="s">
        <v>23</v>
      </c>
      <c r="B23" s="17" t="s">
        <v>22</v>
      </c>
      <c r="C23" s="17"/>
      <c r="D23" s="2" t="str">
        <f>IF(MID(B23,8,1)="1","남자","여자")</f>
        <v>남자</v>
      </c>
      <c r="E23" s="2" t="s">
        <v>21</v>
      </c>
      <c r="F23" s="2"/>
      <c r="G23" s="2"/>
      <c r="H23" s="2"/>
      <c r="I23" s="1"/>
    </row>
    <row r="25" spans="1:10" ht="27" thickBot="1">
      <c r="A25" s="16" t="s">
        <v>20</v>
      </c>
      <c r="B25" s="16"/>
      <c r="C25" s="16"/>
      <c r="D25" s="16"/>
      <c r="E25" s="16"/>
      <c r="F25" s="16"/>
      <c r="G25" s="16"/>
      <c r="H25" s="16"/>
      <c r="I25" s="16"/>
      <c r="J25" s="16"/>
    </row>
    <row r="26" spans="1:10" ht="17.25" thickBot="1">
      <c r="A26" s="15" t="s">
        <v>19</v>
      </c>
      <c r="B26" s="14" t="s">
        <v>18</v>
      </c>
      <c r="C26" s="14" t="s">
        <v>17</v>
      </c>
      <c r="D26" s="14" t="s">
        <v>16</v>
      </c>
      <c r="E26" s="14" t="s">
        <v>15</v>
      </c>
      <c r="F26" s="14" t="s">
        <v>14</v>
      </c>
      <c r="G26" s="14" t="s">
        <v>13</v>
      </c>
      <c r="H26" s="14" t="s">
        <v>12</v>
      </c>
      <c r="I26" s="14" t="s">
        <v>11</v>
      </c>
      <c r="J26" s="13" t="s">
        <v>10</v>
      </c>
    </row>
    <row r="27" spans="1:10" ht="17.25" thickTop="1">
      <c r="A27" s="12" t="s">
        <v>9</v>
      </c>
      <c r="B27" s="10">
        <v>150</v>
      </c>
      <c r="C27" s="10">
        <v>140</v>
      </c>
      <c r="D27" s="10"/>
      <c r="E27" s="11">
        <v>36351</v>
      </c>
      <c r="F27" s="11">
        <v>36372</v>
      </c>
      <c r="G27" s="10"/>
      <c r="H27" s="10">
        <v>15</v>
      </c>
      <c r="I27" s="10"/>
      <c r="J27" s="9"/>
    </row>
    <row r="28" spans="1:10">
      <c r="A28" s="8" t="s">
        <v>8</v>
      </c>
      <c r="B28" s="6">
        <v>100</v>
      </c>
      <c r="C28" s="6">
        <v>90</v>
      </c>
      <c r="D28" s="6"/>
      <c r="E28" s="7">
        <v>36366</v>
      </c>
      <c r="F28" s="7">
        <v>36372</v>
      </c>
      <c r="G28" s="6"/>
      <c r="H28" s="6">
        <v>4</v>
      </c>
      <c r="I28" s="6"/>
      <c r="J28" s="5"/>
    </row>
    <row r="29" spans="1:10">
      <c r="A29" s="8" t="s">
        <v>7</v>
      </c>
      <c r="B29" s="6">
        <v>77</v>
      </c>
      <c r="C29" s="6">
        <v>70</v>
      </c>
      <c r="D29" s="6"/>
      <c r="E29" s="7">
        <v>36345</v>
      </c>
      <c r="F29" s="7">
        <v>36372</v>
      </c>
      <c r="G29" s="6"/>
      <c r="H29" s="6">
        <v>30</v>
      </c>
      <c r="I29" s="6"/>
      <c r="J29" s="5"/>
    </row>
    <row r="30" spans="1:10">
      <c r="A30" s="8" t="s">
        <v>6</v>
      </c>
      <c r="B30" s="6">
        <v>357</v>
      </c>
      <c r="C30" s="6">
        <v>350</v>
      </c>
      <c r="D30" s="6"/>
      <c r="E30" s="7">
        <v>36324</v>
      </c>
      <c r="F30" s="7">
        <v>36372</v>
      </c>
      <c r="G30" s="6"/>
      <c r="H30" s="6">
        <v>90</v>
      </c>
      <c r="I30" s="6"/>
      <c r="J30" s="5"/>
    </row>
    <row r="31" spans="1:10">
      <c r="A31" s="8" t="s">
        <v>5</v>
      </c>
      <c r="B31" s="6">
        <v>89</v>
      </c>
      <c r="C31" s="6">
        <v>10</v>
      </c>
      <c r="D31" s="6"/>
      <c r="E31" s="7">
        <v>36316</v>
      </c>
      <c r="F31" s="7">
        <v>36372</v>
      </c>
      <c r="G31" s="6"/>
      <c r="H31" s="6">
        <v>60</v>
      </c>
      <c r="I31" s="6"/>
      <c r="J31" s="5"/>
    </row>
    <row r="32" spans="1:10">
      <c r="A32" s="8" t="s">
        <v>4</v>
      </c>
      <c r="B32" s="6">
        <v>500</v>
      </c>
      <c r="C32" s="6">
        <v>3850</v>
      </c>
      <c r="D32" s="6"/>
      <c r="E32" s="7">
        <v>36371</v>
      </c>
      <c r="F32" s="7">
        <v>36372</v>
      </c>
      <c r="G32" s="6"/>
      <c r="H32" s="6">
        <v>6</v>
      </c>
      <c r="I32" s="6"/>
      <c r="J32" s="5"/>
    </row>
    <row r="33" spans="1:10">
      <c r="A33" s="8" t="s">
        <v>3</v>
      </c>
      <c r="B33" s="6">
        <v>2800</v>
      </c>
      <c r="C33" s="6">
        <v>2700</v>
      </c>
      <c r="D33" s="6"/>
      <c r="E33" s="7">
        <v>36300</v>
      </c>
      <c r="F33" s="7">
        <v>36372</v>
      </c>
      <c r="G33" s="6"/>
      <c r="H33" s="6">
        <v>45</v>
      </c>
      <c r="I33" s="6"/>
      <c r="J33" s="5"/>
    </row>
    <row r="34" spans="1:10">
      <c r="A34" s="8" t="s">
        <v>2</v>
      </c>
      <c r="B34" s="6">
        <v>1020</v>
      </c>
      <c r="C34" s="6">
        <v>230</v>
      </c>
      <c r="D34" s="6"/>
      <c r="E34" s="7">
        <v>36361</v>
      </c>
      <c r="F34" s="7">
        <v>36372</v>
      </c>
      <c r="G34" s="6"/>
      <c r="H34" s="6">
        <v>15</v>
      </c>
      <c r="I34" s="6"/>
      <c r="J34" s="5"/>
    </row>
    <row r="35" spans="1:10">
      <c r="A35" s="8" t="s">
        <v>1</v>
      </c>
      <c r="B35" s="6">
        <v>800</v>
      </c>
      <c r="C35" s="6">
        <v>500</v>
      </c>
      <c r="D35" s="6"/>
      <c r="E35" s="7">
        <v>36366</v>
      </c>
      <c r="F35" s="7">
        <v>36372</v>
      </c>
      <c r="G35" s="6"/>
      <c r="H35" s="6">
        <v>7</v>
      </c>
      <c r="I35" s="6"/>
      <c r="J35" s="5"/>
    </row>
    <row r="36" spans="1:10" ht="17.25" thickBot="1">
      <c r="A36" s="4" t="s">
        <v>0</v>
      </c>
      <c r="B36" s="2">
        <v>2750</v>
      </c>
      <c r="C36" s="2">
        <v>2700</v>
      </c>
      <c r="D36" s="2"/>
      <c r="E36" s="3">
        <v>36344</v>
      </c>
      <c r="F36" s="3">
        <v>36372</v>
      </c>
      <c r="G36" s="2"/>
      <c r="H36" s="2">
        <v>25</v>
      </c>
      <c r="I36" s="2"/>
      <c r="J36" s="1"/>
    </row>
  </sheetData>
  <mergeCells count="13">
    <mergeCell ref="B18:C18"/>
    <mergeCell ref="A1:G1"/>
    <mergeCell ref="A13:I13"/>
    <mergeCell ref="B14:C14"/>
    <mergeCell ref="B15:C15"/>
    <mergeCell ref="B16:C16"/>
    <mergeCell ref="B17:C17"/>
    <mergeCell ref="A25:J25"/>
    <mergeCell ref="B19:C19"/>
    <mergeCell ref="B20:C20"/>
    <mergeCell ref="B21:C21"/>
    <mergeCell ref="B22:C22"/>
    <mergeCell ref="B23:C2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if예제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2013-04-23T10:38:21Z</dcterms:created>
  <dcterms:modified xsi:type="dcterms:W3CDTF">2013-04-23T10:38:56Z</dcterms:modified>
</cp:coreProperties>
</file>