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- Benchmark" sheetId="1" r:id="rId4"/>
    <sheet state="visible" name="2 - Price Table" sheetId="2" r:id="rId5"/>
    <sheet state="visible" name="3 - Workload Suggestion" sheetId="3" r:id="rId6"/>
  </sheets>
  <definedNames/>
  <calcPr/>
</workbook>
</file>

<file path=xl/sharedStrings.xml><?xml version="1.0" encoding="utf-8"?>
<sst xmlns="http://schemas.openxmlformats.org/spreadsheetml/2006/main" count="99" uniqueCount="45">
  <si>
    <t>Workload Type</t>
  </si>
  <si>
    <t>Instance</t>
  </si>
  <si>
    <t>Model</t>
  </si>
  <si>
    <t>Suggestion</t>
  </si>
  <si>
    <t>Sustained (24/7)</t>
  </si>
  <si>
    <t>workload type</t>
  </si>
  <si>
    <t>Type</t>
  </si>
  <si>
    <t>hourly price</t>
  </si>
  <si>
    <t>Unit</t>
  </si>
  <si>
    <t>monthly price</t>
  </si>
  <si>
    <t>vcpu</t>
  </si>
  <si>
    <t>ram</t>
  </si>
  <si>
    <t xml:space="preserve">% comparision 
with n1
</t>
  </si>
  <si>
    <t>Run Attempt 1</t>
  </si>
  <si>
    <t>price per vcpu</t>
  </si>
  <si>
    <t>Run Attempt 2</t>
  </si>
  <si>
    <t>Run Attempt 3</t>
  </si>
  <si>
    <t>Average</t>
  </si>
  <si>
    <t>nx - similar price as e2 and performs better</t>
  </si>
  <si>
    <t>% delta (from n1)</t>
  </si>
  <si>
    <t>Autoscale workgroup (24/7 baseline)</t>
  </si>
  <si>
    <t>nx - simliar price as e2 and performs better</t>
  </si>
  <si>
    <t>Autoscale workgroup / 
Short lived background task 
(CPU bounded)</t>
  </si>
  <si>
    <t xml:space="preserve">e2-standard-4
</t>
  </si>
  <si>
    <t>nx - e2 lowered cpu performance is not worth it. If you scale horizontally, you may end up needing double the e2 nodes in your autoscale workgroup then your nx equivalent</t>
  </si>
  <si>
    <t>price per GB ram</t>
  </si>
  <si>
    <t>Autoscale workgroup / 
Short lived background task 
(low cpu usage)</t>
  </si>
  <si>
    <t>sysbench cpu</t>
  </si>
  <si>
    <t xml:space="preserve">nx - if confused / in doubt
e2 - you really should consider nx at half size due to its equivalent CPU performance, if that is not possible due to your application a strict RAM requirement, only then do you consider using e2 after benchmarking for your use case.
</t>
  </si>
  <si>
    <t>Seconds</t>
  </si>
  <si>
    <t>n1-standard-4</t>
  </si>
  <si>
    <t>(no discount)</t>
  </si>
  <si>
    <t xml:space="preserve">n1-standard-4
</t>
  </si>
  <si>
    <t>-</t>
  </si>
  <si>
    <t>n2-standard-4</t>
  </si>
  <si>
    <t>substained</t>
  </si>
  <si>
    <t>preemptible</t>
  </si>
  <si>
    <t>sysbench memory</t>
  </si>
  <si>
    <t>sysbench mutex</t>
  </si>
  <si>
    <t xml:space="preserve">nginx + wrk
</t>
  </si>
  <si>
    <t>req / sec</t>
  </si>
  <si>
    <t>e2-standard-4</t>
  </si>
  <si>
    <t>redis-benchmark</t>
  </si>
  <si>
    <t xml:space="preserve">Seconds
</t>
  </si>
  <si>
    <t>* Benchmark was performed on 15-Dec-2019, within us-central1-f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</si>
</sst>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&quot;$&quot;#,##0.00"/>
  </numFmts>
  <fonts count="4">
    <font>
      <sz val="10.0"/>
      <color rgb="FF000000"/>
      <name val="Arial"/>
    </font>
    <font/>
    <font>
      <color theme="1"/>
      <name val="Arial"/>
    </font>
    <font>
      <sz val="6.0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3" fillId="2" fontId="2" numFmtId="0" xfId="0" applyAlignment="1" applyBorder="1" applyFont="1">
      <alignment horizontal="left" readingOrder="0" vertical="top"/>
    </xf>
    <xf borderId="2" fillId="2" fontId="2" numFmtId="0" xfId="0" applyAlignment="1" applyBorder="1" applyFont="1">
      <alignment readingOrder="0"/>
    </xf>
    <xf borderId="4" fillId="2" fontId="2" numFmtId="0" xfId="0" applyAlignment="1" applyBorder="1" applyFont="1">
      <alignment horizontal="left" readingOrder="0" vertical="top"/>
    </xf>
    <xf borderId="5" fillId="2" fontId="2" numFmtId="0" xfId="0" applyAlignment="1" applyBorder="1" applyFont="1">
      <alignment readingOrder="0"/>
    </xf>
    <xf borderId="6" fillId="2" fontId="2" numFmtId="0" xfId="0" applyAlignment="1" applyBorder="1" applyFont="1">
      <alignment horizontal="left" readingOrder="0" vertical="top"/>
    </xf>
    <xf borderId="7" fillId="0" fontId="1" numFmtId="0" xfId="0" applyAlignment="1" applyBorder="1" applyFont="1">
      <alignment readingOrder="0" vertical="center"/>
    </xf>
    <xf borderId="8" fillId="2" fontId="2" numFmtId="0" xfId="0" applyAlignment="1" applyBorder="1" applyFont="1">
      <alignment horizontal="left" readingOrder="0" vertical="top"/>
    </xf>
    <xf borderId="9" fillId="0" fontId="1" numFmtId="0" xfId="0" applyAlignment="1" applyBorder="1" applyFont="1">
      <alignment readingOrder="0" vertical="center"/>
    </xf>
    <xf borderId="10" fillId="2" fontId="2" numFmtId="0" xfId="0" applyAlignment="1" applyBorder="1" applyFont="1">
      <alignment horizontal="center" readingOrder="0" vertical="top"/>
    </xf>
    <xf borderId="7" fillId="0" fontId="1" numFmtId="0" xfId="0" applyAlignment="1" applyBorder="1" applyFont="1">
      <alignment readingOrder="0" shrinkToFit="0" vertical="center" wrapText="1"/>
    </xf>
    <xf borderId="1" fillId="2" fontId="2" numFmtId="0" xfId="0" applyAlignment="1" applyBorder="1" applyFont="1">
      <alignment readingOrder="0" shrinkToFit="0" wrapText="1"/>
    </xf>
    <xf borderId="9" fillId="0" fontId="1" numFmtId="0" xfId="0" applyAlignment="1" applyBorder="1" applyFont="1">
      <alignment readingOrder="0" shrinkToFit="0" vertical="center" wrapText="1"/>
    </xf>
    <xf borderId="11" fillId="3" fontId="2" numFmtId="0" xfId="0" applyAlignment="1" applyBorder="1" applyFill="1" applyFont="1">
      <alignment horizontal="left" readingOrder="0" vertical="top"/>
    </xf>
    <xf borderId="12" fillId="0" fontId="1" numFmtId="0" xfId="0" applyAlignment="1" applyBorder="1" applyFont="1">
      <alignment readingOrder="0" shrinkToFit="0" vertical="center" wrapText="1"/>
    </xf>
    <xf borderId="7" fillId="3" fontId="2" numFmtId="0" xfId="0" applyAlignment="1" applyBorder="1" applyFont="1">
      <alignment horizontal="left" readingOrder="0" vertical="top"/>
    </xf>
    <xf borderId="13" fillId="0" fontId="1" numFmtId="0" xfId="0" applyAlignment="1" applyBorder="1" applyFont="1">
      <alignment readingOrder="0" shrinkToFit="0" vertical="center" wrapText="1"/>
    </xf>
    <xf borderId="0" fillId="3" fontId="2" numFmtId="0" xfId="0" applyAlignment="1" applyFont="1">
      <alignment horizontal="left" readingOrder="0" vertical="top"/>
    </xf>
    <xf borderId="2" fillId="2" fontId="2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readingOrder="0"/>
    </xf>
    <xf borderId="14" fillId="3" fontId="2" numFmtId="164" xfId="0" applyAlignment="1" applyBorder="1" applyFont="1" applyNumberFormat="1">
      <alignment horizontal="left" readingOrder="0" vertical="top"/>
    </xf>
    <xf borderId="9" fillId="0" fontId="2" numFmtId="0" xfId="0" applyAlignment="1" applyBorder="1" applyFont="1">
      <alignment readingOrder="0"/>
    </xf>
    <xf borderId="15" fillId="3" fontId="2" numFmtId="10" xfId="0" applyAlignment="1" applyBorder="1" applyFont="1" applyNumberFormat="1">
      <alignment horizontal="center" readingOrder="0" vertical="top"/>
    </xf>
    <xf borderId="11" fillId="2" fontId="2" numFmtId="0" xfId="0" applyAlignment="1" applyBorder="1" applyFont="1">
      <alignment horizontal="left" readingOrder="0" vertical="top"/>
    </xf>
    <xf borderId="0" fillId="0" fontId="2" numFmtId="165" xfId="0" applyAlignment="1" applyFont="1" applyNumberFormat="1">
      <alignment readingOrder="0"/>
    </xf>
    <xf borderId="7" fillId="2" fontId="2" numFmtId="0" xfId="0" applyAlignment="1" applyBorder="1" applyFont="1">
      <alignment horizontal="left" readingOrder="0" vertical="top"/>
    </xf>
    <xf borderId="0" fillId="0" fontId="2" numFmtId="0" xfId="0" applyAlignment="1" applyFont="1">
      <alignment readingOrder="0"/>
    </xf>
    <xf borderId="0" fillId="2" fontId="2" numFmtId="0" xfId="0" applyAlignment="1" applyFont="1">
      <alignment horizontal="left" readingOrder="0" vertical="top"/>
    </xf>
    <xf borderId="7" fillId="0" fontId="2" numFmtId="0" xfId="0" applyAlignment="1" applyBorder="1" applyFont="1">
      <alignment horizontal="right" readingOrder="0"/>
    </xf>
    <xf borderId="14" fillId="2" fontId="2" numFmtId="164" xfId="0" applyAlignment="1" applyBorder="1" applyFont="1" applyNumberFormat="1">
      <alignment horizontal="left" readingOrder="0" vertical="top"/>
    </xf>
    <xf borderId="7" fillId="0" fontId="2" numFmtId="165" xfId="0" applyBorder="1" applyFont="1" applyNumberFormat="1"/>
    <xf borderId="15" fillId="2" fontId="2" numFmtId="0" xfId="0" applyAlignment="1" applyBorder="1" applyFont="1">
      <alignment horizontal="center" readingOrder="0" vertical="top"/>
    </xf>
    <xf borderId="16" fillId="4" fontId="2" numFmtId="0" xfId="0" applyAlignment="1" applyBorder="1" applyFill="1" applyFont="1">
      <alignment horizontal="left" readingOrder="0" vertical="top"/>
    </xf>
    <xf borderId="9" fillId="0" fontId="2" numFmtId="165" xfId="0" applyBorder="1" applyFont="1" applyNumberFormat="1"/>
    <xf borderId="12" fillId="4" fontId="2" numFmtId="0" xfId="0" applyAlignment="1" applyBorder="1" applyFont="1">
      <alignment horizontal="left" readingOrder="0" vertical="top"/>
    </xf>
    <xf borderId="12" fillId="0" fontId="2" numFmtId="0" xfId="0" applyAlignment="1" applyBorder="1" applyFont="1">
      <alignment readingOrder="0"/>
    </xf>
    <xf borderId="17" fillId="4" fontId="2" numFmtId="0" xfId="0" applyAlignment="1" applyBorder="1" applyFont="1">
      <alignment horizontal="left" readingOrder="0" vertical="top"/>
    </xf>
    <xf borderId="13" fillId="0" fontId="2" numFmtId="0" xfId="0" applyAlignment="1" applyBorder="1" applyFont="1">
      <alignment readingOrder="0"/>
    </xf>
    <xf borderId="17" fillId="0" fontId="2" numFmtId="165" xfId="0" applyAlignment="1" applyBorder="1" applyFont="1" applyNumberFormat="1">
      <alignment readingOrder="0"/>
    </xf>
    <xf borderId="18" fillId="4" fontId="2" numFmtId="164" xfId="0" applyAlignment="1" applyBorder="1" applyFont="1" applyNumberFormat="1">
      <alignment horizontal="left" readingOrder="0" vertical="top"/>
    </xf>
    <xf borderId="17" fillId="0" fontId="2" numFmtId="0" xfId="0" applyAlignment="1" applyBorder="1" applyFont="1">
      <alignment readingOrder="0"/>
    </xf>
    <xf borderId="12" fillId="0" fontId="2" numFmtId="0" xfId="0" applyAlignment="1" applyBorder="1" applyFont="1">
      <alignment horizontal="right" readingOrder="0"/>
    </xf>
    <xf borderId="19" fillId="4" fontId="2" numFmtId="10" xfId="0" applyAlignment="1" applyBorder="1" applyFont="1" applyNumberFormat="1">
      <alignment horizontal="center" readingOrder="0" vertical="top"/>
    </xf>
    <xf borderId="12" fillId="0" fontId="2" numFmtId="165" xfId="0" applyBorder="1" applyFont="1" applyNumberFormat="1"/>
    <xf borderId="11" fillId="5" fontId="2" numFmtId="0" xfId="0" applyAlignment="1" applyBorder="1" applyFill="1" applyFont="1">
      <alignment horizontal="left" readingOrder="0" vertical="top"/>
    </xf>
    <xf borderId="13" fillId="0" fontId="2" numFmtId="165" xfId="0" applyBorder="1" applyFont="1" applyNumberFormat="1"/>
    <xf borderId="7" fillId="5" fontId="2" numFmtId="0" xfId="0" applyAlignment="1" applyBorder="1" applyFont="1">
      <alignment horizontal="left" readingOrder="0" vertical="top"/>
    </xf>
    <xf borderId="7" fillId="4" fontId="2" numFmtId="0" xfId="0" applyAlignment="1" applyBorder="1" applyFont="1">
      <alignment readingOrder="0"/>
    </xf>
    <xf borderId="0" fillId="5" fontId="2" numFmtId="0" xfId="0" applyAlignment="1" applyFont="1">
      <alignment horizontal="left" readingOrder="0" vertical="top"/>
    </xf>
    <xf borderId="9" fillId="4" fontId="2" numFmtId="0" xfId="0" applyAlignment="1" applyBorder="1" applyFont="1">
      <alignment readingOrder="0"/>
    </xf>
    <xf borderId="14" fillId="5" fontId="2" numFmtId="164" xfId="0" applyAlignment="1" applyBorder="1" applyFont="1" applyNumberFormat="1">
      <alignment horizontal="left" readingOrder="0" vertical="top"/>
    </xf>
    <xf borderId="0" fillId="4" fontId="2" numFmtId="165" xfId="0" applyAlignment="1" applyFont="1" applyNumberFormat="1">
      <alignment readingOrder="0"/>
    </xf>
    <xf borderId="0" fillId="4" fontId="2" numFmtId="165" xfId="0" applyAlignment="1" applyFont="1" applyNumberFormat="1">
      <alignment readingOrder="0"/>
    </xf>
    <xf borderId="15" fillId="5" fontId="2" numFmtId="10" xfId="0" applyAlignment="1" applyBorder="1" applyFont="1" applyNumberFormat="1">
      <alignment horizontal="center" readingOrder="0" vertical="top"/>
    </xf>
    <xf borderId="0" fillId="4" fontId="2" numFmtId="0" xfId="0" applyAlignment="1" applyFont="1">
      <alignment readingOrder="0"/>
    </xf>
    <xf borderId="7" fillId="4" fontId="2" numFmtId="10" xfId="0" applyBorder="1" applyFont="1" applyNumberFormat="1"/>
    <xf borderId="7" fillId="4" fontId="2" numFmtId="165" xfId="0" applyBorder="1" applyFont="1" applyNumberFormat="1"/>
    <xf borderId="9" fillId="4" fontId="2" numFmtId="165" xfId="0" applyBorder="1" applyFont="1" applyNumberFormat="1"/>
    <xf borderId="12" fillId="4" fontId="2" numFmtId="0" xfId="0" applyAlignment="1" applyBorder="1" applyFont="1">
      <alignment readingOrder="0"/>
    </xf>
    <xf borderId="13" fillId="4" fontId="2" numFmtId="0" xfId="0" applyAlignment="1" applyBorder="1" applyFont="1">
      <alignment readingOrder="0"/>
    </xf>
    <xf borderId="17" fillId="4" fontId="2" numFmtId="165" xfId="0" applyAlignment="1" applyBorder="1" applyFont="1" applyNumberFormat="1">
      <alignment readingOrder="0"/>
    </xf>
    <xf borderId="17" fillId="4" fontId="2" numFmtId="165" xfId="0" applyAlignment="1" applyBorder="1" applyFont="1" applyNumberFormat="1">
      <alignment readingOrder="0"/>
    </xf>
    <xf borderId="7" fillId="3" fontId="2" numFmtId="4" xfId="0" applyAlignment="1" applyBorder="1" applyFont="1" applyNumberFormat="1">
      <alignment horizontal="left" readingOrder="0" vertical="top"/>
    </xf>
    <xf borderId="17" fillId="4" fontId="2" numFmtId="0" xfId="0" applyAlignment="1" applyBorder="1" applyFont="1">
      <alignment readingOrder="0"/>
    </xf>
    <xf borderId="0" fillId="3" fontId="2" numFmtId="4" xfId="0" applyAlignment="1" applyFont="1" applyNumberFormat="1">
      <alignment horizontal="left" readingOrder="0" vertical="top"/>
    </xf>
    <xf borderId="12" fillId="4" fontId="2" numFmtId="10" xfId="0" applyBorder="1" applyFont="1" applyNumberFormat="1"/>
    <xf borderId="12" fillId="4" fontId="2" numFmtId="165" xfId="0" applyBorder="1" applyFont="1" applyNumberFormat="1"/>
    <xf borderId="13" fillId="4" fontId="2" numFmtId="165" xfId="0" applyBorder="1" applyFont="1" applyNumberFormat="1"/>
    <xf borderId="7" fillId="6" fontId="2" numFmtId="0" xfId="0" applyAlignment="1" applyBorder="1" applyFill="1" applyFont="1">
      <alignment readingOrder="0"/>
    </xf>
    <xf borderId="7" fillId="2" fontId="2" numFmtId="4" xfId="0" applyAlignment="1" applyBorder="1" applyFont="1" applyNumberFormat="1">
      <alignment horizontal="left" readingOrder="0" vertical="top"/>
    </xf>
    <xf borderId="9" fillId="6" fontId="2" numFmtId="0" xfId="0" applyAlignment="1" applyBorder="1" applyFont="1">
      <alignment readingOrder="0"/>
    </xf>
    <xf borderId="0" fillId="2" fontId="2" numFmtId="4" xfId="0" applyAlignment="1" applyFont="1" applyNumberFormat="1">
      <alignment horizontal="left" readingOrder="0" vertical="top"/>
    </xf>
    <xf borderId="0" fillId="6" fontId="2" numFmtId="165" xfId="0" applyAlignment="1" applyFont="1" applyNumberFormat="1">
      <alignment readingOrder="0"/>
    </xf>
    <xf borderId="0" fillId="6" fontId="2" numFmtId="165" xfId="0" applyAlignment="1" applyFont="1" applyNumberFormat="1">
      <alignment readingOrder="0"/>
    </xf>
    <xf borderId="12" fillId="4" fontId="2" numFmtId="4" xfId="0" applyAlignment="1" applyBorder="1" applyFont="1" applyNumberFormat="1">
      <alignment horizontal="left" readingOrder="0" vertical="top"/>
    </xf>
    <xf borderId="0" fillId="6" fontId="2" numFmtId="0" xfId="0" applyAlignment="1" applyFont="1">
      <alignment readingOrder="0"/>
    </xf>
    <xf borderId="17" fillId="4" fontId="2" numFmtId="4" xfId="0" applyAlignment="1" applyBorder="1" applyFont="1" applyNumberFormat="1">
      <alignment horizontal="left" readingOrder="0" vertical="top"/>
    </xf>
    <xf borderId="7" fillId="6" fontId="2" numFmtId="10" xfId="0" applyBorder="1" applyFont="1" applyNumberFormat="1"/>
    <xf borderId="7" fillId="6" fontId="2" numFmtId="165" xfId="0" applyBorder="1" applyFont="1" applyNumberFormat="1"/>
    <xf borderId="9" fillId="6" fontId="2" numFmtId="165" xfId="0" applyBorder="1" applyFont="1" applyNumberFormat="1"/>
    <xf borderId="20" fillId="4" fontId="2" numFmtId="0" xfId="0" applyAlignment="1" applyBorder="1" applyFont="1">
      <alignment horizontal="left" readingOrder="0" vertical="top"/>
    </xf>
    <xf borderId="21" fillId="4" fontId="2" numFmtId="0" xfId="0" applyAlignment="1" applyBorder="1" applyFont="1">
      <alignment horizontal="left" readingOrder="0" vertical="top"/>
    </xf>
    <xf borderId="12" fillId="6" fontId="2" numFmtId="0" xfId="0" applyAlignment="1" applyBorder="1" applyFont="1">
      <alignment readingOrder="0"/>
    </xf>
    <xf borderId="22" fillId="4" fontId="2" numFmtId="0" xfId="0" applyAlignment="1" applyBorder="1" applyFont="1">
      <alignment horizontal="left" readingOrder="0" vertical="top"/>
    </xf>
    <xf borderId="13" fillId="6" fontId="2" numFmtId="0" xfId="0" applyAlignment="1" applyBorder="1" applyFont="1">
      <alignment readingOrder="0"/>
    </xf>
    <xf borderId="23" fillId="4" fontId="2" numFmtId="164" xfId="0" applyAlignment="1" applyBorder="1" applyFont="1" applyNumberFormat="1">
      <alignment horizontal="left" readingOrder="0" vertical="top"/>
    </xf>
    <xf borderId="17" fillId="6" fontId="2" numFmtId="165" xfId="0" applyAlignment="1" applyBorder="1" applyFont="1" applyNumberFormat="1">
      <alignment readingOrder="0"/>
    </xf>
    <xf borderId="24" fillId="4" fontId="2" numFmtId="10" xfId="0" applyAlignment="1" applyBorder="1" applyFont="1" applyNumberFormat="1">
      <alignment horizontal="center" readingOrder="0" vertical="top"/>
    </xf>
    <xf borderId="17" fillId="6" fontId="2" numFmtId="165" xfId="0" applyAlignment="1" applyBorder="1" applyFont="1" applyNumberFormat="1">
      <alignment readingOrder="0"/>
    </xf>
    <xf borderId="0" fillId="0" fontId="3" numFmtId="0" xfId="0" applyAlignment="1" applyFont="1">
      <alignment horizontal="left" readingOrder="0" vertical="top"/>
    </xf>
    <xf borderId="17" fillId="6" fontId="2" numFmtId="0" xfId="0" applyAlignment="1" applyBorder="1" applyFont="1">
      <alignment readingOrder="0"/>
    </xf>
    <xf borderId="0" fillId="0" fontId="3" numFmtId="164" xfId="0" applyAlignment="1" applyFont="1" applyNumberFormat="1">
      <alignment horizontal="left" readingOrder="0" vertical="top"/>
    </xf>
    <xf borderId="12" fillId="6" fontId="2" numFmtId="10" xfId="0" applyBorder="1" applyFont="1" applyNumberFormat="1"/>
    <xf borderId="0" fillId="0" fontId="3" numFmtId="10" xfId="0" applyAlignment="1" applyFont="1" applyNumberFormat="1">
      <alignment horizontal="center" readingOrder="0" vertical="top"/>
    </xf>
    <xf borderId="12" fillId="6" fontId="2" numFmtId="165" xfId="0" applyBorder="1" applyFont="1" applyNumberFormat="1"/>
    <xf borderId="13" fillId="6" fontId="2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14"/>
    <col customWidth="1" min="2" max="2" width="19.0"/>
    <col customWidth="1" min="3" max="3" width="9.57"/>
    <col hidden="1" min="4" max="6" width="14.43"/>
    <col customWidth="1" min="7" max="7" width="12.0"/>
    <col customWidth="1" min="8" max="8" width="16.29"/>
  </cols>
  <sheetData>
    <row r="1">
      <c r="A1" s="4" t="s">
        <v>2</v>
      </c>
      <c r="B1" s="6" t="s">
        <v>6</v>
      </c>
      <c r="C1" s="8" t="s">
        <v>8</v>
      </c>
      <c r="D1" s="6" t="s">
        <v>13</v>
      </c>
      <c r="E1" s="8" t="s">
        <v>15</v>
      </c>
      <c r="F1" s="8" t="s">
        <v>16</v>
      </c>
      <c r="G1" s="10" t="s">
        <v>17</v>
      </c>
      <c r="H1" s="12" t="s">
        <v>19</v>
      </c>
    </row>
    <row r="2" ht="17.25" customHeight="1">
      <c r="A2" s="16" t="s">
        <v>23</v>
      </c>
      <c r="B2" s="18" t="s">
        <v>27</v>
      </c>
      <c r="C2" s="20" t="s">
        <v>29</v>
      </c>
      <c r="D2" s="18">
        <v>45.7474</v>
      </c>
      <c r="E2" s="20">
        <v>45.7561</v>
      </c>
      <c r="F2" s="20">
        <v>45.0237</v>
      </c>
      <c r="G2" s="23">
        <f t="shared" ref="G2:G16" si="1">AVERAGE(D2:F2)</f>
        <v>45.50906667</v>
      </c>
      <c r="H2" s="25">
        <f>(G3-G2)/G3</f>
        <v>-0.6919315282</v>
      </c>
    </row>
    <row r="3" ht="15.75" customHeight="1">
      <c r="A3" s="26" t="s">
        <v>32</v>
      </c>
      <c r="B3" s="28" t="s">
        <v>27</v>
      </c>
      <c r="C3" s="30" t="s">
        <v>29</v>
      </c>
      <c r="D3" s="28">
        <v>26.9403</v>
      </c>
      <c r="E3" s="30">
        <v>26.8862</v>
      </c>
      <c r="F3" s="30">
        <v>26.8666</v>
      </c>
      <c r="G3" s="32">
        <f t="shared" si="1"/>
        <v>26.8977</v>
      </c>
      <c r="H3" s="34" t="s">
        <v>33</v>
      </c>
    </row>
    <row r="4">
      <c r="A4" s="35" t="s">
        <v>34</v>
      </c>
      <c r="B4" s="37" t="s">
        <v>27</v>
      </c>
      <c r="C4" s="39" t="s">
        <v>29</v>
      </c>
      <c r="D4" s="37">
        <v>21.756</v>
      </c>
      <c r="E4" s="39">
        <v>21.7618</v>
      </c>
      <c r="F4" s="39">
        <v>21.7606</v>
      </c>
      <c r="G4" s="42">
        <f t="shared" si="1"/>
        <v>21.75946667</v>
      </c>
      <c r="H4" s="45">
        <f>(G3-G4)/G3</f>
        <v>0.1910287249</v>
      </c>
    </row>
    <row r="5" ht="16.5" customHeight="1">
      <c r="A5" s="47" t="s">
        <v>23</v>
      </c>
      <c r="B5" s="49" t="s">
        <v>37</v>
      </c>
      <c r="C5" s="51" t="s">
        <v>29</v>
      </c>
      <c r="D5" s="49">
        <v>18.383</v>
      </c>
      <c r="E5" s="51">
        <v>18.3529</v>
      </c>
      <c r="F5" s="51">
        <v>18.5468</v>
      </c>
      <c r="G5" s="53">
        <f t="shared" si="1"/>
        <v>18.42756667</v>
      </c>
      <c r="H5" s="56">
        <f>(G6-G5)/G6</f>
        <v>0.3210948898</v>
      </c>
    </row>
    <row r="6" ht="16.5" customHeight="1">
      <c r="A6" s="26" t="s">
        <v>32</v>
      </c>
      <c r="B6" s="28" t="s">
        <v>37</v>
      </c>
      <c r="C6" s="30" t="s">
        <v>29</v>
      </c>
      <c r="D6" s="28">
        <v>26.7091</v>
      </c>
      <c r="E6" s="30">
        <v>27.059</v>
      </c>
      <c r="F6" s="30">
        <v>27.6611</v>
      </c>
      <c r="G6" s="32">
        <f t="shared" si="1"/>
        <v>27.14306667</v>
      </c>
      <c r="H6" s="34" t="s">
        <v>33</v>
      </c>
    </row>
    <row r="7">
      <c r="A7" s="35" t="s">
        <v>34</v>
      </c>
      <c r="B7" s="37" t="s">
        <v>37</v>
      </c>
      <c r="C7" s="39" t="s">
        <v>29</v>
      </c>
      <c r="D7" s="37">
        <v>24.3882</v>
      </c>
      <c r="E7" s="39">
        <v>24.1884</v>
      </c>
      <c r="F7" s="39">
        <v>24.0003</v>
      </c>
      <c r="G7" s="42">
        <f t="shared" si="1"/>
        <v>24.1923</v>
      </c>
      <c r="H7" s="45">
        <f>(G6-G7)/G6</f>
        <v>0.108711617</v>
      </c>
    </row>
    <row r="8" ht="15.75" customHeight="1">
      <c r="A8" s="47" t="s">
        <v>23</v>
      </c>
      <c r="B8" s="49" t="s">
        <v>38</v>
      </c>
      <c r="C8" s="51" t="s">
        <v>29</v>
      </c>
      <c r="D8" s="49">
        <v>0.1301</v>
      </c>
      <c r="E8" s="51">
        <v>0.1185</v>
      </c>
      <c r="F8" s="51">
        <v>0.1187</v>
      </c>
      <c r="G8" s="53">
        <f t="shared" si="1"/>
        <v>0.1224333333</v>
      </c>
      <c r="H8" s="56">
        <f>(G9-G8)/G9</f>
        <v>0.8652604549</v>
      </c>
    </row>
    <row r="9" ht="15.75" customHeight="1">
      <c r="A9" s="26" t="s">
        <v>32</v>
      </c>
      <c r="B9" s="28" t="s">
        <v>38</v>
      </c>
      <c r="C9" s="30" t="s">
        <v>29</v>
      </c>
      <c r="D9" s="28">
        <v>0.9234</v>
      </c>
      <c r="E9" s="30">
        <v>0.8814</v>
      </c>
      <c r="F9" s="30">
        <v>0.9212</v>
      </c>
      <c r="G9" s="32">
        <f t="shared" si="1"/>
        <v>0.9086666667</v>
      </c>
      <c r="H9" s="34" t="s">
        <v>33</v>
      </c>
    </row>
    <row r="10">
      <c r="A10" s="35" t="s">
        <v>34</v>
      </c>
      <c r="B10" s="37" t="s">
        <v>38</v>
      </c>
      <c r="C10" s="39" t="s">
        <v>29</v>
      </c>
      <c r="D10" s="37">
        <v>0.8451</v>
      </c>
      <c r="E10" s="39">
        <v>0.832</v>
      </c>
      <c r="F10" s="39">
        <v>0.8592</v>
      </c>
      <c r="G10" s="42">
        <f t="shared" si="1"/>
        <v>0.8454333333</v>
      </c>
      <c r="H10" s="45">
        <f>(G9-G10)/G9</f>
        <v>0.0695891416</v>
      </c>
    </row>
    <row r="11" ht="15.75" customHeight="1">
      <c r="A11" s="16" t="s">
        <v>23</v>
      </c>
      <c r="B11" s="18" t="s">
        <v>39</v>
      </c>
      <c r="C11" s="20" t="s">
        <v>40</v>
      </c>
      <c r="D11" s="65">
        <v>45382.11</v>
      </c>
      <c r="E11" s="67">
        <v>44914.8</v>
      </c>
      <c r="F11" s="67">
        <v>45068.98</v>
      </c>
      <c r="G11" s="23">
        <f t="shared" si="1"/>
        <v>45121.96333</v>
      </c>
      <c r="H11" s="25">
        <f>-(G12-G11)/G12</f>
        <v>-0.4339417762</v>
      </c>
    </row>
    <row r="12" ht="15.75" customHeight="1">
      <c r="A12" s="26" t="s">
        <v>32</v>
      </c>
      <c r="B12" s="28" t="s">
        <v>39</v>
      </c>
      <c r="C12" s="30" t="s">
        <v>40</v>
      </c>
      <c r="D12" s="72">
        <v>79742.55</v>
      </c>
      <c r="E12" s="74">
        <v>79603.76</v>
      </c>
      <c r="F12" s="74">
        <v>79791.44</v>
      </c>
      <c r="G12" s="32">
        <f t="shared" si="1"/>
        <v>79712.58333</v>
      </c>
      <c r="H12" s="34" t="s">
        <v>33</v>
      </c>
    </row>
    <row r="13" ht="16.5" customHeight="1">
      <c r="A13" s="35" t="s">
        <v>34</v>
      </c>
      <c r="B13" s="37" t="s">
        <v>39</v>
      </c>
      <c r="C13" s="39" t="s">
        <v>40</v>
      </c>
      <c r="D13" s="77">
        <v>86852.25</v>
      </c>
      <c r="E13" s="79">
        <v>91253.89</v>
      </c>
      <c r="F13" s="79">
        <v>90388.18</v>
      </c>
      <c r="G13" s="42">
        <f t="shared" si="1"/>
        <v>89498.10667</v>
      </c>
      <c r="H13" s="45">
        <f>-(G12-G13)/G12</f>
        <v>0.1227600828</v>
      </c>
    </row>
    <row r="14" ht="15.75" customHeight="1">
      <c r="A14" s="16" t="s">
        <v>23</v>
      </c>
      <c r="B14" s="18" t="s">
        <v>42</v>
      </c>
      <c r="C14" s="20" t="s">
        <v>43</v>
      </c>
      <c r="D14" s="18">
        <v>53.73</v>
      </c>
      <c r="E14" s="20">
        <v>53.93</v>
      </c>
      <c r="F14" s="20">
        <v>53.93</v>
      </c>
      <c r="G14" s="23">
        <f t="shared" si="1"/>
        <v>53.86333333</v>
      </c>
      <c r="H14" s="25">
        <f>(G15-G14)/G15</f>
        <v>-0.5110766152</v>
      </c>
    </row>
    <row r="15" ht="17.25" customHeight="1">
      <c r="A15" s="26" t="s">
        <v>32</v>
      </c>
      <c r="B15" s="28" t="s">
        <v>42</v>
      </c>
      <c r="C15" s="30" t="s">
        <v>29</v>
      </c>
      <c r="D15" s="28">
        <v>35.542</v>
      </c>
      <c r="E15" s="30">
        <v>35.719</v>
      </c>
      <c r="F15" s="30">
        <v>35.676</v>
      </c>
      <c r="G15" s="32">
        <f t="shared" si="1"/>
        <v>35.64566667</v>
      </c>
      <c r="H15" s="34" t="s">
        <v>33</v>
      </c>
    </row>
    <row r="16">
      <c r="A16" s="83" t="s">
        <v>34</v>
      </c>
      <c r="B16" s="84" t="s">
        <v>42</v>
      </c>
      <c r="C16" s="86" t="s">
        <v>29</v>
      </c>
      <c r="D16" s="84">
        <v>30.575</v>
      </c>
      <c r="E16" s="86">
        <v>30.599</v>
      </c>
      <c r="F16" s="86">
        <v>30.712</v>
      </c>
      <c r="G16" s="88">
        <f t="shared" si="1"/>
        <v>30.62866667</v>
      </c>
      <c r="H16" s="90">
        <f>(G15-G16)/G15</f>
        <v>0.1407464208</v>
      </c>
    </row>
    <row r="17">
      <c r="A17" s="92" t="s">
        <v>44</v>
      </c>
      <c r="B17" s="92"/>
      <c r="C17" s="92"/>
      <c r="D17" s="92"/>
      <c r="E17" s="92"/>
      <c r="F17" s="92"/>
      <c r="G17" s="94"/>
      <c r="H17" s="9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.71"/>
    <col customWidth="1" min="3" max="3" width="11.29"/>
    <col customWidth="1" min="4" max="4" width="12.71"/>
    <col customWidth="1" min="5" max="5" width="5.29"/>
    <col customWidth="1" min="6" max="6" width="4.43"/>
    <col customWidth="1" min="7" max="7" width="13.43"/>
    <col customWidth="1" min="8" max="8" width="8.57"/>
    <col customWidth="1" min="9" max="9" width="8.29"/>
  </cols>
  <sheetData>
    <row r="1" ht="27.75" customHeight="1">
      <c r="A1" s="3" t="s">
        <v>1</v>
      </c>
      <c r="B1" s="5" t="s">
        <v>5</v>
      </c>
      <c r="C1" s="7" t="s">
        <v>7</v>
      </c>
      <c r="D1" s="7" t="s">
        <v>9</v>
      </c>
      <c r="E1" s="3" t="s">
        <v>10</v>
      </c>
      <c r="F1" s="7" t="s">
        <v>11</v>
      </c>
      <c r="G1" s="3" t="s">
        <v>12</v>
      </c>
      <c r="H1" s="14" t="s">
        <v>14</v>
      </c>
      <c r="I1" s="21" t="s">
        <v>25</v>
      </c>
    </row>
    <row r="2">
      <c r="A2" s="22" t="s">
        <v>30</v>
      </c>
      <c r="B2" s="24" t="s">
        <v>31</v>
      </c>
      <c r="C2" s="27">
        <f t="shared" ref="C2:C10" si="1">D2/730</f>
        <v>0.19</v>
      </c>
      <c r="D2" s="27">
        <v>138.7</v>
      </c>
      <c r="E2" s="22">
        <v>4.0</v>
      </c>
      <c r="F2" s="29">
        <v>15.0</v>
      </c>
      <c r="G2" s="31" t="s">
        <v>33</v>
      </c>
      <c r="H2" s="33">
        <f t="shared" ref="H2:H10" si="2">D2/E2</f>
        <v>34.675</v>
      </c>
      <c r="I2" s="36">
        <f t="shared" ref="I2:I10" si="3">D2/F2</f>
        <v>9.246666667</v>
      </c>
    </row>
    <row r="3">
      <c r="A3" s="22" t="s">
        <v>30</v>
      </c>
      <c r="B3" s="24" t="s">
        <v>35</v>
      </c>
      <c r="C3" s="27">
        <f t="shared" si="1"/>
        <v>0.133</v>
      </c>
      <c r="D3" s="27">
        <v>97.09</v>
      </c>
      <c r="E3" s="22">
        <v>4.0</v>
      </c>
      <c r="F3" s="29">
        <v>15.0</v>
      </c>
      <c r="G3" s="31" t="s">
        <v>33</v>
      </c>
      <c r="H3" s="33">
        <f t="shared" si="2"/>
        <v>24.2725</v>
      </c>
      <c r="I3" s="36">
        <f t="shared" si="3"/>
        <v>6.472666667</v>
      </c>
    </row>
    <row r="4">
      <c r="A4" s="38" t="s">
        <v>30</v>
      </c>
      <c r="B4" s="40" t="s">
        <v>36</v>
      </c>
      <c r="C4" s="41">
        <f t="shared" si="1"/>
        <v>0.04</v>
      </c>
      <c r="D4" s="41">
        <v>29.2</v>
      </c>
      <c r="E4" s="38">
        <v>4.0</v>
      </c>
      <c r="F4" s="43">
        <v>15.0</v>
      </c>
      <c r="G4" s="44" t="s">
        <v>33</v>
      </c>
      <c r="H4" s="46">
        <f t="shared" si="2"/>
        <v>7.3</v>
      </c>
      <c r="I4" s="48">
        <f t="shared" si="3"/>
        <v>1.946666667</v>
      </c>
    </row>
    <row r="5">
      <c r="A5" s="50" t="s">
        <v>34</v>
      </c>
      <c r="B5" s="52" t="s">
        <v>31</v>
      </c>
      <c r="C5" s="54">
        <f t="shared" si="1"/>
        <v>0.1942</v>
      </c>
      <c r="D5" s="55">
        <v>141.766</v>
      </c>
      <c r="E5" s="50">
        <v>4.0</v>
      </c>
      <c r="F5" s="57">
        <v>16.0</v>
      </c>
      <c r="G5" s="58">
        <f t="shared" ref="G5:G7" si="4">D5/D2</f>
        <v>1.022105263</v>
      </c>
      <c r="H5" s="59">
        <f t="shared" si="2"/>
        <v>35.4415</v>
      </c>
      <c r="I5" s="60">
        <f t="shared" si="3"/>
        <v>8.860375</v>
      </c>
    </row>
    <row r="6">
      <c r="A6" s="50" t="s">
        <v>34</v>
      </c>
      <c r="B6" s="52" t="s">
        <v>35</v>
      </c>
      <c r="C6" s="54">
        <f t="shared" si="1"/>
        <v>0.1553561644</v>
      </c>
      <c r="D6" s="55">
        <v>113.41</v>
      </c>
      <c r="E6" s="50">
        <v>4.0</v>
      </c>
      <c r="F6" s="57">
        <v>16.0</v>
      </c>
      <c r="G6" s="58">
        <f t="shared" si="4"/>
        <v>1.168091462</v>
      </c>
      <c r="H6" s="59">
        <f t="shared" si="2"/>
        <v>28.3525</v>
      </c>
      <c r="I6" s="60">
        <f t="shared" si="3"/>
        <v>7.088125</v>
      </c>
    </row>
    <row r="7">
      <c r="A7" s="61" t="s">
        <v>34</v>
      </c>
      <c r="B7" s="62" t="s">
        <v>36</v>
      </c>
      <c r="C7" s="63">
        <f t="shared" si="1"/>
        <v>0.047</v>
      </c>
      <c r="D7" s="64">
        <v>34.31</v>
      </c>
      <c r="E7" s="61">
        <v>4.0</v>
      </c>
      <c r="F7" s="66">
        <v>16.0</v>
      </c>
      <c r="G7" s="68">
        <f t="shared" si="4"/>
        <v>1.175</v>
      </c>
      <c r="H7" s="69">
        <f t="shared" si="2"/>
        <v>8.5775</v>
      </c>
      <c r="I7" s="70">
        <f t="shared" si="3"/>
        <v>2.144375</v>
      </c>
    </row>
    <row r="8">
      <c r="A8" s="71" t="s">
        <v>41</v>
      </c>
      <c r="B8" s="73" t="s">
        <v>31</v>
      </c>
      <c r="C8" s="75">
        <f t="shared" si="1"/>
        <v>0.1340136986</v>
      </c>
      <c r="D8" s="76">
        <v>97.83</v>
      </c>
      <c r="E8" s="71">
        <v>4.0</v>
      </c>
      <c r="F8" s="78">
        <v>16.0</v>
      </c>
      <c r="G8" s="80">
        <f t="shared" ref="G8:G10" si="5">D8/D2</f>
        <v>0.7053352559</v>
      </c>
      <c r="H8" s="81">
        <f t="shared" si="2"/>
        <v>24.4575</v>
      </c>
      <c r="I8" s="82">
        <f t="shared" si="3"/>
        <v>6.114375</v>
      </c>
    </row>
    <row r="9">
      <c r="A9" s="71" t="s">
        <v>41</v>
      </c>
      <c r="B9" s="73" t="s">
        <v>35</v>
      </c>
      <c r="C9" s="75">
        <f t="shared" si="1"/>
        <v>0.1340136986</v>
      </c>
      <c r="D9" s="76">
        <v>97.83</v>
      </c>
      <c r="E9" s="71">
        <v>4.0</v>
      </c>
      <c r="F9" s="78">
        <v>16.0</v>
      </c>
      <c r="G9" s="80">
        <f t="shared" si="5"/>
        <v>1.007621794</v>
      </c>
      <c r="H9" s="81">
        <f t="shared" si="2"/>
        <v>24.4575</v>
      </c>
      <c r="I9" s="82">
        <f t="shared" si="3"/>
        <v>6.114375</v>
      </c>
    </row>
    <row r="10">
      <c r="A10" s="85" t="s">
        <v>41</v>
      </c>
      <c r="B10" s="87" t="s">
        <v>36</v>
      </c>
      <c r="C10" s="89">
        <f t="shared" si="1"/>
        <v>0.04020547945</v>
      </c>
      <c r="D10" s="91">
        <v>29.35</v>
      </c>
      <c r="E10" s="85">
        <v>4.0</v>
      </c>
      <c r="F10" s="93">
        <v>16.0</v>
      </c>
      <c r="G10" s="95">
        <f t="shared" si="5"/>
        <v>1.005136986</v>
      </c>
      <c r="H10" s="97">
        <f t="shared" si="2"/>
        <v>7.3375</v>
      </c>
      <c r="I10" s="98">
        <f t="shared" si="3"/>
        <v>1.834375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57.57"/>
  </cols>
  <sheetData>
    <row r="1">
      <c r="A1" s="1" t="s">
        <v>0</v>
      </c>
      <c r="B1" s="2" t="s">
        <v>3</v>
      </c>
    </row>
    <row r="2">
      <c r="A2" s="9" t="s">
        <v>4</v>
      </c>
      <c r="B2" s="11" t="s">
        <v>18</v>
      </c>
    </row>
    <row r="3" ht="16.5" customHeight="1">
      <c r="A3" s="9" t="s">
        <v>20</v>
      </c>
      <c r="B3" s="11" t="s">
        <v>21</v>
      </c>
    </row>
    <row r="4" ht="48.0" customHeight="1">
      <c r="A4" s="13" t="s">
        <v>22</v>
      </c>
      <c r="B4" s="15" t="s">
        <v>24</v>
      </c>
    </row>
    <row r="5" ht="81.0" customHeight="1">
      <c r="A5" s="17" t="s">
        <v>26</v>
      </c>
      <c r="B5" s="19" t="s">
        <v>28</v>
      </c>
    </row>
  </sheetData>
  <drawing r:id="rId1"/>
</worksheet>
</file>