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leh/Downloads/net2ftp-1560249726/"/>
    </mc:Choice>
  </mc:AlternateContent>
  <bookViews>
    <workbookView xWindow="0" yWindow="460" windowWidth="25600" windowHeight="14200" activeTab="1"/>
  </bookViews>
  <sheets>
    <sheet name="zadanie1" sheetId="12" r:id="rId1"/>
    <sheet name="zadanie2a" sheetId="11" r:id="rId2"/>
    <sheet name="zadanie2b" sheetId="1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2" l="1"/>
  <c r="I9" i="12"/>
  <c r="H9" i="12"/>
  <c r="J8" i="12"/>
  <c r="J6" i="12"/>
  <c r="I8" i="12"/>
  <c r="H8" i="12"/>
  <c r="J7" i="12"/>
  <c r="I7" i="12"/>
  <c r="H7" i="12"/>
  <c r="I6" i="12"/>
  <c r="H6" i="12"/>
  <c r="J5" i="12"/>
  <c r="I5" i="12"/>
  <c r="H5" i="12"/>
  <c r="J4" i="12"/>
  <c r="I4" i="12"/>
  <c r="H4" i="12"/>
  <c r="H31" i="13"/>
  <c r="H30" i="13"/>
  <c r="H29" i="13"/>
  <c r="H28" i="13"/>
  <c r="H27" i="13"/>
  <c r="H26" i="13"/>
  <c r="H25" i="13"/>
  <c r="H24" i="13"/>
  <c r="H23" i="13"/>
  <c r="D34" i="13"/>
  <c r="H15" i="13"/>
  <c r="H14" i="13"/>
  <c r="H13" i="13"/>
  <c r="H12" i="13"/>
  <c r="H11" i="13"/>
  <c r="H10" i="13"/>
  <c r="H9" i="13"/>
  <c r="H8" i="13"/>
  <c r="H7" i="13"/>
  <c r="D18" i="13"/>
  <c r="H31" i="11"/>
  <c r="H30" i="11"/>
  <c r="H29" i="11"/>
  <c r="H28" i="11"/>
  <c r="H27" i="11"/>
  <c r="H26" i="11"/>
  <c r="H25" i="11"/>
  <c r="H24" i="11"/>
  <c r="H23" i="11"/>
  <c r="D34" i="11"/>
  <c r="H8" i="11"/>
  <c r="H9" i="11"/>
  <c r="H10" i="11"/>
  <c r="H11" i="11"/>
  <c r="H12" i="11"/>
  <c r="H13" i="11"/>
  <c r="H14" i="11"/>
  <c r="H15" i="11"/>
  <c r="H7" i="11"/>
  <c r="D18" i="11"/>
</calcChain>
</file>

<file path=xl/sharedStrings.xml><?xml version="1.0" encoding="utf-8"?>
<sst xmlns="http://schemas.openxmlformats.org/spreadsheetml/2006/main" count="268" uniqueCount="71">
  <si>
    <t>Poprawnie</t>
  </si>
  <si>
    <t>Błąd</t>
  </si>
  <si>
    <t>Średni błąd</t>
  </si>
  <si>
    <t>Błednie</t>
  </si>
  <si>
    <t>Brak</t>
  </si>
  <si>
    <t>REGULA 1</t>
  </si>
  <si>
    <t>JEZELI Lzawienie JEST zmniejszone</t>
  </si>
  <si>
    <t>TO SOCZEWKI JEST brak</t>
  </si>
  <si>
    <t>REGULA 2</t>
  </si>
  <si>
    <t>JEZELI Wiek JEST mlody</t>
  </si>
  <si>
    <t>ORAZ Astygmatyzm JEST nie</t>
  </si>
  <si>
    <t>ORAZ Lzawienie JEST normalne</t>
  </si>
  <si>
    <t>TO SOCZEWKI JEST miekkie</t>
  </si>
  <si>
    <t>REGULA 3</t>
  </si>
  <si>
    <t>JEZELI Wada_wzroku JEST krotkowidz</t>
  </si>
  <si>
    <t>ORAZ Astygmatyzm JEST tak</t>
  </si>
  <si>
    <t>TO SOCZEWKI JEST twarde</t>
  </si>
  <si>
    <t>REGULA 4</t>
  </si>
  <si>
    <t>JEZELI Wiek JEST prestarczy</t>
  </si>
  <si>
    <t>REGULA 5</t>
  </si>
  <si>
    <t>REGULA 6</t>
  </si>
  <si>
    <t>Siła</t>
  </si>
  <si>
    <t>Dokładność</t>
  </si>
  <si>
    <t>Ogólność</t>
  </si>
  <si>
    <t>Specyficzność</t>
  </si>
  <si>
    <t>Wsparcie</t>
  </si>
  <si>
    <t>Badanie przed optymalizacją - metoda standardowa</t>
  </si>
  <si>
    <t>Badanie po optymalizacją - metoda standardowa</t>
  </si>
  <si>
    <t>Zbiór uczący</t>
  </si>
  <si>
    <t>car.tab</t>
  </si>
  <si>
    <t>car_test.tab</t>
  </si>
  <si>
    <t>Zbiór testujący</t>
  </si>
  <si>
    <t>Liczba przypadków testowych</t>
  </si>
  <si>
    <t>Liczba reguł</t>
  </si>
  <si>
    <t>glass.tab</t>
  </si>
  <si>
    <t>glass_test.tab</t>
  </si>
  <si>
    <t>iris.tab</t>
  </si>
  <si>
    <t>iris_test.tab</t>
  </si>
  <si>
    <t>P250134.tab</t>
  </si>
  <si>
    <t>P250134_test.tab</t>
  </si>
  <si>
    <t>P250144.tab</t>
  </si>
  <si>
    <t>P250144_test.tab</t>
  </si>
  <si>
    <t>P410144.tab</t>
  </si>
  <si>
    <t>P410144_test.tab</t>
  </si>
  <si>
    <t>P548144.tab</t>
  </si>
  <si>
    <t>P548144_test.tab</t>
  </si>
  <si>
    <t>tea.tab</t>
  </si>
  <si>
    <t>tea_test.tab</t>
  </si>
  <si>
    <t>wine.tab</t>
  </si>
  <si>
    <t>wine_test.tab</t>
  </si>
  <si>
    <t>Metoda generowanie reguł algorytm GTS</t>
  </si>
  <si>
    <t>Metoda generowanie reguł - standardowo</t>
  </si>
  <si>
    <t>Wiek</t>
  </si>
  <si>
    <t>Wada_wzrok</t>
  </si>
  <si>
    <t>Astygmatyzm</t>
  </si>
  <si>
    <t>Lzawienie</t>
  </si>
  <si>
    <t>SOCZEWKI</t>
  </si>
  <si>
    <t>mlody</t>
  </si>
  <si>
    <t>krotkowidz</t>
  </si>
  <si>
    <t>nie</t>
  </si>
  <si>
    <t>normalne</t>
  </si>
  <si>
    <t>miekkie</t>
  </si>
  <si>
    <t>dalekowidz</t>
  </si>
  <si>
    <t>tak</t>
  </si>
  <si>
    <t>twarde</t>
  </si>
  <si>
    <t>zmniejszone</t>
  </si>
  <si>
    <t>brak</t>
  </si>
  <si>
    <t>prestarczy</t>
  </si>
  <si>
    <t>starczy</t>
  </si>
  <si>
    <t>Badanie przed optymalizacją</t>
  </si>
  <si>
    <t>Badanie po optymalizacji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</si>
</sst>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10" fontId="0" fillId="0" borderId="1" xfId="1" applyNumberFormat="1" applyFont="1" applyBorder="1"/>
    <xf numFmtId="0" fontId="0" fillId="0" borderId="1" xfId="0" applyFill="1" applyBorder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0" fontId="0" fillId="2" borderId="5" xfId="0" applyFill="1" applyBorder="1"/>
    <xf numFmtId="0" fontId="0" fillId="2" borderId="0" xfId="0" applyFill="1"/>
    <xf numFmtId="0" fontId="0" fillId="5" borderId="5" xfId="0" applyFill="1" applyBorder="1"/>
    <xf numFmtId="0" fontId="0" fillId="5" borderId="0" xfId="0" applyFill="1"/>
    <xf numFmtId="0" fontId="0" fillId="4" borderId="5" xfId="0" applyFill="1" applyBorder="1"/>
    <xf numFmtId="0" fontId="0" fillId="4" borderId="0" xfId="0" applyFill="1"/>
    <xf numFmtId="0" fontId="0" fillId="6" borderId="0" xfId="0" applyFill="1"/>
    <xf numFmtId="0" fontId="0" fillId="6" borderId="5" xfId="0" applyFill="1" applyBorder="1"/>
    <xf numFmtId="0" fontId="0" fillId="7" borderId="0" xfId="0" applyFill="1"/>
    <xf numFmtId="0" fontId="0" fillId="7" borderId="7" xfId="0" applyFill="1" applyBorder="1"/>
    <xf numFmtId="0" fontId="2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3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3.83203125" customWidth="1"/>
    <col min="7" max="7" width="11.1640625" bestFit="1" customWidth="1"/>
    <col min="8" max="8" width="9.1640625" bestFit="1" customWidth="1"/>
    <col min="9" max="9" width="13.33203125" bestFit="1" customWidth="1"/>
    <col min="10" max="10" width="9.1640625" bestFit="1" customWidth="1"/>
  </cols>
  <sheetData>
    <row r="1" spans="1:10" x14ac:dyDescent="0.2">
      <c r="A1" t="s">
        <v>5</v>
      </c>
    </row>
    <row r="2" spans="1:10" ht="16" thickBot="1" x14ac:dyDescent="0.25">
      <c r="A2" t="s">
        <v>6</v>
      </c>
    </row>
    <row r="3" spans="1:10" x14ac:dyDescent="0.2">
      <c r="A3" t="s">
        <v>7</v>
      </c>
      <c r="E3" s="2"/>
      <c r="F3" s="3" t="s">
        <v>21</v>
      </c>
      <c r="G3" s="3" t="s">
        <v>22</v>
      </c>
      <c r="H3" s="3" t="s">
        <v>23</v>
      </c>
      <c r="I3" s="3" t="s">
        <v>24</v>
      </c>
      <c r="J3" s="4" t="s">
        <v>25</v>
      </c>
    </row>
    <row r="4" spans="1:10" x14ac:dyDescent="0.2">
      <c r="E4" s="18" t="s">
        <v>5</v>
      </c>
      <c r="F4" s="5">
        <v>12</v>
      </c>
      <c r="G4" s="5">
        <v>1</v>
      </c>
      <c r="H4" s="5">
        <f>12/22</f>
        <v>0.54545454545454541</v>
      </c>
      <c r="I4" s="5">
        <f>12/15</f>
        <v>0.8</v>
      </c>
      <c r="J4" s="6">
        <f>12/22</f>
        <v>0.54545454545454541</v>
      </c>
    </row>
    <row r="5" spans="1:10" x14ac:dyDescent="0.2">
      <c r="A5" t="s">
        <v>8</v>
      </c>
      <c r="E5" s="20" t="s">
        <v>8</v>
      </c>
      <c r="F5" s="5">
        <v>2</v>
      </c>
      <c r="G5" s="5">
        <v>1</v>
      </c>
      <c r="H5" s="5">
        <f>2/22</f>
        <v>9.0909090909090912E-2</v>
      </c>
      <c r="I5" s="5">
        <f>2/4</f>
        <v>0.5</v>
      </c>
      <c r="J5" s="6">
        <f>2/22</f>
        <v>9.0909090909090912E-2</v>
      </c>
    </row>
    <row r="6" spans="1:10" x14ac:dyDescent="0.2">
      <c r="A6" t="s">
        <v>9</v>
      </c>
      <c r="E6" s="22" t="s">
        <v>13</v>
      </c>
      <c r="F6" s="5">
        <v>2</v>
      </c>
      <c r="G6" s="5">
        <v>1</v>
      </c>
      <c r="H6" s="5">
        <f>2/22</f>
        <v>9.0909090909090912E-2</v>
      </c>
      <c r="I6" s="5">
        <f>2/3</f>
        <v>0.66666666666666663</v>
      </c>
      <c r="J6" s="6">
        <f>2/22</f>
        <v>9.0909090909090912E-2</v>
      </c>
    </row>
    <row r="7" spans="1:10" x14ac:dyDescent="0.2">
      <c r="A7" t="s">
        <v>10</v>
      </c>
      <c r="E7" s="25" t="s">
        <v>17</v>
      </c>
      <c r="F7" s="5">
        <v>1</v>
      </c>
      <c r="G7" s="5">
        <v>1</v>
      </c>
      <c r="H7" s="5">
        <f>1/22</f>
        <v>4.5454545454545456E-2</v>
      </c>
      <c r="I7" s="5">
        <f>1/4</f>
        <v>0.25</v>
      </c>
      <c r="J7" s="6">
        <f>1/22</f>
        <v>4.5454545454545456E-2</v>
      </c>
    </row>
    <row r="8" spans="1:10" x14ac:dyDescent="0.2">
      <c r="A8" t="s">
        <v>11</v>
      </c>
      <c r="E8" s="22" t="s">
        <v>19</v>
      </c>
      <c r="F8" s="5">
        <v>2</v>
      </c>
      <c r="G8" s="5">
        <v>1</v>
      </c>
      <c r="H8" s="5">
        <f>2/22</f>
        <v>9.0909090909090912E-2</v>
      </c>
      <c r="I8" s="5">
        <f>2/3</f>
        <v>0.66666666666666663</v>
      </c>
      <c r="J8" s="6">
        <f>2/22</f>
        <v>9.0909090909090912E-2</v>
      </c>
    </row>
    <row r="9" spans="1:10" ht="16" thickBot="1" x14ac:dyDescent="0.25">
      <c r="A9" t="s">
        <v>12</v>
      </c>
      <c r="E9" s="27" t="s">
        <v>20</v>
      </c>
      <c r="F9" s="7">
        <v>2</v>
      </c>
      <c r="G9" s="7">
        <v>1</v>
      </c>
      <c r="H9" s="7">
        <f>2/22</f>
        <v>9.0909090909090912E-2</v>
      </c>
      <c r="I9" s="7">
        <f>2/3</f>
        <v>0.66666666666666663</v>
      </c>
      <c r="J9" s="8">
        <f>2/22</f>
        <v>9.0909090909090912E-2</v>
      </c>
    </row>
    <row r="11" spans="1:10" x14ac:dyDescent="0.2">
      <c r="A11" t="s">
        <v>13</v>
      </c>
    </row>
    <row r="12" spans="1:10" x14ac:dyDescent="0.2">
      <c r="A12" t="s">
        <v>9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</row>
    <row r="13" spans="1:10" x14ac:dyDescent="0.2">
      <c r="A13" t="s">
        <v>15</v>
      </c>
      <c r="E13" s="21" t="s">
        <v>57</v>
      </c>
      <c r="F13" s="21" t="s">
        <v>58</v>
      </c>
      <c r="G13" s="21" t="s">
        <v>59</v>
      </c>
      <c r="H13" s="21" t="s">
        <v>60</v>
      </c>
      <c r="I13" s="21" t="s">
        <v>61</v>
      </c>
    </row>
    <row r="14" spans="1:10" x14ac:dyDescent="0.2">
      <c r="A14" t="s">
        <v>11</v>
      </c>
      <c r="E14" s="23" t="s">
        <v>57</v>
      </c>
      <c r="F14" s="23" t="s">
        <v>62</v>
      </c>
      <c r="G14" s="23" t="s">
        <v>63</v>
      </c>
      <c r="H14" s="23" t="s">
        <v>60</v>
      </c>
      <c r="I14" s="23" t="s">
        <v>64</v>
      </c>
    </row>
    <row r="15" spans="1:10" x14ac:dyDescent="0.2">
      <c r="A15" t="s">
        <v>16</v>
      </c>
      <c r="E15" s="19" t="s">
        <v>57</v>
      </c>
      <c r="F15" s="19" t="s">
        <v>62</v>
      </c>
      <c r="G15" s="19" t="s">
        <v>59</v>
      </c>
      <c r="H15" s="19" t="s">
        <v>65</v>
      </c>
      <c r="I15" s="19" t="s">
        <v>66</v>
      </c>
    </row>
    <row r="16" spans="1:10" x14ac:dyDescent="0.2">
      <c r="E16" s="19" t="s">
        <v>57</v>
      </c>
      <c r="F16" s="19" t="s">
        <v>58</v>
      </c>
      <c r="G16" s="19" t="s">
        <v>63</v>
      </c>
      <c r="H16" s="19" t="s">
        <v>65</v>
      </c>
      <c r="I16" s="19" t="s">
        <v>66</v>
      </c>
    </row>
    <row r="17" spans="1:9" x14ac:dyDescent="0.2">
      <c r="A17" t="s">
        <v>17</v>
      </c>
      <c r="E17" s="19" t="s">
        <v>67</v>
      </c>
      <c r="F17" s="19" t="s">
        <v>58</v>
      </c>
      <c r="G17" s="19" t="s">
        <v>63</v>
      </c>
      <c r="H17" s="19" t="s">
        <v>65</v>
      </c>
      <c r="I17" s="19" t="s">
        <v>66</v>
      </c>
    </row>
    <row r="18" spans="1:9" x14ac:dyDescent="0.2">
      <c r="A18" t="s">
        <v>18</v>
      </c>
      <c r="E18" s="24" t="s">
        <v>67</v>
      </c>
      <c r="F18" s="24" t="s">
        <v>58</v>
      </c>
      <c r="G18" s="24" t="s">
        <v>59</v>
      </c>
      <c r="H18" s="24" t="s">
        <v>60</v>
      </c>
      <c r="I18" s="24" t="s">
        <v>61</v>
      </c>
    </row>
    <row r="19" spans="1:9" x14ac:dyDescent="0.2">
      <c r="A19" t="s">
        <v>10</v>
      </c>
      <c r="E19" s="23" t="s">
        <v>57</v>
      </c>
      <c r="F19" s="23" t="s">
        <v>58</v>
      </c>
      <c r="G19" s="23" t="s">
        <v>63</v>
      </c>
      <c r="H19" s="23" t="s">
        <v>60</v>
      </c>
      <c r="I19" s="23" t="s">
        <v>64</v>
      </c>
    </row>
    <row r="20" spans="1:9" x14ac:dyDescent="0.2">
      <c r="A20" t="s">
        <v>11</v>
      </c>
      <c r="E20" s="19" t="s">
        <v>68</v>
      </c>
      <c r="F20" s="19" t="s">
        <v>62</v>
      </c>
      <c r="G20" s="19" t="s">
        <v>63</v>
      </c>
      <c r="H20" s="19" t="s">
        <v>65</v>
      </c>
      <c r="I20" s="19" t="s">
        <v>66</v>
      </c>
    </row>
    <row r="21" spans="1:9" x14ac:dyDescent="0.2">
      <c r="A21" t="s">
        <v>12</v>
      </c>
      <c r="E21" s="19" t="s">
        <v>67</v>
      </c>
      <c r="F21" s="19" t="s">
        <v>62</v>
      </c>
      <c r="G21" s="19" t="s">
        <v>59</v>
      </c>
      <c r="H21" s="19" t="s">
        <v>65</v>
      </c>
      <c r="I21" s="19" t="s">
        <v>66</v>
      </c>
    </row>
    <row r="22" spans="1:9" x14ac:dyDescent="0.2">
      <c r="E22" s="19" t="s">
        <v>67</v>
      </c>
      <c r="F22" s="19" t="s">
        <v>62</v>
      </c>
      <c r="G22" s="19" t="s">
        <v>63</v>
      </c>
      <c r="H22" s="19" t="s">
        <v>65</v>
      </c>
      <c r="I22" s="19" t="s">
        <v>66</v>
      </c>
    </row>
    <row r="23" spans="1:9" x14ac:dyDescent="0.2">
      <c r="A23" t="s">
        <v>19</v>
      </c>
      <c r="E23" s="19" t="s">
        <v>67</v>
      </c>
      <c r="F23" s="19" t="s">
        <v>58</v>
      </c>
      <c r="G23" s="19" t="s">
        <v>59</v>
      </c>
      <c r="H23" s="19" t="s">
        <v>65</v>
      </c>
      <c r="I23" s="19" t="s">
        <v>66</v>
      </c>
    </row>
    <row r="24" spans="1:9" x14ac:dyDescent="0.2">
      <c r="A24" t="s">
        <v>9</v>
      </c>
      <c r="E24" s="19" t="s">
        <v>57</v>
      </c>
      <c r="F24" s="19" t="s">
        <v>62</v>
      </c>
      <c r="G24" s="19" t="s">
        <v>63</v>
      </c>
      <c r="H24" s="19" t="s">
        <v>65</v>
      </c>
      <c r="I24" s="19" t="s">
        <v>66</v>
      </c>
    </row>
    <row r="25" spans="1:9" x14ac:dyDescent="0.2">
      <c r="A25" t="s">
        <v>15</v>
      </c>
      <c r="E25" t="s">
        <v>68</v>
      </c>
      <c r="F25" t="s">
        <v>62</v>
      </c>
      <c r="G25" t="s">
        <v>63</v>
      </c>
      <c r="H25" t="s">
        <v>60</v>
      </c>
      <c r="I25" t="s">
        <v>66</v>
      </c>
    </row>
    <row r="26" spans="1:9" x14ac:dyDescent="0.2">
      <c r="A26" t="s">
        <v>11</v>
      </c>
      <c r="E26" s="19" t="s">
        <v>68</v>
      </c>
      <c r="F26" s="19" t="s">
        <v>58</v>
      </c>
      <c r="G26" s="19" t="s">
        <v>63</v>
      </c>
      <c r="H26" s="19" t="s">
        <v>65</v>
      </c>
      <c r="I26" s="19" t="s">
        <v>66</v>
      </c>
    </row>
    <row r="27" spans="1:9" x14ac:dyDescent="0.2">
      <c r="A27" t="s">
        <v>16</v>
      </c>
      <c r="E27" t="s">
        <v>68</v>
      </c>
      <c r="F27" t="s">
        <v>58</v>
      </c>
      <c r="G27" t="s">
        <v>59</v>
      </c>
      <c r="H27" t="s">
        <v>60</v>
      </c>
      <c r="I27" t="s">
        <v>66</v>
      </c>
    </row>
    <row r="28" spans="1:9" x14ac:dyDescent="0.2">
      <c r="E28" s="26" t="s">
        <v>67</v>
      </c>
      <c r="F28" s="26" t="s">
        <v>58</v>
      </c>
      <c r="G28" s="26" t="s">
        <v>63</v>
      </c>
      <c r="H28" s="26" t="s">
        <v>60</v>
      </c>
      <c r="I28" s="26" t="s">
        <v>64</v>
      </c>
    </row>
    <row r="29" spans="1:9" x14ac:dyDescent="0.2">
      <c r="A29" t="s">
        <v>20</v>
      </c>
      <c r="E29" s="19" t="s">
        <v>57</v>
      </c>
      <c r="F29" s="19" t="s">
        <v>58</v>
      </c>
      <c r="G29" s="19" t="s">
        <v>59</v>
      </c>
      <c r="H29" s="19" t="s">
        <v>65</v>
      </c>
      <c r="I29" s="19" t="s">
        <v>66</v>
      </c>
    </row>
    <row r="30" spans="1:9" x14ac:dyDescent="0.2">
      <c r="A30" t="s">
        <v>14</v>
      </c>
      <c r="E30" s="19" t="s">
        <v>68</v>
      </c>
      <c r="F30" s="19" t="s">
        <v>58</v>
      </c>
      <c r="G30" s="19" t="s">
        <v>59</v>
      </c>
      <c r="H30" s="19" t="s">
        <v>65</v>
      </c>
      <c r="I30" s="19" t="s">
        <v>66</v>
      </c>
    </row>
    <row r="31" spans="1:9" x14ac:dyDescent="0.2">
      <c r="A31" t="s">
        <v>15</v>
      </c>
      <c r="E31" s="19" t="s">
        <v>68</v>
      </c>
      <c r="F31" s="19" t="s">
        <v>62</v>
      </c>
      <c r="G31" s="19" t="s">
        <v>59</v>
      </c>
      <c r="H31" s="19" t="s">
        <v>65</v>
      </c>
      <c r="I31" s="19" t="s">
        <v>66</v>
      </c>
    </row>
    <row r="32" spans="1:9" x14ac:dyDescent="0.2">
      <c r="A32" t="s">
        <v>11</v>
      </c>
      <c r="E32" s="21" t="s">
        <v>57</v>
      </c>
      <c r="F32" s="21" t="s">
        <v>62</v>
      </c>
      <c r="G32" s="21" t="s">
        <v>59</v>
      </c>
      <c r="H32" s="21" t="s">
        <v>60</v>
      </c>
      <c r="I32" s="21" t="s">
        <v>61</v>
      </c>
    </row>
    <row r="33" spans="1:9" x14ac:dyDescent="0.2">
      <c r="A33" t="s">
        <v>16</v>
      </c>
      <c r="E33" t="s">
        <v>68</v>
      </c>
      <c r="F33" t="s">
        <v>62</v>
      </c>
      <c r="G33" t="s">
        <v>59</v>
      </c>
      <c r="H33" t="s">
        <v>60</v>
      </c>
      <c r="I33" t="s">
        <v>61</v>
      </c>
    </row>
    <row r="34" spans="1:9" x14ac:dyDescent="0.2">
      <c r="E34" t="s">
        <v>67</v>
      </c>
      <c r="F34" t="s">
        <v>62</v>
      </c>
      <c r="G34" t="s">
        <v>63</v>
      </c>
      <c r="H34" t="s">
        <v>60</v>
      </c>
      <c r="I34" t="s">
        <v>66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R34"/>
  <sheetViews>
    <sheetView tabSelected="1" zoomScale="85" workbookViewId="0">
      <selection activeCell="F16" sqref="F16"/>
    </sheetView>
  </sheetViews>
  <sheetFormatPr baseColWidth="10" defaultColWidth="8.83203125" defaultRowHeight="15" x14ac:dyDescent="0.2"/>
  <cols>
    <col min="1" max="2" width="16.83203125" customWidth="1"/>
    <col min="3" max="3" width="18" customWidth="1"/>
    <col min="4" max="4" width="17.6640625" bestFit="1" customWidth="1"/>
    <col min="5" max="5" width="10.5" bestFit="1" customWidth="1"/>
    <col min="6" max="6" width="7.83203125" bestFit="1" customWidth="1"/>
    <col min="7" max="7" width="4.83203125" bestFit="1" customWidth="1"/>
    <col min="10" max="10" width="11.6640625" bestFit="1" customWidth="1"/>
    <col min="11" max="11" width="11.6640625" customWidth="1"/>
    <col min="12" max="12" width="14.6640625" customWidth="1"/>
    <col min="13" max="13" width="17.6640625" bestFit="1" customWidth="1"/>
    <col min="14" max="14" width="10.5" bestFit="1" customWidth="1"/>
    <col min="15" max="15" width="7.83203125" bestFit="1" customWidth="1"/>
    <col min="16" max="16" width="4.83203125" bestFit="1" customWidth="1"/>
  </cols>
  <sheetData>
    <row r="1" spans="1:18" x14ac:dyDescent="0.2">
      <c r="A1" s="31" t="s">
        <v>50</v>
      </c>
      <c r="B1" s="31"/>
      <c r="C1" s="31"/>
      <c r="D1" s="31"/>
      <c r="E1" s="31"/>
      <c r="F1" s="31"/>
      <c r="G1" s="31"/>
      <c r="H1" s="31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2">
      <c r="A2" s="31"/>
      <c r="B2" s="31"/>
      <c r="C2" s="31"/>
      <c r="D2" s="31"/>
      <c r="E2" s="31"/>
      <c r="F2" s="31"/>
      <c r="G2" s="31"/>
      <c r="H2" s="31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">
      <c r="A3" s="31"/>
      <c r="B3" s="31"/>
      <c r="C3" s="31"/>
      <c r="D3" s="31"/>
      <c r="E3" s="31"/>
      <c r="F3" s="31"/>
      <c r="G3" s="31"/>
      <c r="H3" s="31"/>
      <c r="I3" s="17"/>
      <c r="J3" s="17"/>
      <c r="K3" s="17"/>
      <c r="L3" s="17"/>
      <c r="M3" s="17"/>
      <c r="N3" s="17"/>
      <c r="O3" s="17"/>
      <c r="P3" s="17"/>
      <c r="Q3" s="17"/>
      <c r="R3" s="16"/>
    </row>
    <row r="4" spans="1:18" x14ac:dyDescent="0.2"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">
      <c r="C5" s="28" t="s">
        <v>69</v>
      </c>
      <c r="D5" s="28"/>
      <c r="E5" s="28"/>
      <c r="F5" s="29"/>
      <c r="G5" s="29"/>
      <c r="H5" s="29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27.75" customHeight="1" x14ac:dyDescent="0.2">
      <c r="A6" s="13" t="s">
        <v>28</v>
      </c>
      <c r="B6" s="13" t="s">
        <v>33</v>
      </c>
      <c r="C6" s="13" t="s">
        <v>31</v>
      </c>
      <c r="D6" s="14" t="s">
        <v>32</v>
      </c>
      <c r="E6" s="13" t="s">
        <v>0</v>
      </c>
      <c r="F6" s="13" t="s">
        <v>3</v>
      </c>
      <c r="G6" s="13" t="s">
        <v>4</v>
      </c>
      <c r="H6" s="15" t="s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">
      <c r="A7" s="1" t="s">
        <v>29</v>
      </c>
      <c r="B7" s="5">
        <v>26</v>
      </c>
      <c r="C7" s="1" t="s">
        <v>30</v>
      </c>
      <c r="D7" s="12">
        <v>22</v>
      </c>
      <c r="E7" s="12">
        <v>21</v>
      </c>
      <c r="F7" s="12">
        <v>0</v>
      </c>
      <c r="G7" s="12">
        <v>1</v>
      </c>
      <c r="H7" s="9">
        <f>(G7+F7)/D7</f>
        <v>4.5454545454545456E-2</v>
      </c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x14ac:dyDescent="0.2">
      <c r="A8" s="1" t="s">
        <v>34</v>
      </c>
      <c r="B8" s="5">
        <v>88</v>
      </c>
      <c r="C8" s="10" t="s">
        <v>35</v>
      </c>
      <c r="D8" s="12">
        <v>25</v>
      </c>
      <c r="E8" s="12">
        <v>10</v>
      </c>
      <c r="F8" s="12">
        <v>10</v>
      </c>
      <c r="G8" s="12">
        <v>5</v>
      </c>
      <c r="H8" s="9">
        <f t="shared" ref="H8:H15" si="0">(G8+F8)/D8</f>
        <v>0.6</v>
      </c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">
      <c r="A9" s="1" t="s">
        <v>36</v>
      </c>
      <c r="B9" s="5">
        <v>12</v>
      </c>
      <c r="C9" s="1" t="s">
        <v>37</v>
      </c>
      <c r="D9" s="12">
        <v>15</v>
      </c>
      <c r="E9" s="12">
        <v>13</v>
      </c>
      <c r="F9" s="12">
        <v>2</v>
      </c>
      <c r="G9" s="12">
        <v>0</v>
      </c>
      <c r="H9" s="9">
        <f t="shared" si="0"/>
        <v>0.13333333333333333</v>
      </c>
    </row>
    <row r="10" spans="1:18" x14ac:dyDescent="0.2">
      <c r="A10" s="1" t="s">
        <v>38</v>
      </c>
      <c r="B10" s="5">
        <v>49</v>
      </c>
      <c r="C10" s="1" t="s">
        <v>39</v>
      </c>
      <c r="D10" s="12">
        <v>16</v>
      </c>
      <c r="E10" s="12">
        <v>10</v>
      </c>
      <c r="F10" s="12">
        <v>1</v>
      </c>
      <c r="G10" s="12">
        <v>5</v>
      </c>
      <c r="H10" s="9">
        <f t="shared" si="0"/>
        <v>0.375</v>
      </c>
    </row>
    <row r="11" spans="1:18" x14ac:dyDescent="0.2">
      <c r="A11" s="1" t="s">
        <v>40</v>
      </c>
      <c r="B11" s="5">
        <v>11</v>
      </c>
      <c r="C11" s="1" t="s">
        <v>41</v>
      </c>
      <c r="D11" s="12">
        <v>17</v>
      </c>
      <c r="E11" s="12">
        <v>14</v>
      </c>
      <c r="F11" s="12">
        <v>1</v>
      </c>
      <c r="G11" s="12">
        <v>2</v>
      </c>
      <c r="H11" s="9">
        <f t="shared" si="0"/>
        <v>0.17647058823529413</v>
      </c>
    </row>
    <row r="12" spans="1:18" x14ac:dyDescent="0.2">
      <c r="A12" s="1" t="s">
        <v>42</v>
      </c>
      <c r="B12" s="5">
        <v>35</v>
      </c>
      <c r="C12" s="1" t="s">
        <v>43</v>
      </c>
      <c r="D12" s="12">
        <v>41</v>
      </c>
      <c r="E12" s="12">
        <v>39</v>
      </c>
      <c r="F12" s="12">
        <v>1</v>
      </c>
      <c r="G12" s="12">
        <v>1</v>
      </c>
      <c r="H12" s="9">
        <f t="shared" si="0"/>
        <v>4.878048780487805E-2</v>
      </c>
    </row>
    <row r="13" spans="1:18" x14ac:dyDescent="0.2">
      <c r="A13" s="1" t="s">
        <v>44</v>
      </c>
      <c r="B13" s="5">
        <v>39</v>
      </c>
      <c r="C13" s="1" t="s">
        <v>45</v>
      </c>
      <c r="D13" s="12">
        <v>54</v>
      </c>
      <c r="E13" s="12">
        <v>51</v>
      </c>
      <c r="F13" s="12">
        <v>1</v>
      </c>
      <c r="G13" s="12">
        <v>2</v>
      </c>
      <c r="H13" s="9">
        <f t="shared" si="0"/>
        <v>5.5555555555555552E-2</v>
      </c>
    </row>
    <row r="14" spans="1:18" x14ac:dyDescent="0.2">
      <c r="A14" s="1" t="s">
        <v>46</v>
      </c>
      <c r="B14" s="5">
        <v>62</v>
      </c>
      <c r="C14" s="1" t="s">
        <v>47</v>
      </c>
      <c r="D14" s="12">
        <v>25</v>
      </c>
      <c r="E14" s="12">
        <v>22</v>
      </c>
      <c r="F14" s="12">
        <v>2</v>
      </c>
      <c r="G14" s="12">
        <v>1</v>
      </c>
      <c r="H14" s="9">
        <f t="shared" si="0"/>
        <v>0.12</v>
      </c>
    </row>
    <row r="15" spans="1:18" x14ac:dyDescent="0.2">
      <c r="A15" s="1" t="s">
        <v>48</v>
      </c>
      <c r="B15" s="5">
        <v>15</v>
      </c>
      <c r="C15" s="1" t="s">
        <v>49</v>
      </c>
      <c r="D15" s="12">
        <v>25</v>
      </c>
      <c r="E15" s="12">
        <v>21</v>
      </c>
      <c r="F15" s="12">
        <v>1</v>
      </c>
      <c r="G15" s="12">
        <v>1</v>
      </c>
      <c r="H15" s="9">
        <f t="shared" si="0"/>
        <v>0.08</v>
      </c>
    </row>
    <row r="18" spans="1:8" x14ac:dyDescent="0.2">
      <c r="C18" s="11" t="s">
        <v>2</v>
      </c>
      <c r="D18" s="30">
        <f>AVERAGE(H7:H15)</f>
        <v>0.18162161226484519</v>
      </c>
      <c r="E18" s="30"/>
      <c r="F18" s="30"/>
      <c r="G18" s="30"/>
      <c r="H18" s="30"/>
    </row>
    <row r="21" spans="1:8" x14ac:dyDescent="0.2">
      <c r="C21" s="28" t="s">
        <v>70</v>
      </c>
      <c r="D21" s="29"/>
      <c r="E21" s="29"/>
      <c r="F21" s="29"/>
      <c r="G21" s="29"/>
      <c r="H21" s="29"/>
    </row>
    <row r="22" spans="1:8" ht="30" x14ac:dyDescent="0.2">
      <c r="A22" s="13" t="s">
        <v>28</v>
      </c>
      <c r="B22" s="13" t="s">
        <v>33</v>
      </c>
      <c r="C22" s="13" t="s">
        <v>31</v>
      </c>
      <c r="D22" s="14" t="s">
        <v>32</v>
      </c>
      <c r="E22" s="13" t="s">
        <v>0</v>
      </c>
      <c r="F22" s="13" t="s">
        <v>3</v>
      </c>
      <c r="G22" s="13" t="s">
        <v>4</v>
      </c>
      <c r="H22" s="15" t="s">
        <v>1</v>
      </c>
    </row>
    <row r="23" spans="1:8" x14ac:dyDescent="0.2">
      <c r="A23" s="1" t="s">
        <v>29</v>
      </c>
      <c r="B23" s="5">
        <v>19</v>
      </c>
      <c r="C23" s="1" t="s">
        <v>30</v>
      </c>
      <c r="D23" s="12">
        <v>22</v>
      </c>
      <c r="E23" s="12">
        <v>21</v>
      </c>
      <c r="F23" s="12">
        <v>0</v>
      </c>
      <c r="G23" s="12">
        <v>1</v>
      </c>
      <c r="H23" s="9">
        <f>(G23+F23)/D23</f>
        <v>4.5454545454545456E-2</v>
      </c>
    </row>
    <row r="24" spans="1:8" x14ac:dyDescent="0.2">
      <c r="A24" s="1" t="s">
        <v>34</v>
      </c>
      <c r="B24" s="5">
        <v>72</v>
      </c>
      <c r="C24" s="10" t="s">
        <v>35</v>
      </c>
      <c r="D24" s="12">
        <v>25</v>
      </c>
      <c r="E24" s="12">
        <v>10</v>
      </c>
      <c r="F24" s="12">
        <v>11</v>
      </c>
      <c r="G24" s="12">
        <v>4</v>
      </c>
      <c r="H24" s="9">
        <f t="shared" ref="H24:H31" si="1">(G24+F24)/D24</f>
        <v>0.6</v>
      </c>
    </row>
    <row r="25" spans="1:8" x14ac:dyDescent="0.2">
      <c r="A25" s="1" t="s">
        <v>36</v>
      </c>
      <c r="B25" s="5">
        <v>8</v>
      </c>
      <c r="C25" s="1" t="s">
        <v>37</v>
      </c>
      <c r="D25" s="12">
        <v>15</v>
      </c>
      <c r="E25" s="12">
        <v>13</v>
      </c>
      <c r="F25" s="12">
        <v>2</v>
      </c>
      <c r="G25" s="12">
        <v>0</v>
      </c>
      <c r="H25" s="9">
        <f t="shared" si="1"/>
        <v>0.13333333333333333</v>
      </c>
    </row>
    <row r="26" spans="1:8" x14ac:dyDescent="0.2">
      <c r="A26" s="1" t="s">
        <v>38</v>
      </c>
      <c r="B26" s="5">
        <v>46</v>
      </c>
      <c r="C26" s="1" t="s">
        <v>39</v>
      </c>
      <c r="D26" s="12">
        <v>16</v>
      </c>
      <c r="E26" s="12">
        <v>10</v>
      </c>
      <c r="F26" s="12">
        <v>2</v>
      </c>
      <c r="G26" s="12">
        <v>4</v>
      </c>
      <c r="H26" s="9">
        <f t="shared" si="1"/>
        <v>0.375</v>
      </c>
    </row>
    <row r="27" spans="1:8" x14ac:dyDescent="0.2">
      <c r="A27" s="1" t="s">
        <v>40</v>
      </c>
      <c r="B27" s="5">
        <v>10</v>
      </c>
      <c r="C27" s="1" t="s">
        <v>41</v>
      </c>
      <c r="D27" s="12">
        <v>17</v>
      </c>
      <c r="E27" s="12">
        <v>15</v>
      </c>
      <c r="F27" s="12">
        <v>1</v>
      </c>
      <c r="G27" s="12">
        <v>1</v>
      </c>
      <c r="H27" s="9">
        <f t="shared" si="1"/>
        <v>0.11764705882352941</v>
      </c>
    </row>
    <row r="28" spans="1:8" x14ac:dyDescent="0.2">
      <c r="A28" s="1" t="s">
        <v>42</v>
      </c>
      <c r="B28" s="5">
        <v>18</v>
      </c>
      <c r="C28" s="1" t="s">
        <v>43</v>
      </c>
      <c r="D28" s="12">
        <v>41</v>
      </c>
      <c r="E28" s="12">
        <v>39</v>
      </c>
      <c r="F28" s="12">
        <v>0</v>
      </c>
      <c r="G28" s="12">
        <v>2</v>
      </c>
      <c r="H28" s="9">
        <f t="shared" si="1"/>
        <v>4.878048780487805E-2</v>
      </c>
    </row>
    <row r="29" spans="1:8" x14ac:dyDescent="0.2">
      <c r="A29" s="1" t="s">
        <v>44</v>
      </c>
      <c r="B29" s="5">
        <v>26</v>
      </c>
      <c r="C29" s="1" t="s">
        <v>45</v>
      </c>
      <c r="D29" s="12">
        <v>54</v>
      </c>
      <c r="E29" s="12">
        <v>53</v>
      </c>
      <c r="F29" s="12">
        <v>1</v>
      </c>
      <c r="G29" s="12">
        <v>0</v>
      </c>
      <c r="H29" s="9">
        <f t="shared" si="1"/>
        <v>1.8518518518518517E-2</v>
      </c>
    </row>
    <row r="30" spans="1:8" x14ac:dyDescent="0.2">
      <c r="A30" s="1" t="s">
        <v>46</v>
      </c>
      <c r="B30" s="5">
        <v>44</v>
      </c>
      <c r="C30" s="1" t="s">
        <v>47</v>
      </c>
      <c r="D30" s="12">
        <v>25</v>
      </c>
      <c r="E30" s="12">
        <v>21</v>
      </c>
      <c r="F30" s="12">
        <v>3</v>
      </c>
      <c r="G30" s="12">
        <v>1</v>
      </c>
      <c r="H30" s="9">
        <f t="shared" si="1"/>
        <v>0.16</v>
      </c>
    </row>
    <row r="31" spans="1:8" x14ac:dyDescent="0.2">
      <c r="A31" s="1" t="s">
        <v>48</v>
      </c>
      <c r="B31" s="5">
        <v>9</v>
      </c>
      <c r="C31" s="1" t="s">
        <v>49</v>
      </c>
      <c r="D31" s="12">
        <v>25</v>
      </c>
      <c r="E31" s="12">
        <v>23</v>
      </c>
      <c r="F31" s="12">
        <v>1</v>
      </c>
      <c r="G31" s="12">
        <v>1</v>
      </c>
      <c r="H31" s="9">
        <f t="shared" si="1"/>
        <v>0.08</v>
      </c>
    </row>
    <row r="34" spans="3:8" x14ac:dyDescent="0.2">
      <c r="C34" s="11" t="s">
        <v>2</v>
      </c>
      <c r="D34" s="30">
        <f>AVERAGE(H23:H31)</f>
        <v>0.17541488265942276</v>
      </c>
      <c r="E34" s="30"/>
      <c r="F34" s="30"/>
      <c r="G34" s="30"/>
      <c r="H34" s="30"/>
    </row>
  </sheetData>
  <mergeCells count="5">
    <mergeCell ref="C5:H5"/>
    <mergeCell ref="C21:H21"/>
    <mergeCell ref="D18:H18"/>
    <mergeCell ref="D34:H34"/>
    <mergeCell ref="A1:H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R34"/>
  <sheetViews>
    <sheetView zoomScale="84" workbookViewId="0">
      <selection activeCell="C5" sqref="C5:H5"/>
    </sheetView>
  </sheetViews>
  <sheetFormatPr baseColWidth="10" defaultColWidth="8.83203125" defaultRowHeight="15" x14ac:dyDescent="0.2"/>
  <cols>
    <col min="1" max="2" width="16.83203125" customWidth="1"/>
    <col min="3" max="3" width="18" customWidth="1"/>
    <col min="4" max="4" width="17.6640625" bestFit="1" customWidth="1"/>
    <col min="5" max="5" width="10.5" bestFit="1" customWidth="1"/>
    <col min="6" max="6" width="7.83203125" bestFit="1" customWidth="1"/>
    <col min="7" max="7" width="4.83203125" bestFit="1" customWidth="1"/>
    <col min="10" max="10" width="11.6640625" bestFit="1" customWidth="1"/>
    <col min="11" max="11" width="11.6640625" customWidth="1"/>
    <col min="12" max="12" width="14.6640625" customWidth="1"/>
    <col min="13" max="13" width="17.6640625" bestFit="1" customWidth="1"/>
    <col min="14" max="14" width="10.5" bestFit="1" customWidth="1"/>
    <col min="15" max="15" width="7.83203125" bestFit="1" customWidth="1"/>
    <col min="16" max="16" width="4.83203125" bestFit="1" customWidth="1"/>
  </cols>
  <sheetData>
    <row r="1" spans="1:18" x14ac:dyDescent="0.2">
      <c r="A1" s="31" t="s">
        <v>51</v>
      </c>
      <c r="B1" s="31"/>
      <c r="C1" s="31"/>
      <c r="D1" s="31"/>
      <c r="E1" s="31"/>
      <c r="F1" s="31"/>
      <c r="G1" s="31"/>
      <c r="H1" s="31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2">
      <c r="A2" s="31"/>
      <c r="B2" s="31"/>
      <c r="C2" s="31"/>
      <c r="D2" s="31"/>
      <c r="E2" s="31"/>
      <c r="F2" s="31"/>
      <c r="G2" s="31"/>
      <c r="H2" s="31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">
      <c r="A3" s="31"/>
      <c r="B3" s="31"/>
      <c r="C3" s="31"/>
      <c r="D3" s="31"/>
      <c r="E3" s="31"/>
      <c r="F3" s="31"/>
      <c r="G3" s="31"/>
      <c r="H3" s="31"/>
      <c r="I3" s="17"/>
      <c r="J3" s="17"/>
      <c r="K3" s="17"/>
      <c r="L3" s="17"/>
      <c r="M3" s="17"/>
      <c r="N3" s="17"/>
      <c r="O3" s="17"/>
      <c r="P3" s="17"/>
      <c r="Q3" s="17"/>
      <c r="R3" s="16"/>
    </row>
    <row r="4" spans="1:18" x14ac:dyDescent="0.2"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">
      <c r="C5" s="28" t="s">
        <v>26</v>
      </c>
      <c r="D5" s="28"/>
      <c r="E5" s="28"/>
      <c r="F5" s="29"/>
      <c r="G5" s="29"/>
      <c r="H5" s="29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27.75" customHeight="1" x14ac:dyDescent="0.2">
      <c r="A6" s="13" t="s">
        <v>28</v>
      </c>
      <c r="B6" s="13" t="s">
        <v>33</v>
      </c>
      <c r="C6" s="13" t="s">
        <v>31</v>
      </c>
      <c r="D6" s="14" t="s">
        <v>32</v>
      </c>
      <c r="E6" s="13" t="s">
        <v>0</v>
      </c>
      <c r="F6" s="13" t="s">
        <v>3</v>
      </c>
      <c r="G6" s="13" t="s">
        <v>4</v>
      </c>
      <c r="H6" s="15" t="s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">
      <c r="A7" s="1" t="s">
        <v>29</v>
      </c>
      <c r="B7" s="5">
        <v>126</v>
      </c>
      <c r="C7" s="1" t="s">
        <v>30</v>
      </c>
      <c r="D7" s="12">
        <v>22</v>
      </c>
      <c r="E7" s="12">
        <v>0</v>
      </c>
      <c r="F7" s="12">
        <v>0</v>
      </c>
      <c r="G7" s="12">
        <v>22</v>
      </c>
      <c r="H7" s="9">
        <f>(G7+F7)/D7</f>
        <v>1</v>
      </c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x14ac:dyDescent="0.2">
      <c r="A8" s="1" t="s">
        <v>34</v>
      </c>
      <c r="B8" s="5">
        <v>189</v>
      </c>
      <c r="C8" s="10" t="s">
        <v>35</v>
      </c>
      <c r="D8" s="12">
        <v>25</v>
      </c>
      <c r="E8" s="12">
        <v>7</v>
      </c>
      <c r="F8" s="12">
        <v>3</v>
      </c>
      <c r="G8" s="12">
        <v>15</v>
      </c>
      <c r="H8" s="9">
        <f t="shared" ref="H8:H15" si="0">(G8+F8)/D8</f>
        <v>0.72</v>
      </c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">
      <c r="A9" s="1" t="s">
        <v>36</v>
      </c>
      <c r="B9" s="5">
        <v>135</v>
      </c>
      <c r="C9" s="1" t="s">
        <v>37</v>
      </c>
      <c r="D9" s="12">
        <v>15</v>
      </c>
      <c r="E9" s="12">
        <v>13</v>
      </c>
      <c r="F9" s="12">
        <v>1</v>
      </c>
      <c r="G9" s="12">
        <v>1</v>
      </c>
      <c r="H9" s="9">
        <f t="shared" si="0"/>
        <v>0.13333333333333333</v>
      </c>
    </row>
    <row r="10" spans="1:18" x14ac:dyDescent="0.2">
      <c r="A10" s="1" t="s">
        <v>38</v>
      </c>
      <c r="B10" s="5">
        <v>135</v>
      </c>
      <c r="C10" s="1" t="s">
        <v>39</v>
      </c>
      <c r="D10" s="12">
        <v>16</v>
      </c>
      <c r="E10" s="12">
        <v>9</v>
      </c>
      <c r="F10" s="12">
        <v>1</v>
      </c>
      <c r="G10" s="12">
        <v>6</v>
      </c>
      <c r="H10" s="9">
        <f t="shared" si="0"/>
        <v>0.4375</v>
      </c>
    </row>
    <row r="11" spans="1:18" x14ac:dyDescent="0.2">
      <c r="A11" s="1" t="s">
        <v>40</v>
      </c>
      <c r="B11" s="5">
        <v>161</v>
      </c>
      <c r="C11" s="1" t="s">
        <v>41</v>
      </c>
      <c r="D11" s="12">
        <v>17</v>
      </c>
      <c r="E11" s="12">
        <v>6</v>
      </c>
      <c r="F11" s="12">
        <v>0</v>
      </c>
      <c r="G11" s="12">
        <v>11</v>
      </c>
      <c r="H11" s="9">
        <f t="shared" si="0"/>
        <v>0.6470588235294118</v>
      </c>
    </row>
    <row r="12" spans="1:18" x14ac:dyDescent="0.2">
      <c r="A12" s="1" t="s">
        <v>42</v>
      </c>
      <c r="B12" s="5">
        <v>369</v>
      </c>
      <c r="C12" s="1" t="s">
        <v>43</v>
      </c>
      <c r="D12" s="12">
        <v>41</v>
      </c>
      <c r="E12" s="12">
        <v>26</v>
      </c>
      <c r="F12" s="12">
        <v>0</v>
      </c>
      <c r="G12" s="12">
        <v>15</v>
      </c>
      <c r="H12" s="9">
        <f t="shared" si="0"/>
        <v>0.36585365853658536</v>
      </c>
    </row>
    <row r="13" spans="1:18" x14ac:dyDescent="0.2">
      <c r="A13" s="1" t="s">
        <v>44</v>
      </c>
      <c r="B13" s="5">
        <v>494</v>
      </c>
      <c r="C13" s="1" t="s">
        <v>45</v>
      </c>
      <c r="D13" s="12">
        <v>54</v>
      </c>
      <c r="E13" s="12">
        <v>28</v>
      </c>
      <c r="F13" s="12">
        <v>0</v>
      </c>
      <c r="G13" s="12">
        <v>26</v>
      </c>
      <c r="H13" s="9">
        <f t="shared" si="0"/>
        <v>0.48148148148148145</v>
      </c>
    </row>
    <row r="14" spans="1:18" x14ac:dyDescent="0.2">
      <c r="A14" s="1" t="s">
        <v>46</v>
      </c>
      <c r="B14" s="5">
        <v>225</v>
      </c>
      <c r="C14" s="1" t="s">
        <v>47</v>
      </c>
      <c r="D14" s="12">
        <v>25</v>
      </c>
      <c r="E14" s="12">
        <v>15</v>
      </c>
      <c r="F14" s="12">
        <v>1</v>
      </c>
      <c r="G14" s="12">
        <v>9</v>
      </c>
      <c r="H14" s="9">
        <f t="shared" si="0"/>
        <v>0.4</v>
      </c>
    </row>
    <row r="15" spans="1:18" x14ac:dyDescent="0.2">
      <c r="A15" s="1" t="s">
        <v>48</v>
      </c>
      <c r="B15" s="5">
        <v>225</v>
      </c>
      <c r="C15" s="1" t="s">
        <v>49</v>
      </c>
      <c r="D15" s="12">
        <v>25</v>
      </c>
      <c r="E15" s="12">
        <v>11</v>
      </c>
      <c r="F15" s="12">
        <v>0</v>
      </c>
      <c r="G15" s="12">
        <v>14</v>
      </c>
      <c r="H15" s="9">
        <f t="shared" si="0"/>
        <v>0.56000000000000005</v>
      </c>
    </row>
    <row r="18" spans="1:8" x14ac:dyDescent="0.2">
      <c r="C18" s="11" t="s">
        <v>2</v>
      </c>
      <c r="D18" s="30">
        <f>AVERAGE(H7:H15)</f>
        <v>0.52724747743120126</v>
      </c>
      <c r="E18" s="30"/>
      <c r="F18" s="30"/>
      <c r="G18" s="30"/>
      <c r="H18" s="30"/>
    </row>
    <row r="21" spans="1:8" x14ac:dyDescent="0.2">
      <c r="C21" s="28" t="s">
        <v>27</v>
      </c>
      <c r="D21" s="29"/>
      <c r="E21" s="29"/>
      <c r="F21" s="29"/>
      <c r="G21" s="29"/>
      <c r="H21" s="29"/>
    </row>
    <row r="22" spans="1:8" ht="30" x14ac:dyDescent="0.2">
      <c r="A22" s="13" t="s">
        <v>28</v>
      </c>
      <c r="B22" s="13" t="s">
        <v>33</v>
      </c>
      <c r="C22" s="13" t="s">
        <v>31</v>
      </c>
      <c r="D22" s="14" t="s">
        <v>32</v>
      </c>
      <c r="E22" s="13" t="s">
        <v>0</v>
      </c>
      <c r="F22" s="13" t="s">
        <v>3</v>
      </c>
      <c r="G22" s="13" t="s">
        <v>4</v>
      </c>
      <c r="H22" s="15" t="s">
        <v>1</v>
      </c>
    </row>
    <row r="23" spans="1:8" x14ac:dyDescent="0.2">
      <c r="A23" s="1" t="s">
        <v>29</v>
      </c>
      <c r="B23" s="5">
        <v>25</v>
      </c>
      <c r="C23" s="1" t="s">
        <v>30</v>
      </c>
      <c r="D23" s="12">
        <v>22</v>
      </c>
      <c r="E23" s="12">
        <v>18</v>
      </c>
      <c r="F23" s="12">
        <v>3</v>
      </c>
      <c r="G23" s="12">
        <v>1</v>
      </c>
      <c r="H23" s="9">
        <f>(G23+F23)/D23</f>
        <v>0.18181818181818182</v>
      </c>
    </row>
    <row r="24" spans="1:8" x14ac:dyDescent="0.2">
      <c r="A24" s="1" t="s">
        <v>34</v>
      </c>
      <c r="B24" s="5">
        <v>89</v>
      </c>
      <c r="C24" s="10" t="s">
        <v>35</v>
      </c>
      <c r="D24" s="12">
        <v>25</v>
      </c>
      <c r="E24" s="12">
        <v>10</v>
      </c>
      <c r="F24" s="12">
        <v>13</v>
      </c>
      <c r="G24" s="12">
        <v>2</v>
      </c>
      <c r="H24" s="9">
        <f t="shared" ref="H24:H31" si="1">(G24+F24)/D24</f>
        <v>0.6</v>
      </c>
    </row>
    <row r="25" spans="1:8" x14ac:dyDescent="0.2">
      <c r="A25" s="1" t="s">
        <v>36</v>
      </c>
      <c r="B25" s="5">
        <v>8</v>
      </c>
      <c r="C25" s="1" t="s">
        <v>37</v>
      </c>
      <c r="D25" s="12">
        <v>15</v>
      </c>
      <c r="E25" s="12">
        <v>13</v>
      </c>
      <c r="F25" s="12">
        <v>2</v>
      </c>
      <c r="G25" s="12">
        <v>0</v>
      </c>
      <c r="H25" s="9">
        <f t="shared" si="1"/>
        <v>0.13333333333333333</v>
      </c>
    </row>
    <row r="26" spans="1:8" x14ac:dyDescent="0.2">
      <c r="A26" s="1" t="s">
        <v>38</v>
      </c>
      <c r="B26" s="5">
        <v>68</v>
      </c>
      <c r="C26" s="1" t="s">
        <v>39</v>
      </c>
      <c r="D26" s="12">
        <v>16</v>
      </c>
      <c r="E26" s="12">
        <v>11</v>
      </c>
      <c r="F26" s="12">
        <v>4</v>
      </c>
      <c r="G26" s="12">
        <v>1</v>
      </c>
      <c r="H26" s="9">
        <f t="shared" si="1"/>
        <v>0.3125</v>
      </c>
    </row>
    <row r="27" spans="1:8" x14ac:dyDescent="0.2">
      <c r="A27" s="1" t="s">
        <v>40</v>
      </c>
      <c r="B27" s="5">
        <v>11</v>
      </c>
      <c r="C27" s="1" t="s">
        <v>41</v>
      </c>
      <c r="D27" s="12">
        <v>17</v>
      </c>
      <c r="E27" s="12">
        <v>16</v>
      </c>
      <c r="F27" s="12">
        <v>0</v>
      </c>
      <c r="G27" s="12">
        <v>1</v>
      </c>
      <c r="H27" s="9">
        <f t="shared" si="1"/>
        <v>5.8823529411764705E-2</v>
      </c>
    </row>
    <row r="28" spans="1:8" x14ac:dyDescent="0.2">
      <c r="A28" s="1" t="s">
        <v>42</v>
      </c>
      <c r="B28" s="5">
        <v>22</v>
      </c>
      <c r="C28" s="1" t="s">
        <v>43</v>
      </c>
      <c r="D28" s="12">
        <v>41</v>
      </c>
      <c r="E28" s="12">
        <v>41</v>
      </c>
      <c r="F28" s="12">
        <v>0</v>
      </c>
      <c r="G28" s="12">
        <v>0</v>
      </c>
      <c r="H28" s="9">
        <f t="shared" si="1"/>
        <v>0</v>
      </c>
    </row>
    <row r="29" spans="1:8" x14ac:dyDescent="0.2">
      <c r="A29" s="1" t="s">
        <v>44</v>
      </c>
      <c r="B29" s="5">
        <v>29</v>
      </c>
      <c r="C29" s="1" t="s">
        <v>45</v>
      </c>
      <c r="D29" s="12">
        <v>54</v>
      </c>
      <c r="E29" s="12">
        <v>52</v>
      </c>
      <c r="F29" s="12">
        <v>2</v>
      </c>
      <c r="G29" s="12">
        <v>0</v>
      </c>
      <c r="H29" s="9">
        <f t="shared" si="1"/>
        <v>3.7037037037037035E-2</v>
      </c>
    </row>
    <row r="30" spans="1:8" x14ac:dyDescent="0.2">
      <c r="A30" s="1" t="s">
        <v>46</v>
      </c>
      <c r="B30" s="5">
        <v>50</v>
      </c>
      <c r="C30" s="1" t="s">
        <v>47</v>
      </c>
      <c r="D30" s="12">
        <v>25</v>
      </c>
      <c r="E30" s="12">
        <v>21</v>
      </c>
      <c r="F30" s="12">
        <v>4</v>
      </c>
      <c r="G30" s="12">
        <v>0</v>
      </c>
      <c r="H30" s="9">
        <f t="shared" si="1"/>
        <v>0.16</v>
      </c>
    </row>
    <row r="31" spans="1:8" x14ac:dyDescent="0.2">
      <c r="A31" s="1" t="s">
        <v>48</v>
      </c>
      <c r="B31" s="5">
        <v>11</v>
      </c>
      <c r="C31" s="1" t="s">
        <v>49</v>
      </c>
      <c r="D31" s="12">
        <v>25</v>
      </c>
      <c r="E31" s="12">
        <v>22</v>
      </c>
      <c r="F31" s="12">
        <v>1</v>
      </c>
      <c r="G31" s="12">
        <v>2</v>
      </c>
      <c r="H31" s="9">
        <f t="shared" si="1"/>
        <v>0.12</v>
      </c>
    </row>
    <row r="34" spans="3:8" x14ac:dyDescent="0.2">
      <c r="C34" s="11" t="s">
        <v>2</v>
      </c>
      <c r="D34" s="30">
        <f>AVERAGE(H23:H31)</f>
        <v>0.17816800906670183</v>
      </c>
      <c r="E34" s="30"/>
      <c r="F34" s="30"/>
      <c r="G34" s="30"/>
      <c r="H34" s="30"/>
    </row>
  </sheetData>
  <mergeCells count="5">
    <mergeCell ref="A1:H3"/>
    <mergeCell ref="C5:H5"/>
    <mergeCell ref="D18:H18"/>
    <mergeCell ref="C21:H21"/>
    <mergeCell ref="D34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zadanie1</vt:lpstr>
      <vt:lpstr>zadanie2a</vt:lpstr>
      <vt:lpstr>zadanie2b</vt:lpstr>
    </vt:vector>
  </TitlesOfParts>
  <Company>WSIiZ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Microsoft Office User</cp:lastModifiedBy>
  <dcterms:created xsi:type="dcterms:W3CDTF">2012-03-28T12:42:00Z</dcterms:created>
  <dcterms:modified xsi:type="dcterms:W3CDTF">2019-06-12T15:13:39Z</dcterms:modified>
</cp:coreProperties>
</file>