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Oleh/Downloads/"/>
    </mc:Choice>
  </mc:AlternateContent>
  <bookViews>
    <workbookView xWindow="0" yWindow="0" windowWidth="12760" windowHeight="16000" tabRatio="500"/>
  </bookViews>
  <sheets>
    <sheet name="SOCZ_v07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3" i="1" l="1"/>
  <c r="K72" i="1"/>
  <c r="K71" i="1"/>
  <c r="K70" i="1"/>
  <c r="K65" i="1"/>
  <c r="K64" i="1"/>
  <c r="K63" i="1"/>
  <c r="K62" i="1"/>
  <c r="K57" i="1"/>
  <c r="K56" i="1"/>
  <c r="K55" i="1"/>
  <c r="K54" i="1"/>
  <c r="K49" i="1"/>
  <c r="K48" i="1"/>
  <c r="K47" i="1"/>
  <c r="K46" i="1"/>
  <c r="K41" i="1"/>
  <c r="K40" i="1"/>
  <c r="K39" i="1"/>
  <c r="K38" i="1"/>
  <c r="K33" i="1"/>
  <c r="K32" i="1"/>
  <c r="K31" i="1"/>
  <c r="K30" i="1"/>
  <c r="K25" i="1"/>
  <c r="K24" i="1"/>
  <c r="K23" i="1"/>
  <c r="K22" i="1"/>
  <c r="K17" i="1"/>
  <c r="K16" i="1"/>
  <c r="K15" i="1"/>
  <c r="K14" i="1"/>
  <c r="L9" i="1"/>
  <c r="K10" i="1"/>
  <c r="K8" i="1"/>
  <c r="K7" i="1"/>
  <c r="K6" i="1"/>
  <c r="J62" i="1"/>
  <c r="J46" i="1"/>
  <c r="J38" i="1"/>
  <c r="J70" i="1"/>
  <c r="J54" i="1"/>
  <c r="J30" i="1"/>
  <c r="J25" i="1"/>
  <c r="J72" i="1"/>
  <c r="J56" i="1"/>
  <c r="J40" i="1"/>
  <c r="J16" i="1"/>
  <c r="J63" i="1"/>
  <c r="J71" i="1"/>
  <c r="J39" i="1"/>
  <c r="J23" i="1"/>
  <c r="J15" i="1"/>
  <c r="J73" i="1"/>
  <c r="J65" i="1"/>
  <c r="J57" i="1"/>
  <c r="J49" i="1"/>
  <c r="J41" i="1"/>
  <c r="J33" i="1"/>
  <c r="J17" i="1"/>
  <c r="J9" i="1"/>
  <c r="J64" i="1"/>
  <c r="J48" i="1"/>
  <c r="J32" i="1"/>
  <c r="J24" i="1"/>
  <c r="J8" i="1"/>
  <c r="J55" i="1"/>
  <c r="J47" i="1"/>
  <c r="J31" i="1"/>
  <c r="J7" i="1"/>
  <c r="J22" i="1"/>
  <c r="J14" i="1"/>
  <c r="J6" i="1"/>
  <c r="L71" i="1"/>
  <c r="L72" i="1"/>
  <c r="L73" i="1"/>
  <c r="L70" i="1"/>
  <c r="L63" i="1"/>
  <c r="L64" i="1"/>
  <c r="L65" i="1"/>
  <c r="L62" i="1"/>
  <c r="L55" i="1"/>
  <c r="L56" i="1"/>
  <c r="L57" i="1"/>
  <c r="L54" i="1"/>
  <c r="L47" i="1"/>
  <c r="L48" i="1"/>
  <c r="L49" i="1"/>
  <c r="L46" i="1"/>
  <c r="L39" i="1"/>
  <c r="L40" i="1"/>
  <c r="L41" i="1"/>
  <c r="L38" i="1"/>
  <c r="L31" i="1"/>
  <c r="L32" i="1"/>
  <c r="L33" i="1"/>
  <c r="L30" i="1"/>
  <c r="L23" i="1"/>
  <c r="L24" i="1"/>
  <c r="L25" i="1"/>
  <c r="L22" i="1"/>
  <c r="L14" i="1"/>
  <c r="L15" i="1"/>
  <c r="L16" i="1"/>
  <c r="L17" i="1"/>
  <c r="L6" i="1"/>
  <c r="L7" i="1"/>
  <c r="L8" i="1"/>
</calcChain>
</file>

<file path=xl/sharedStrings.xml><?xml version="1.0" encoding="utf-8"?>
<sst xmlns="http://schemas.openxmlformats.org/spreadsheetml/2006/main" count="225" uniqueCount="48">
  <si>
    <t>LP.</t>
  </si>
  <si>
    <t>Wiek</t>
  </si>
  <si>
    <t>Wada</t>
  </si>
  <si>
    <t>Astygmatyzm</t>
  </si>
  <si>
    <t>Lzawienie</t>
  </si>
  <si>
    <t>Soczewki</t>
  </si>
  <si>
    <t>E</t>
  </si>
  <si>
    <t>G</t>
  </si>
  <si>
    <t>A</t>
  </si>
  <si>
    <t>H</t>
  </si>
  <si>
    <t>mlody</t>
  </si>
  <si>
    <t>krotkowidz</t>
  </si>
  <si>
    <t>nie</t>
  </si>
  <si>
    <t>normalne</t>
  </si>
  <si>
    <t>miekkie</t>
  </si>
  <si>
    <t>(Ep+Eb)/E</t>
  </si>
  <si>
    <t>Ep/(Ep+Eb)</t>
  </si>
  <si>
    <t>G+sqrt(A)</t>
  </si>
  <si>
    <t>dalekowidz</t>
  </si>
  <si>
    <t>tak</t>
  </si>
  <si>
    <t>twarde</t>
  </si>
  <si>
    <t>zmniejszone</t>
  </si>
  <si>
    <t>brak</t>
  </si>
  <si>
    <t>Regula 1</t>
  </si>
  <si>
    <t>JEZELI Wiek = mlody ORAZ Astygmatyzm = nie ORAZ Lzawienie = normalne TO Soczewki = miekkie</t>
  </si>
  <si>
    <t>Pzypadki</t>
  </si>
  <si>
    <t>1, 20</t>
  </si>
  <si>
    <t>prestarczy</t>
  </si>
  <si>
    <t>starczy</t>
  </si>
  <si>
    <t>Regula 2</t>
  </si>
  <si>
    <t>JEZELI Wiek = mlody ORAZ Astygmatyzm = tak ORAZ Lzawienie = normalne TO Soczewki = twarde</t>
  </si>
  <si>
    <t>Przypadki</t>
  </si>
  <si>
    <t>2, 7</t>
  </si>
  <si>
    <t>Regula 3</t>
  </si>
  <si>
    <t>JEZELI  Lzawienie = zmniejszone TO Soczewki = brak</t>
  </si>
  <si>
    <t>3, 4, 5, 8, 9, 10, 11, 12, 14, 17, 18, 19</t>
  </si>
  <si>
    <t>Regula 4</t>
  </si>
  <si>
    <t>Regula 5</t>
  </si>
  <si>
    <t>Regula 6</t>
  </si>
  <si>
    <t>Regula 7</t>
  </si>
  <si>
    <t>Regula 8</t>
  </si>
  <si>
    <t>Regula 9</t>
  </si>
  <si>
    <t>JEZELI Wiek = prestarczy ORAZ Astygmatyzm = nie ORAZ Lzawienie = normalne TO Soczewki = miekkie</t>
  </si>
  <si>
    <t>JEZELI Wiek = starczy ORAZ Astygmatyzm = tak ORAZ Lzawienie = normalne TO Soczewki = brak</t>
  </si>
  <si>
    <t>JEZELI Wiek = starczy ORAZ Wada = krotkowidz ORAZ Lzawienie = normalne TO Soczewki = brak</t>
  </si>
  <si>
    <t>JEZELI Wiek = prestarczy ORAZ Wada = krotkowidz ORAZ Astygmatyzm = tak ORAZ Lzawienie = normalne TO Soczewki = twarde</t>
  </si>
  <si>
    <t>JEZELI Wiek = starczy ORAZ Wada = dalekowidz ORAZ Astygmatyzm = nie ORAZ Lzawienie = normalne TO Soczewki = miekkie</t>
  </si>
  <si>
    <t>JEZELI Wiek = prestarczy ORAZ Wada = dalekowidz ORAZ Lzawienie = normalne TO Soczewki = brak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</si>
</sst>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0" fillId="0" borderId="0" xfId="0" applyFill="1"/>
  </cellXfs>
  <cellStyles count="3">
    <cellStyle name="Гиперссылка" xfId="1" builtinId="8" hidden="1"/>
    <cellStyle name="Обычный" xfId="0" builtinId="0"/>
    <cellStyle name="Открывавшаяся гиперссылка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abSelected="1" topLeftCell="H49" workbookViewId="0">
      <selection activeCell="I68" sqref="I68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2">
      <c r="A2">
        <v>1</v>
      </c>
      <c r="B2" s="4" t="s">
        <v>10</v>
      </c>
      <c r="C2" t="s">
        <v>11</v>
      </c>
      <c r="D2" t="s">
        <v>12</v>
      </c>
      <c r="E2" t="s">
        <v>13</v>
      </c>
      <c r="F2" s="1" t="s">
        <v>14</v>
      </c>
      <c r="I2">
        <v>22</v>
      </c>
      <c r="J2" t="s">
        <v>15</v>
      </c>
      <c r="K2" t="s">
        <v>16</v>
      </c>
      <c r="L2" t="s">
        <v>17</v>
      </c>
    </row>
    <row r="3" spans="1:12" x14ac:dyDescent="0.2">
      <c r="A3">
        <v>2</v>
      </c>
      <c r="B3" s="5" t="s">
        <v>10</v>
      </c>
      <c r="C3" t="s">
        <v>18</v>
      </c>
      <c r="D3" t="s">
        <v>19</v>
      </c>
      <c r="E3" t="s">
        <v>13</v>
      </c>
      <c r="F3" s="2" t="s">
        <v>20</v>
      </c>
    </row>
    <row r="4" spans="1:12" x14ac:dyDescent="0.2">
      <c r="A4">
        <v>3</v>
      </c>
      <c r="B4" s="7" t="s">
        <v>10</v>
      </c>
      <c r="C4" t="s">
        <v>18</v>
      </c>
      <c r="D4" t="s">
        <v>12</v>
      </c>
      <c r="E4" t="s">
        <v>21</v>
      </c>
      <c r="F4" s="3" t="s">
        <v>22</v>
      </c>
      <c r="H4" s="4" t="s">
        <v>23</v>
      </c>
      <c r="I4" t="s">
        <v>24</v>
      </c>
    </row>
    <row r="5" spans="1:12" x14ac:dyDescent="0.2">
      <c r="A5">
        <v>4</v>
      </c>
      <c r="B5" s="7" t="s">
        <v>10</v>
      </c>
      <c r="C5" t="s">
        <v>11</v>
      </c>
      <c r="D5" t="s">
        <v>19</v>
      </c>
      <c r="E5" t="s">
        <v>21</v>
      </c>
      <c r="F5" s="3" t="s">
        <v>22</v>
      </c>
      <c r="H5" s="4" t="s">
        <v>25</v>
      </c>
      <c r="I5" t="s">
        <v>26</v>
      </c>
    </row>
    <row r="6" spans="1:12" x14ac:dyDescent="0.2">
      <c r="A6">
        <v>5</v>
      </c>
      <c r="B6" s="7" t="s">
        <v>27</v>
      </c>
      <c r="C6" t="s">
        <v>11</v>
      </c>
      <c r="D6" t="s">
        <v>19</v>
      </c>
      <c r="E6" t="s">
        <v>21</v>
      </c>
      <c r="F6" s="3" t="s">
        <v>22</v>
      </c>
      <c r="H6" s="4" t="s">
        <v>1</v>
      </c>
      <c r="I6" t="s">
        <v>10</v>
      </c>
      <c r="J6">
        <f>8/22</f>
        <v>0.36363636363636365</v>
      </c>
      <c r="K6">
        <f>2/8</f>
        <v>0.25</v>
      </c>
      <c r="L6">
        <f>J6 + SQRT(K6)</f>
        <v>0.86363636363636365</v>
      </c>
    </row>
    <row r="7" spans="1:12" x14ac:dyDescent="0.2">
      <c r="A7">
        <v>6</v>
      </c>
      <c r="B7" s="3" t="s">
        <v>27</v>
      </c>
      <c r="C7" t="s">
        <v>11</v>
      </c>
      <c r="D7" t="s">
        <v>12</v>
      </c>
      <c r="E7" t="s">
        <v>13</v>
      </c>
      <c r="F7" s="1" t="s">
        <v>14</v>
      </c>
      <c r="H7" t="s">
        <v>2</v>
      </c>
      <c r="I7" t="s">
        <v>11</v>
      </c>
      <c r="J7">
        <f>11/22</f>
        <v>0.5</v>
      </c>
      <c r="K7">
        <f>2/11</f>
        <v>0.18181818181818182</v>
      </c>
      <c r="L7">
        <f t="shared" ref="L7:L8" si="0">J7 + SQRT(K7)</f>
        <v>0.92640143271122088</v>
      </c>
    </row>
    <row r="8" spans="1:12" x14ac:dyDescent="0.2">
      <c r="A8">
        <v>7</v>
      </c>
      <c r="B8" s="5" t="s">
        <v>10</v>
      </c>
      <c r="C8" t="s">
        <v>11</v>
      </c>
      <c r="D8" t="s">
        <v>19</v>
      </c>
      <c r="E8" t="s">
        <v>13</v>
      </c>
      <c r="F8" s="2" t="s">
        <v>20</v>
      </c>
      <c r="H8" s="4" t="s">
        <v>3</v>
      </c>
      <c r="I8" t="s">
        <v>12</v>
      </c>
      <c r="J8">
        <f>11/22</f>
        <v>0.5</v>
      </c>
      <c r="K8">
        <f>4/11</f>
        <v>0.36363636363636365</v>
      </c>
      <c r="L8">
        <f t="shared" si="0"/>
        <v>1.1030226891555273</v>
      </c>
    </row>
    <row r="9" spans="1:12" x14ac:dyDescent="0.2">
      <c r="A9">
        <v>8</v>
      </c>
      <c r="B9" s="7" t="s">
        <v>28</v>
      </c>
      <c r="C9" t="s">
        <v>18</v>
      </c>
      <c r="D9" t="s">
        <v>19</v>
      </c>
      <c r="E9" t="s">
        <v>21</v>
      </c>
      <c r="F9" s="3" t="s">
        <v>22</v>
      </c>
      <c r="H9" s="4" t="s">
        <v>4</v>
      </c>
      <c r="I9" t="s">
        <v>13</v>
      </c>
      <c r="J9">
        <f>10/22</f>
        <v>0.45454545454545453</v>
      </c>
      <c r="K9" s="12"/>
      <c r="L9">
        <f>J9 + SQRT(K10)</f>
        <v>1.0870009865791304</v>
      </c>
    </row>
    <row r="10" spans="1:12" x14ac:dyDescent="0.2">
      <c r="A10">
        <v>9</v>
      </c>
      <c r="B10" s="7" t="s">
        <v>27</v>
      </c>
      <c r="C10" t="s">
        <v>18</v>
      </c>
      <c r="D10" t="s">
        <v>12</v>
      </c>
      <c r="E10" t="s">
        <v>21</v>
      </c>
      <c r="F10" s="3" t="s">
        <v>22</v>
      </c>
      <c r="K10">
        <f>4/10</f>
        <v>0.4</v>
      </c>
    </row>
    <row r="11" spans="1:12" x14ac:dyDescent="0.2">
      <c r="A11">
        <v>10</v>
      </c>
      <c r="B11" s="7" t="s">
        <v>27</v>
      </c>
      <c r="C11" t="s">
        <v>18</v>
      </c>
      <c r="D11" t="s">
        <v>19</v>
      </c>
      <c r="E11" t="s">
        <v>21</v>
      </c>
      <c r="F11" s="3" t="s">
        <v>22</v>
      </c>
    </row>
    <row r="12" spans="1:12" x14ac:dyDescent="0.2">
      <c r="A12">
        <v>11</v>
      </c>
      <c r="B12" s="7" t="s">
        <v>27</v>
      </c>
      <c r="C12" t="s">
        <v>11</v>
      </c>
      <c r="D12" t="s">
        <v>12</v>
      </c>
      <c r="E12" t="s">
        <v>21</v>
      </c>
      <c r="F12" s="3" t="s">
        <v>22</v>
      </c>
      <c r="H12" s="5" t="s">
        <v>29</v>
      </c>
      <c r="I12" t="s">
        <v>30</v>
      </c>
    </row>
    <row r="13" spans="1:12" x14ac:dyDescent="0.2">
      <c r="A13">
        <v>12</v>
      </c>
      <c r="B13" s="7" t="s">
        <v>10</v>
      </c>
      <c r="C13" t="s">
        <v>18</v>
      </c>
      <c r="D13" t="s">
        <v>19</v>
      </c>
      <c r="E13" t="s">
        <v>21</v>
      </c>
      <c r="F13" s="3" t="s">
        <v>22</v>
      </c>
      <c r="H13" s="5" t="s">
        <v>31</v>
      </c>
      <c r="I13" t="s">
        <v>32</v>
      </c>
    </row>
    <row r="14" spans="1:12" x14ac:dyDescent="0.2">
      <c r="A14">
        <v>13</v>
      </c>
      <c r="B14" s="8" t="s">
        <v>28</v>
      </c>
      <c r="C14" t="s">
        <v>18</v>
      </c>
      <c r="D14" t="s">
        <v>19</v>
      </c>
      <c r="E14" t="s">
        <v>13</v>
      </c>
      <c r="F14" s="3" t="s">
        <v>22</v>
      </c>
      <c r="H14" s="5" t="s">
        <v>1</v>
      </c>
      <c r="I14" t="s">
        <v>10</v>
      </c>
      <c r="J14">
        <f>8/22</f>
        <v>0.36363636363636365</v>
      </c>
      <c r="K14">
        <f>2/8</f>
        <v>0.25</v>
      </c>
      <c r="L14">
        <f t="shared" ref="L14:L17" si="1">J14 + SQRT(K14)</f>
        <v>0.86363636363636365</v>
      </c>
    </row>
    <row r="15" spans="1:12" x14ac:dyDescent="0.2">
      <c r="A15">
        <v>14</v>
      </c>
      <c r="B15" s="7" t="s">
        <v>28</v>
      </c>
      <c r="C15" t="s">
        <v>11</v>
      </c>
      <c r="D15" t="s">
        <v>19</v>
      </c>
      <c r="E15" t="s">
        <v>21</v>
      </c>
      <c r="F15" s="3" t="s">
        <v>22</v>
      </c>
      <c r="H15" t="s">
        <v>2</v>
      </c>
      <c r="I15" t="s">
        <v>18</v>
      </c>
      <c r="J15">
        <f>11/22</f>
        <v>0.5</v>
      </c>
      <c r="K15">
        <f>1/11</f>
        <v>9.0909090909090912E-2</v>
      </c>
      <c r="L15">
        <f t="shared" si="1"/>
        <v>0.80151134457776363</v>
      </c>
    </row>
    <row r="16" spans="1:12" x14ac:dyDescent="0.2">
      <c r="A16">
        <v>15</v>
      </c>
      <c r="B16" s="9" t="s">
        <v>28</v>
      </c>
      <c r="C16" t="s">
        <v>11</v>
      </c>
      <c r="D16" t="s">
        <v>12</v>
      </c>
      <c r="E16" t="s">
        <v>13</v>
      </c>
      <c r="F16" s="3" t="s">
        <v>22</v>
      </c>
      <c r="H16" s="5" t="s">
        <v>3</v>
      </c>
      <c r="I16" t="s">
        <v>19</v>
      </c>
      <c r="J16">
        <f>11/22</f>
        <v>0.5</v>
      </c>
      <c r="K16">
        <f>3/11</f>
        <v>0.27272727272727271</v>
      </c>
      <c r="L16">
        <f t="shared" si="1"/>
        <v>1.0222329678670934</v>
      </c>
    </row>
    <row r="17" spans="1:12" x14ac:dyDescent="0.2">
      <c r="A17">
        <v>16</v>
      </c>
      <c r="B17" s="10" t="s">
        <v>27</v>
      </c>
      <c r="C17" t="s">
        <v>11</v>
      </c>
      <c r="D17" t="s">
        <v>19</v>
      </c>
      <c r="E17" t="s">
        <v>13</v>
      </c>
      <c r="F17" s="2" t="s">
        <v>20</v>
      </c>
      <c r="H17" s="5" t="s">
        <v>4</v>
      </c>
      <c r="I17" t="s">
        <v>13</v>
      </c>
      <c r="J17">
        <f>10/22</f>
        <v>0.45454545454545453</v>
      </c>
      <c r="K17">
        <f>3/11</f>
        <v>0.27272727272727271</v>
      </c>
      <c r="L17">
        <f t="shared" si="1"/>
        <v>0.97677842241254798</v>
      </c>
    </row>
    <row r="18" spans="1:12" x14ac:dyDescent="0.2">
      <c r="A18">
        <v>17</v>
      </c>
      <c r="B18" s="7" t="s">
        <v>10</v>
      </c>
      <c r="C18" t="s">
        <v>11</v>
      </c>
      <c r="D18" t="s">
        <v>12</v>
      </c>
      <c r="E18" t="s">
        <v>21</v>
      </c>
      <c r="F18" s="3" t="s">
        <v>22</v>
      </c>
    </row>
    <row r="19" spans="1:12" x14ac:dyDescent="0.2">
      <c r="A19">
        <v>18</v>
      </c>
      <c r="B19" s="7" t="s">
        <v>28</v>
      </c>
      <c r="C19" t="s">
        <v>11</v>
      </c>
      <c r="D19" t="s">
        <v>12</v>
      </c>
      <c r="E19" t="s">
        <v>21</v>
      </c>
      <c r="F19" s="3" t="s">
        <v>22</v>
      </c>
    </row>
    <row r="20" spans="1:12" x14ac:dyDescent="0.2">
      <c r="A20">
        <v>19</v>
      </c>
      <c r="B20" s="7" t="s">
        <v>28</v>
      </c>
      <c r="C20" t="s">
        <v>18</v>
      </c>
      <c r="D20" t="s">
        <v>12</v>
      </c>
      <c r="E20" t="s">
        <v>21</v>
      </c>
      <c r="F20" s="3" t="s">
        <v>22</v>
      </c>
      <c r="H20" s="7" t="s">
        <v>33</v>
      </c>
      <c r="I20" t="s">
        <v>34</v>
      </c>
    </row>
    <row r="21" spans="1:12" x14ac:dyDescent="0.2">
      <c r="A21">
        <v>20</v>
      </c>
      <c r="B21" s="4" t="s">
        <v>10</v>
      </c>
      <c r="C21" t="s">
        <v>18</v>
      </c>
      <c r="D21" t="s">
        <v>12</v>
      </c>
      <c r="E21" t="s">
        <v>13</v>
      </c>
      <c r="F21" s="1" t="s">
        <v>14</v>
      </c>
      <c r="H21" s="7" t="s">
        <v>31</v>
      </c>
      <c r="I21" t="s">
        <v>35</v>
      </c>
    </row>
    <row r="22" spans="1:12" x14ac:dyDescent="0.2">
      <c r="A22">
        <v>21</v>
      </c>
      <c r="B22" s="6" t="s">
        <v>28</v>
      </c>
      <c r="C22" t="s">
        <v>18</v>
      </c>
      <c r="D22" t="s">
        <v>12</v>
      </c>
      <c r="E22" t="s">
        <v>13</v>
      </c>
      <c r="F22" s="1" t="s">
        <v>14</v>
      </c>
      <c r="H22" t="s">
        <v>1</v>
      </c>
      <c r="I22" t="s">
        <v>10</v>
      </c>
      <c r="J22">
        <f>8/22</f>
        <v>0.36363636363636365</v>
      </c>
      <c r="K22">
        <f>4/8</f>
        <v>0.5</v>
      </c>
      <c r="L22">
        <f>J22 + SQRT(K22)</f>
        <v>1.0707431448229112</v>
      </c>
    </row>
    <row r="23" spans="1:12" x14ac:dyDescent="0.2">
      <c r="A23">
        <v>22</v>
      </c>
      <c r="B23" s="11" t="s">
        <v>27</v>
      </c>
      <c r="C23" t="s">
        <v>18</v>
      </c>
      <c r="D23" t="s">
        <v>19</v>
      </c>
      <c r="E23" t="s">
        <v>13</v>
      </c>
      <c r="F23" s="3" t="s">
        <v>22</v>
      </c>
      <c r="H23" t="s">
        <v>2</v>
      </c>
      <c r="I23" t="s">
        <v>18</v>
      </c>
      <c r="J23">
        <f>11/22</f>
        <v>0.5</v>
      </c>
      <c r="K23">
        <f>8/11</f>
        <v>0.72727272727272729</v>
      </c>
      <c r="L23">
        <f t="shared" ref="L23:L25" si="2">J23 + SQRT(K23)</f>
        <v>1.3528028654224418</v>
      </c>
    </row>
    <row r="24" spans="1:12" x14ac:dyDescent="0.2">
      <c r="H24" t="s">
        <v>3</v>
      </c>
      <c r="I24" t="s">
        <v>12</v>
      </c>
      <c r="J24">
        <f>11/22</f>
        <v>0.5</v>
      </c>
      <c r="K24">
        <f>7/11</f>
        <v>0.63636363636363635</v>
      </c>
      <c r="L24">
        <f t="shared" si="2"/>
        <v>1.2977240352174655</v>
      </c>
    </row>
    <row r="25" spans="1:12" x14ac:dyDescent="0.2">
      <c r="H25" s="7" t="s">
        <v>4</v>
      </c>
      <c r="I25" t="s">
        <v>21</v>
      </c>
      <c r="J25">
        <f>12/22</f>
        <v>0.54545454545454541</v>
      </c>
      <c r="K25">
        <f>12/12</f>
        <v>1</v>
      </c>
      <c r="L25">
        <f t="shared" si="2"/>
        <v>1.5454545454545454</v>
      </c>
    </row>
    <row r="28" spans="1:12" x14ac:dyDescent="0.2">
      <c r="H28" s="3" t="s">
        <v>36</v>
      </c>
      <c r="I28" t="s">
        <v>42</v>
      </c>
    </row>
    <row r="29" spans="1:12" x14ac:dyDescent="0.2">
      <c r="H29" s="3" t="s">
        <v>31</v>
      </c>
      <c r="I29">
        <v>6</v>
      </c>
    </row>
    <row r="30" spans="1:12" x14ac:dyDescent="0.2">
      <c r="H30" s="3" t="s">
        <v>1</v>
      </c>
      <c r="I30" t="s">
        <v>27</v>
      </c>
      <c r="J30">
        <f>7/22</f>
        <v>0.31818181818181818</v>
      </c>
      <c r="K30">
        <f>1/7</f>
        <v>0.14285714285714285</v>
      </c>
      <c r="L30">
        <f>J30 + SQRT(K30)</f>
        <v>0.69614629119104543</v>
      </c>
    </row>
    <row r="31" spans="1:12" x14ac:dyDescent="0.2">
      <c r="H31" t="s">
        <v>2</v>
      </c>
      <c r="I31" t="s">
        <v>11</v>
      </c>
      <c r="J31">
        <f>11/22</f>
        <v>0.5</v>
      </c>
      <c r="K31">
        <f>2/11</f>
        <v>0.18181818181818182</v>
      </c>
      <c r="L31">
        <f t="shared" ref="L31:L33" si="3">J31 + SQRT(K31)</f>
        <v>0.92640143271122088</v>
      </c>
    </row>
    <row r="32" spans="1:12" x14ac:dyDescent="0.2">
      <c r="H32" s="3" t="s">
        <v>3</v>
      </c>
      <c r="I32" t="s">
        <v>12</v>
      </c>
      <c r="J32">
        <f>11/22</f>
        <v>0.5</v>
      </c>
      <c r="K32">
        <f>4/11</f>
        <v>0.36363636363636365</v>
      </c>
      <c r="L32">
        <f t="shared" si="3"/>
        <v>1.1030226891555273</v>
      </c>
    </row>
    <row r="33" spans="8:12" x14ac:dyDescent="0.2">
      <c r="H33" s="3" t="s">
        <v>4</v>
      </c>
      <c r="I33" t="s">
        <v>13</v>
      </c>
      <c r="J33">
        <f>10/22</f>
        <v>0.45454545454545453</v>
      </c>
      <c r="K33">
        <f>4/10</f>
        <v>0.4</v>
      </c>
      <c r="L33">
        <f t="shared" si="3"/>
        <v>1.0870009865791304</v>
      </c>
    </row>
    <row r="36" spans="8:12" x14ac:dyDescent="0.2">
      <c r="H36" s="8" t="s">
        <v>37</v>
      </c>
      <c r="I36" t="s">
        <v>43</v>
      </c>
    </row>
    <row r="37" spans="8:12" x14ac:dyDescent="0.2">
      <c r="H37" s="8" t="s">
        <v>31</v>
      </c>
      <c r="I37">
        <v>13</v>
      </c>
    </row>
    <row r="38" spans="8:12" x14ac:dyDescent="0.2">
      <c r="H38" s="8" t="s">
        <v>1</v>
      </c>
      <c r="I38" t="s">
        <v>28</v>
      </c>
      <c r="J38">
        <f>7/22</f>
        <v>0.31818181818181818</v>
      </c>
      <c r="K38">
        <f>6/7</f>
        <v>0.8571428571428571</v>
      </c>
      <c r="L38">
        <f>J38 + SQRT(K38)</f>
        <v>1.2440019179543695</v>
      </c>
    </row>
    <row r="39" spans="8:12" x14ac:dyDescent="0.2">
      <c r="H39" s="13" t="s">
        <v>2</v>
      </c>
      <c r="I39" t="s">
        <v>18</v>
      </c>
      <c r="J39">
        <f>11/22</f>
        <v>0.5</v>
      </c>
      <c r="K39">
        <f>8/11</f>
        <v>0.72727272727272729</v>
      </c>
      <c r="L39">
        <f t="shared" ref="L39:L41" si="4">J39 + SQRT(K39)</f>
        <v>1.3528028654224418</v>
      </c>
    </row>
    <row r="40" spans="8:12" x14ac:dyDescent="0.2">
      <c r="H40" s="8" t="s">
        <v>3</v>
      </c>
      <c r="I40" t="s">
        <v>19</v>
      </c>
      <c r="J40">
        <f>11/22</f>
        <v>0.5</v>
      </c>
      <c r="K40">
        <f>8/11</f>
        <v>0.72727272727272729</v>
      </c>
      <c r="L40">
        <f t="shared" si="4"/>
        <v>1.3528028654224418</v>
      </c>
    </row>
    <row r="41" spans="8:12" x14ac:dyDescent="0.2">
      <c r="H41" s="8" t="s">
        <v>4</v>
      </c>
      <c r="I41" t="s">
        <v>13</v>
      </c>
      <c r="J41">
        <f>10/22</f>
        <v>0.45454545454545453</v>
      </c>
      <c r="K41">
        <f>3/10</f>
        <v>0.3</v>
      </c>
      <c r="L41">
        <f t="shared" si="4"/>
        <v>1.0022680120506207</v>
      </c>
    </row>
    <row r="44" spans="8:12" x14ac:dyDescent="0.2">
      <c r="H44" s="9" t="s">
        <v>38</v>
      </c>
      <c r="I44" t="s">
        <v>44</v>
      </c>
    </row>
    <row r="45" spans="8:12" x14ac:dyDescent="0.2">
      <c r="H45" s="9" t="s">
        <v>31</v>
      </c>
      <c r="I45">
        <v>15</v>
      </c>
    </row>
    <row r="46" spans="8:12" x14ac:dyDescent="0.2">
      <c r="H46" s="9" t="s">
        <v>1</v>
      </c>
      <c r="I46" t="s">
        <v>28</v>
      </c>
      <c r="J46">
        <f>7/22</f>
        <v>0.31818181818181818</v>
      </c>
      <c r="K46">
        <f>6/7</f>
        <v>0.8571428571428571</v>
      </c>
      <c r="L46">
        <f>J46 + SQRT(K46)</f>
        <v>1.2440019179543695</v>
      </c>
    </row>
    <row r="47" spans="8:12" x14ac:dyDescent="0.2">
      <c r="H47" s="9" t="s">
        <v>2</v>
      </c>
      <c r="I47" t="s">
        <v>11</v>
      </c>
      <c r="J47">
        <f>11/22</f>
        <v>0.5</v>
      </c>
      <c r="K47">
        <f>7/11</f>
        <v>0.63636363636363635</v>
      </c>
      <c r="L47">
        <f t="shared" ref="L47:L49" si="5">J47 + SQRT(K47)</f>
        <v>1.2977240352174655</v>
      </c>
    </row>
    <row r="48" spans="8:12" x14ac:dyDescent="0.2">
      <c r="H48" s="13" t="s">
        <v>3</v>
      </c>
      <c r="I48" t="s">
        <v>12</v>
      </c>
      <c r="J48">
        <f>11/22</f>
        <v>0.5</v>
      </c>
      <c r="K48">
        <f>7/11</f>
        <v>0.63636363636363635</v>
      </c>
      <c r="L48">
        <f t="shared" si="5"/>
        <v>1.2977240352174655</v>
      </c>
    </row>
    <row r="49" spans="8:12" x14ac:dyDescent="0.2">
      <c r="H49" s="9" t="s">
        <v>4</v>
      </c>
      <c r="I49" t="s">
        <v>13</v>
      </c>
      <c r="J49">
        <f>10/22</f>
        <v>0.45454545454545453</v>
      </c>
      <c r="K49">
        <f>3/10</f>
        <v>0.3</v>
      </c>
      <c r="L49">
        <f t="shared" si="5"/>
        <v>1.0022680120506207</v>
      </c>
    </row>
    <row r="52" spans="8:12" x14ac:dyDescent="0.2">
      <c r="H52" s="10" t="s">
        <v>39</v>
      </c>
      <c r="I52" t="s">
        <v>45</v>
      </c>
    </row>
    <row r="53" spans="8:12" x14ac:dyDescent="0.2">
      <c r="H53" s="10" t="s">
        <v>31</v>
      </c>
      <c r="I53">
        <v>16</v>
      </c>
    </row>
    <row r="54" spans="8:12" x14ac:dyDescent="0.2">
      <c r="H54" s="10" t="s">
        <v>1</v>
      </c>
      <c r="I54" t="s">
        <v>27</v>
      </c>
      <c r="J54">
        <f>7/22</f>
        <v>0.31818181818181818</v>
      </c>
      <c r="K54">
        <f>1/7</f>
        <v>0.14285714285714285</v>
      </c>
      <c r="L54">
        <f>J54 + SQRT(K54)</f>
        <v>0.69614629119104543</v>
      </c>
    </row>
    <row r="55" spans="8:12" x14ac:dyDescent="0.2">
      <c r="H55" s="10" t="s">
        <v>2</v>
      </c>
      <c r="I55" t="s">
        <v>11</v>
      </c>
      <c r="J55">
        <f>11/22</f>
        <v>0.5</v>
      </c>
      <c r="K55">
        <f>2/11</f>
        <v>0.18181818181818182</v>
      </c>
      <c r="L55">
        <f t="shared" ref="L55:L57" si="6">J55 + SQRT(K55)</f>
        <v>0.92640143271122088</v>
      </c>
    </row>
    <row r="56" spans="8:12" x14ac:dyDescent="0.2">
      <c r="H56" s="10" t="s">
        <v>3</v>
      </c>
      <c r="I56" t="s">
        <v>19</v>
      </c>
      <c r="J56">
        <f>11/22</f>
        <v>0.5</v>
      </c>
      <c r="K56">
        <f>3/11</f>
        <v>0.27272727272727271</v>
      </c>
      <c r="L56">
        <f t="shared" si="6"/>
        <v>1.0222329678670934</v>
      </c>
    </row>
    <row r="57" spans="8:12" x14ac:dyDescent="0.2">
      <c r="H57" s="10" t="s">
        <v>4</v>
      </c>
      <c r="I57" t="s">
        <v>13</v>
      </c>
      <c r="J57">
        <f>10/22</f>
        <v>0.45454545454545453</v>
      </c>
      <c r="K57">
        <f>3/10</f>
        <v>0.3</v>
      </c>
      <c r="L57">
        <f t="shared" si="6"/>
        <v>1.0022680120506207</v>
      </c>
    </row>
    <row r="60" spans="8:12" x14ac:dyDescent="0.2">
      <c r="H60" s="6" t="s">
        <v>40</v>
      </c>
      <c r="I60" t="s">
        <v>46</v>
      </c>
    </row>
    <row r="61" spans="8:12" x14ac:dyDescent="0.2">
      <c r="H61" s="6" t="s">
        <v>31</v>
      </c>
      <c r="I61">
        <v>21</v>
      </c>
    </row>
    <row r="62" spans="8:12" x14ac:dyDescent="0.2">
      <c r="H62" s="6" t="s">
        <v>1</v>
      </c>
      <c r="I62" t="s">
        <v>28</v>
      </c>
      <c r="J62">
        <f>7/22</f>
        <v>0.31818181818181818</v>
      </c>
      <c r="K62">
        <f>1/7</f>
        <v>0.14285714285714285</v>
      </c>
      <c r="L62">
        <f>J62 + SQRT(K62)</f>
        <v>0.69614629119104543</v>
      </c>
    </row>
    <row r="63" spans="8:12" x14ac:dyDescent="0.2">
      <c r="H63" s="6" t="s">
        <v>2</v>
      </c>
      <c r="I63" t="s">
        <v>18</v>
      </c>
      <c r="J63">
        <f>11/22</f>
        <v>0.5</v>
      </c>
      <c r="K63">
        <f>2/11</f>
        <v>0.18181818181818182</v>
      </c>
      <c r="L63">
        <f t="shared" ref="L63:L65" si="7">J63 + SQRT(K63)</f>
        <v>0.92640143271122088</v>
      </c>
    </row>
    <row r="64" spans="8:12" x14ac:dyDescent="0.2">
      <c r="H64" s="6" t="s">
        <v>3</v>
      </c>
      <c r="I64" t="s">
        <v>12</v>
      </c>
      <c r="J64">
        <f>11/22</f>
        <v>0.5</v>
      </c>
      <c r="K64">
        <f>4/11</f>
        <v>0.36363636363636365</v>
      </c>
      <c r="L64">
        <f t="shared" si="7"/>
        <v>1.1030226891555273</v>
      </c>
    </row>
    <row r="65" spans="8:12" x14ac:dyDescent="0.2">
      <c r="H65" s="6" t="s">
        <v>4</v>
      </c>
      <c r="I65" t="s">
        <v>13</v>
      </c>
      <c r="J65">
        <f>10/22</f>
        <v>0.45454545454545453</v>
      </c>
      <c r="K65">
        <f>4/10</f>
        <v>0.4</v>
      </c>
      <c r="L65">
        <f t="shared" si="7"/>
        <v>1.0870009865791304</v>
      </c>
    </row>
    <row r="68" spans="8:12" x14ac:dyDescent="0.2">
      <c r="H68" s="11" t="s">
        <v>41</v>
      </c>
      <c r="I68" t="s">
        <v>47</v>
      </c>
    </row>
    <row r="69" spans="8:12" x14ac:dyDescent="0.2">
      <c r="H69" s="11" t="s">
        <v>31</v>
      </c>
      <c r="I69">
        <v>22</v>
      </c>
    </row>
    <row r="70" spans="8:12" x14ac:dyDescent="0.2">
      <c r="H70" s="11" t="s">
        <v>1</v>
      </c>
      <c r="I70" t="s">
        <v>27</v>
      </c>
      <c r="J70">
        <f>7/22</f>
        <v>0.31818181818181818</v>
      </c>
      <c r="K70">
        <f>5/7</f>
        <v>0.7142857142857143</v>
      </c>
      <c r="L70">
        <f>J70 + SQRT(K70)</f>
        <v>1.1633360729103348</v>
      </c>
    </row>
    <row r="71" spans="8:12" x14ac:dyDescent="0.2">
      <c r="H71" s="11" t="s">
        <v>2</v>
      </c>
      <c r="I71" t="s">
        <v>18</v>
      </c>
      <c r="J71">
        <f>11/22</f>
        <v>0.5</v>
      </c>
      <c r="K71">
        <f>8/11</f>
        <v>0.72727272727272729</v>
      </c>
      <c r="L71">
        <f t="shared" ref="L71:L73" si="8">J71 + SQRT(K71)</f>
        <v>1.3528028654224418</v>
      </c>
    </row>
    <row r="72" spans="8:12" x14ac:dyDescent="0.2">
      <c r="H72" s="13" t="s">
        <v>3</v>
      </c>
      <c r="I72" t="s">
        <v>19</v>
      </c>
      <c r="J72">
        <f>11/22</f>
        <v>0.5</v>
      </c>
      <c r="K72">
        <f>8/11</f>
        <v>0.72727272727272729</v>
      </c>
      <c r="L72">
        <f t="shared" si="8"/>
        <v>1.3528028654224418</v>
      </c>
    </row>
    <row r="73" spans="8:12" x14ac:dyDescent="0.2">
      <c r="H73" s="11" t="s">
        <v>4</v>
      </c>
      <c r="I73" t="s">
        <v>13</v>
      </c>
      <c r="J73">
        <f>10/22</f>
        <v>0.45454545454545453</v>
      </c>
      <c r="K73">
        <f>3/10</f>
        <v>0.3</v>
      </c>
      <c r="L73">
        <f t="shared" si="8"/>
        <v>1.0022680120506207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SOCZ_v07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2019-05-01T20:14:25Z</dcterms:created>
  <dcterms:modified xsi:type="dcterms:W3CDTF">2019-05-02T11:07:30Z</dcterms:modified>
</cp:coreProperties>
</file>