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f90ad66c6cdc2e1d/Documents/Curso De Office/Curso de Excel/"/>
    </mc:Choice>
  </mc:AlternateContent>
  <xr:revisionPtr revIDLastSave="69" documentId="8_{78C20378-5690-4D49-8744-8A88C8B9203C}" xr6:coauthVersionLast="47" xr6:coauthVersionMax="47" xr10:uidLastSave="{8F0A0566-5ACA-4FDE-8809-F84B2B85E659}"/>
  <bookViews>
    <workbookView xWindow="-120" yWindow="-120" windowWidth="20730" windowHeight="11040" xr2:uid="{00000000-000D-0000-FFFF-FFFF00000000}"/>
  </bookViews>
  <sheets>
    <sheet name="Plan1" sheetId="1" r:id="rId1"/>
  </sheets>
  <definedNames>
    <definedName name="_xlnm._FilterDatabase" localSheetId="0" hidden="1">Plan1!$A$4:$G$23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1" i="1"/>
  <c r="F8" i="1"/>
  <c r="F7" i="1"/>
  <c r="F5" i="1"/>
  <c r="D18" i="1"/>
  <c r="D11" i="1"/>
  <c r="D8" i="1"/>
  <c r="G8" i="1" s="1"/>
  <c r="D7" i="1"/>
  <c r="G7" i="1" s="1"/>
  <c r="D5" i="1"/>
  <c r="G5" i="1" s="1"/>
  <c r="J23" i="1"/>
  <c r="J15" i="1"/>
  <c r="J12" i="1"/>
  <c r="J9" i="1"/>
  <c r="J6" i="1"/>
  <c r="F23" i="1"/>
  <c r="F15" i="1"/>
  <c r="F12" i="1"/>
  <c r="F9" i="1"/>
  <c r="F6" i="1"/>
  <c r="D23" i="1"/>
  <c r="D15" i="1"/>
  <c r="D12" i="1"/>
  <c r="D9" i="1"/>
  <c r="G9" i="1" s="1"/>
  <c r="K9" i="1" s="1"/>
  <c r="D6" i="1"/>
  <c r="B26" i="1"/>
  <c r="B25" i="1"/>
  <c r="G18" i="1" l="1"/>
  <c r="G11" i="1"/>
  <c r="G6" i="1"/>
  <c r="K6" i="1" s="1"/>
  <c r="G12" i="1"/>
  <c r="K12" i="1" s="1"/>
  <c r="G23" i="1"/>
  <c r="K23" i="1" s="1"/>
  <c r="G15" i="1"/>
  <c r="K15" i="1" s="1"/>
</calcChain>
</file>

<file path=xl/sharedStrings.xml><?xml version="1.0" encoding="utf-8"?>
<sst xmlns="http://schemas.openxmlformats.org/spreadsheetml/2006/main" count="53" uniqueCount="40">
  <si>
    <t>Setor</t>
  </si>
  <si>
    <t xml:space="preserve">Nome </t>
  </si>
  <si>
    <t>Impostos</t>
  </si>
  <si>
    <t>Valor Líquido</t>
  </si>
  <si>
    <t>ADM</t>
  </si>
  <si>
    <t>VENDAS</t>
  </si>
  <si>
    <t>ATENDIMENTO</t>
  </si>
  <si>
    <t>PRODUÇÃO</t>
  </si>
  <si>
    <t>COZINHA</t>
  </si>
  <si>
    <t>AJUDANTE</t>
  </si>
  <si>
    <t>THOMAS SILVA</t>
  </si>
  <si>
    <t>JULIETE MORAES</t>
  </si>
  <si>
    <t>POMPÍLIO MACEDO</t>
  </si>
  <si>
    <t>JOSÉ NUNES</t>
  </si>
  <si>
    <t>RIBAMAR PEIXOTO</t>
  </si>
  <si>
    <t>ROSA GUIMARÃES</t>
  </si>
  <si>
    <t>SOARES JUNIOR</t>
  </si>
  <si>
    <t>MARINÊS ROSA</t>
  </si>
  <si>
    <t>JULIA SILVA</t>
  </si>
  <si>
    <t>THOMAS JOSÉ</t>
  </si>
  <si>
    <t>ROSA GALVÃO</t>
  </si>
  <si>
    <t>JULIA PAZ</t>
  </si>
  <si>
    <t>SATORU KAWATA</t>
  </si>
  <si>
    <t>MOHAMMED LIMA</t>
  </si>
  <si>
    <t>TÚLIO MANOEL</t>
  </si>
  <si>
    <t>MARIA SILVA</t>
  </si>
  <si>
    <t>NICOLAS SILAS</t>
  </si>
  <si>
    <t>ALFREDO DA LUZ</t>
  </si>
  <si>
    <t>THABATA CAROLINE</t>
  </si>
  <si>
    <t>Salário Bruto</t>
  </si>
  <si>
    <t>Quant. Faltas</t>
  </si>
  <si>
    <t>Valor da Falta</t>
  </si>
  <si>
    <t>Valor Total (Salários)</t>
  </si>
  <si>
    <t xml:space="preserve">Média Salarial </t>
  </si>
  <si>
    <t>TECTREINAMENTOS INFORMÁTICA LTDA - VENDEDORES</t>
  </si>
  <si>
    <t>Vendas Realizadas</t>
  </si>
  <si>
    <t>Meta de Vendas</t>
  </si>
  <si>
    <t>Comissão de Meta</t>
  </si>
  <si>
    <t>Comissão</t>
  </si>
  <si>
    <t>Total a Receber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</si>
</sst>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51">
    <xf numFmtId="0" fontId="0" fillId="0" borderId="0" xfId="0"/>
    <xf numFmtId="44" fontId="0" fillId="0" borderId="0" xfId="1" applyFont="1"/>
    <xf numFmtId="0" fontId="3" fillId="2" borderId="0" xfId="0" applyFont="1" applyFill="1"/>
    <xf numFmtId="0" fontId="4" fillId="2" borderId="0" xfId="0" applyFont="1" applyFill="1"/>
    <xf numFmtId="44" fontId="4" fillId="2" borderId="0" xfId="1" applyFont="1" applyFill="1"/>
    <xf numFmtId="0" fontId="1" fillId="0" borderId="0" xfId="0" applyFont="1" applyAlignment="1">
      <alignment horizontal="center"/>
    </xf>
    <xf numFmtId="44" fontId="1" fillId="0" borderId="0" xfId="1" applyFont="1" applyBorder="1" applyAlignment="1">
      <alignment horizontal="center"/>
    </xf>
    <xf numFmtId="0" fontId="0" fillId="0" borderId="1" xfId="0" applyBorder="1"/>
    <xf numFmtId="44" fontId="0" fillId="0" borderId="1" xfId="1" applyFont="1" applyFill="1" applyBorder="1"/>
    <xf numFmtId="44" fontId="0" fillId="0" borderId="1" xfId="0" applyNumberFormat="1" applyBorder="1"/>
    <xf numFmtId="44" fontId="0" fillId="0" borderId="1" xfId="1" applyFont="1" applyBorder="1"/>
    <xf numFmtId="44" fontId="0" fillId="0" borderId="1" xfId="1" applyFont="1" applyBorder="1" applyAlignment="1">
      <alignment horizontal="center"/>
    </xf>
    <xf numFmtId="0" fontId="1" fillId="0" borderId="2" xfId="0" applyFont="1" applyBorder="1"/>
    <xf numFmtId="44" fontId="0" fillId="0" borderId="4" xfId="0" applyNumberFormat="1" applyBorder="1"/>
    <xf numFmtId="0" fontId="1" fillId="0" borderId="5" xfId="0" applyFont="1" applyBorder="1"/>
    <xf numFmtId="0" fontId="0" fillId="0" borderId="6" xfId="0" applyBorder="1"/>
    <xf numFmtId="44" fontId="0" fillId="0" borderId="6" xfId="0" applyNumberFormat="1" applyBorder="1"/>
    <xf numFmtId="0" fontId="1" fillId="0" borderId="7" xfId="0" applyFont="1" applyBorder="1"/>
    <xf numFmtId="0" fontId="0" fillId="0" borderId="2" xfId="0" applyBorder="1" applyAlignment="1">
      <alignment horizontal="center"/>
    </xf>
    <xf numFmtId="44" fontId="0" fillId="0" borderId="3" xfId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/>
    <xf numFmtId="0" fontId="0" fillId="0" borderId="11" xfId="0" applyBorder="1"/>
    <xf numFmtId="0" fontId="1" fillId="0" borderId="11" xfId="0" applyFont="1" applyBorder="1"/>
    <xf numFmtId="44" fontId="0" fillId="0" borderId="12" xfId="1" applyFont="1" applyBorder="1"/>
    <xf numFmtId="44" fontId="0" fillId="0" borderId="9" xfId="0" applyNumberFormat="1" applyBorder="1"/>
    <xf numFmtId="0" fontId="1" fillId="3" borderId="5" xfId="0" applyFont="1" applyFill="1" applyBorder="1"/>
    <xf numFmtId="0" fontId="0" fillId="3" borderId="1" xfId="0" applyFill="1" applyBorder="1"/>
    <xf numFmtId="44" fontId="0" fillId="3" borderId="1" xfId="1" applyFont="1" applyFill="1" applyBorder="1"/>
    <xf numFmtId="44" fontId="0" fillId="3" borderId="1" xfId="0" applyNumberFormat="1" applyFill="1" applyBorder="1"/>
    <xf numFmtId="44" fontId="0" fillId="3" borderId="6" xfId="0" applyNumberFormat="1" applyFill="1" applyBorder="1"/>
    <xf numFmtId="0" fontId="1" fillId="3" borderId="7" xfId="0" applyFont="1" applyFill="1" applyBorder="1"/>
    <xf numFmtId="0" fontId="0" fillId="3" borderId="8" xfId="0" applyFill="1" applyBorder="1"/>
    <xf numFmtId="44" fontId="0" fillId="3" borderId="8" xfId="1" applyFont="1" applyFill="1" applyBorder="1"/>
    <xf numFmtId="0" fontId="0" fillId="3" borderId="5" xfId="0" applyFill="1" applyBorder="1" applyAlignment="1">
      <alignment horizontal="center"/>
    </xf>
    <xf numFmtId="44" fontId="0" fillId="3" borderId="1" xfId="1" applyFont="1" applyFill="1" applyBorder="1" applyAlignment="1">
      <alignment horizontal="center"/>
    </xf>
    <xf numFmtId="44" fontId="1" fillId="3" borderId="6" xfId="0" applyNumberFormat="1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4" borderId="2" xfId="0" applyFont="1" applyFill="1" applyBorder="1"/>
    <xf numFmtId="0" fontId="0" fillId="4" borderId="3" xfId="0" applyFill="1" applyBorder="1"/>
    <xf numFmtId="44" fontId="0" fillId="4" borderId="3" xfId="1" applyFont="1" applyFill="1" applyBorder="1"/>
    <xf numFmtId="44" fontId="0" fillId="4" borderId="3" xfId="0" applyNumberFormat="1" applyFill="1" applyBorder="1"/>
    <xf numFmtId="44" fontId="0" fillId="4" borderId="4" xfId="0" applyNumberFormat="1" applyFill="1" applyBorder="1"/>
    <xf numFmtId="0" fontId="1" fillId="4" borderId="5" xfId="0" applyFont="1" applyFill="1" applyBorder="1"/>
    <xf numFmtId="0" fontId="0" fillId="4" borderId="1" xfId="0" applyFill="1" applyBorder="1"/>
    <xf numFmtId="44" fontId="0" fillId="4" borderId="1" xfId="1" applyFont="1" applyFill="1" applyBorder="1"/>
    <xf numFmtId="0" fontId="5" fillId="5" borderId="0" xfId="0" applyFont="1" applyFill="1" applyAlignment="1">
      <alignment horizontal="center"/>
    </xf>
    <xf numFmtId="44" fontId="5" fillId="5" borderId="0" xfId="1" applyFont="1" applyFill="1"/>
    <xf numFmtId="0" fontId="5" fillId="5" borderId="0" xfId="0" applyFont="1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showGridLines="0" tabSelected="1" zoomScale="118" zoomScaleNormal="118" workbookViewId="0">
      <selection activeCell="B4" sqref="B4"/>
    </sheetView>
  </sheetViews>
  <sheetFormatPr defaultRowHeight="15" x14ac:dyDescent="0.25"/>
  <cols>
    <col min="1" max="1" width="19.28515625" customWidth="1"/>
    <col min="2" max="2" width="18.7109375" customWidth="1"/>
    <col min="3" max="3" width="16.140625" style="1" bestFit="1" customWidth="1"/>
    <col min="4" max="4" width="14.42578125" customWidth="1"/>
    <col min="5" max="5" width="14.85546875" bestFit="1" customWidth="1"/>
    <col min="6" max="6" width="15.42578125" bestFit="1" customWidth="1"/>
    <col min="7" max="7" width="14.85546875" bestFit="1" customWidth="1"/>
    <col min="9" max="9" width="17.42578125" customWidth="1"/>
    <col min="10" max="10" width="13.28515625" style="1" bestFit="1" customWidth="1"/>
    <col min="11" max="11" width="17.7109375" customWidth="1"/>
    <col min="12" max="12" width="12.7109375" bestFit="1" customWidth="1"/>
  </cols>
  <sheetData>
    <row r="1" spans="1:12" ht="15.75" thickBot="1" x14ac:dyDescent="0.3">
      <c r="A1" s="2" t="s">
        <v>34</v>
      </c>
      <c r="B1" s="3"/>
      <c r="C1" s="4"/>
      <c r="D1" s="3"/>
      <c r="E1" s="3"/>
      <c r="F1" s="3"/>
      <c r="G1" s="3"/>
    </row>
    <row r="2" spans="1:12" ht="15.75" thickBot="1" x14ac:dyDescent="0.3">
      <c r="I2" s="23" t="s">
        <v>36</v>
      </c>
      <c r="J2" s="24">
        <v>100</v>
      </c>
      <c r="K2" s="25" t="s">
        <v>37</v>
      </c>
      <c r="L2" s="26">
        <v>1250</v>
      </c>
    </row>
    <row r="3" spans="1:12" x14ac:dyDescent="0.25">
      <c r="J3"/>
    </row>
    <row r="4" spans="1:12" ht="15.75" thickBot="1" x14ac:dyDescent="0.3">
      <c r="A4" s="48" t="s">
        <v>0</v>
      </c>
      <c r="B4" s="48" t="s">
        <v>1</v>
      </c>
      <c r="C4" s="49" t="s">
        <v>29</v>
      </c>
      <c r="D4" s="50" t="s">
        <v>2</v>
      </c>
      <c r="E4" s="50" t="s">
        <v>30</v>
      </c>
      <c r="F4" s="50" t="s">
        <v>31</v>
      </c>
      <c r="G4" s="50" t="s">
        <v>3</v>
      </c>
      <c r="I4" s="5" t="s">
        <v>35</v>
      </c>
      <c r="J4" s="6" t="s">
        <v>38</v>
      </c>
      <c r="K4" s="5" t="s">
        <v>39</v>
      </c>
    </row>
    <row r="5" spans="1:12" x14ac:dyDescent="0.25">
      <c r="A5" s="40" t="s">
        <v>4</v>
      </c>
      <c r="B5" s="41" t="s">
        <v>10</v>
      </c>
      <c r="C5" s="42">
        <v>1290</v>
      </c>
      <c r="D5" s="43">
        <f>C5*15%</f>
        <v>193.5</v>
      </c>
      <c r="E5" s="41">
        <v>0</v>
      </c>
      <c r="F5" s="43">
        <f>(C5/30)*E5</f>
        <v>0</v>
      </c>
      <c r="G5" s="44">
        <f>C5-D5-F5</f>
        <v>1096.5</v>
      </c>
      <c r="I5" s="18"/>
      <c r="J5" s="19"/>
      <c r="K5" s="20"/>
    </row>
    <row r="6" spans="1:12" ht="15.75" thickBot="1" x14ac:dyDescent="0.3">
      <c r="A6" s="28" t="s">
        <v>5</v>
      </c>
      <c r="B6" s="29" t="s">
        <v>11</v>
      </c>
      <c r="C6" s="30">
        <v>1700</v>
      </c>
      <c r="D6" s="31">
        <f>C6*15%</f>
        <v>255</v>
      </c>
      <c r="E6" s="29">
        <v>0</v>
      </c>
      <c r="F6" s="31">
        <f>(C6/30)*E6</f>
        <v>0</v>
      </c>
      <c r="G6" s="32">
        <f>C6-D6-F6</f>
        <v>1445</v>
      </c>
      <c r="I6" s="36">
        <v>10</v>
      </c>
      <c r="J6" s="37">
        <f>IF(I6&gt;=$J$2,$L$2,0)</f>
        <v>0</v>
      </c>
      <c r="K6" s="38">
        <f>G6+J6</f>
        <v>1445</v>
      </c>
    </row>
    <row r="7" spans="1:12" ht="15.75" thickBot="1" x14ac:dyDescent="0.3">
      <c r="A7" s="45" t="s">
        <v>4</v>
      </c>
      <c r="B7" s="46" t="s">
        <v>12</v>
      </c>
      <c r="C7" s="47">
        <v>1290</v>
      </c>
      <c r="D7" s="43">
        <f t="shared" ref="D7:D8" si="0">C7*15%</f>
        <v>193.5</v>
      </c>
      <c r="E7" s="46">
        <v>2</v>
      </c>
      <c r="F7" s="43">
        <f t="shared" ref="F7:F8" si="1">(C7/30)*E7</f>
        <v>86</v>
      </c>
      <c r="G7" s="44">
        <f t="shared" ref="G7:G8" si="2">C7-D7-F7</f>
        <v>1010.5</v>
      </c>
      <c r="I7" s="21"/>
      <c r="J7" s="11"/>
      <c r="K7" s="22"/>
    </row>
    <row r="8" spans="1:12" x14ac:dyDescent="0.25">
      <c r="A8" s="45" t="s">
        <v>4</v>
      </c>
      <c r="B8" s="46" t="s">
        <v>13</v>
      </c>
      <c r="C8" s="47">
        <v>1290</v>
      </c>
      <c r="D8" s="43">
        <f t="shared" si="0"/>
        <v>193.5</v>
      </c>
      <c r="E8" s="46">
        <v>0</v>
      </c>
      <c r="F8" s="43">
        <f t="shared" si="1"/>
        <v>0</v>
      </c>
      <c r="G8" s="44">
        <f t="shared" si="2"/>
        <v>1096.5</v>
      </c>
      <c r="I8" s="21"/>
      <c r="J8" s="11"/>
      <c r="K8" s="22"/>
    </row>
    <row r="9" spans="1:12" x14ac:dyDescent="0.25">
      <c r="A9" s="28" t="s">
        <v>5</v>
      </c>
      <c r="B9" s="29" t="s">
        <v>14</v>
      </c>
      <c r="C9" s="30">
        <v>1700</v>
      </c>
      <c r="D9" s="31">
        <f>C9*15%</f>
        <v>255</v>
      </c>
      <c r="E9" s="29">
        <v>2</v>
      </c>
      <c r="F9" s="31">
        <f>(C9/30)*E9</f>
        <v>113.33333333333333</v>
      </c>
      <c r="G9" s="32">
        <f>C9-D9-F9</f>
        <v>1331.6666666666667</v>
      </c>
      <c r="I9" s="36">
        <v>100</v>
      </c>
      <c r="J9" s="37">
        <f>IF(I9&gt;=$J$2,$L$2,0)</f>
        <v>1250</v>
      </c>
      <c r="K9" s="38">
        <f>G9+J9</f>
        <v>2581.666666666667</v>
      </c>
    </row>
    <row r="10" spans="1:12" ht="15.75" thickBot="1" x14ac:dyDescent="0.3">
      <c r="A10" s="14" t="s">
        <v>6</v>
      </c>
      <c r="B10" s="7" t="s">
        <v>15</v>
      </c>
      <c r="C10" s="8">
        <v>890</v>
      </c>
      <c r="D10" s="7"/>
      <c r="E10" s="7"/>
      <c r="F10" s="7"/>
      <c r="G10" s="15"/>
      <c r="I10" s="21"/>
      <c r="J10" s="11"/>
      <c r="K10" s="22"/>
    </row>
    <row r="11" spans="1:12" x14ac:dyDescent="0.25">
      <c r="A11" s="45" t="s">
        <v>4</v>
      </c>
      <c r="B11" s="46" t="s">
        <v>16</v>
      </c>
      <c r="C11" s="47">
        <v>1290</v>
      </c>
      <c r="D11" s="43">
        <f>C11*15%</f>
        <v>193.5</v>
      </c>
      <c r="E11" s="46">
        <v>1</v>
      </c>
      <c r="F11" s="43">
        <f>(C11/30)*E11</f>
        <v>43</v>
      </c>
      <c r="G11" s="44">
        <f>C11-D11-F11</f>
        <v>1053.5</v>
      </c>
      <c r="I11" s="21"/>
      <c r="J11" s="11"/>
      <c r="K11" s="22"/>
    </row>
    <row r="12" spans="1:12" x14ac:dyDescent="0.25">
      <c r="A12" s="28" t="s">
        <v>5</v>
      </c>
      <c r="B12" s="29" t="s">
        <v>17</v>
      </c>
      <c r="C12" s="30">
        <v>1700</v>
      </c>
      <c r="D12" s="31">
        <f>C12*15%</f>
        <v>255</v>
      </c>
      <c r="E12" s="29">
        <v>0</v>
      </c>
      <c r="F12" s="31">
        <f>(C12/30)*E12</f>
        <v>0</v>
      </c>
      <c r="G12" s="32">
        <f>C12-D12-F12</f>
        <v>1445</v>
      </c>
      <c r="I12" s="36">
        <v>50</v>
      </c>
      <c r="J12" s="37">
        <f>IF(I12&gt;=$J$2,$L$2,0)</f>
        <v>0</v>
      </c>
      <c r="K12" s="38">
        <f>G12+J12</f>
        <v>1445</v>
      </c>
    </row>
    <row r="13" spans="1:12" x14ac:dyDescent="0.25">
      <c r="A13" s="14" t="s">
        <v>6</v>
      </c>
      <c r="B13" s="7" t="s">
        <v>18</v>
      </c>
      <c r="C13" s="8">
        <v>890</v>
      </c>
      <c r="D13" s="7"/>
      <c r="E13" s="7"/>
      <c r="F13" s="7"/>
      <c r="G13" s="15"/>
      <c r="I13" s="21"/>
      <c r="J13" s="11"/>
      <c r="K13" s="22"/>
    </row>
    <row r="14" spans="1:12" x14ac:dyDescent="0.25">
      <c r="A14" s="14" t="s">
        <v>7</v>
      </c>
      <c r="B14" s="7" t="s">
        <v>19</v>
      </c>
      <c r="C14" s="8">
        <v>788</v>
      </c>
      <c r="D14" s="9"/>
      <c r="E14" s="9"/>
      <c r="F14" s="7"/>
      <c r="G14" s="16"/>
      <c r="I14" s="21"/>
      <c r="J14" s="11"/>
      <c r="K14" s="22"/>
    </row>
    <row r="15" spans="1:12" x14ac:dyDescent="0.25">
      <c r="A15" s="28" t="s">
        <v>5</v>
      </c>
      <c r="B15" s="29" t="s">
        <v>20</v>
      </c>
      <c r="C15" s="30">
        <v>1700</v>
      </c>
      <c r="D15" s="31">
        <f>C15*15%</f>
        <v>255</v>
      </c>
      <c r="E15" s="29">
        <v>0</v>
      </c>
      <c r="F15" s="31">
        <f>(C15/30)*E15</f>
        <v>0</v>
      </c>
      <c r="G15" s="32">
        <f>C15-D15-F15</f>
        <v>1445</v>
      </c>
      <c r="I15" s="36">
        <v>150</v>
      </c>
      <c r="J15" s="37">
        <f>IF(I15&gt;=$J$2,$L$2,0)</f>
        <v>1250</v>
      </c>
      <c r="K15" s="38">
        <f>G15+J15</f>
        <v>2695</v>
      </c>
    </row>
    <row r="16" spans="1:12" x14ac:dyDescent="0.25">
      <c r="A16" s="14" t="s">
        <v>7</v>
      </c>
      <c r="B16" s="7" t="s">
        <v>21</v>
      </c>
      <c r="C16" s="8">
        <v>788</v>
      </c>
      <c r="D16" s="9"/>
      <c r="E16" s="9"/>
      <c r="F16" s="7"/>
      <c r="G16" s="16"/>
      <c r="I16" s="21"/>
      <c r="J16" s="11"/>
      <c r="K16" s="22"/>
    </row>
    <row r="17" spans="1:11" ht="15.75" thickBot="1" x14ac:dyDescent="0.3">
      <c r="A17" s="14" t="s">
        <v>7</v>
      </c>
      <c r="B17" s="7" t="s">
        <v>22</v>
      </c>
      <c r="C17" s="8">
        <v>788</v>
      </c>
      <c r="D17" s="9"/>
      <c r="E17" s="9"/>
      <c r="F17" s="7"/>
      <c r="G17" s="16"/>
      <c r="I17" s="21"/>
      <c r="J17" s="11"/>
      <c r="K17" s="22"/>
    </row>
    <row r="18" spans="1:11" x14ac:dyDescent="0.25">
      <c r="A18" s="45" t="s">
        <v>4</v>
      </c>
      <c r="B18" s="46" t="s">
        <v>23</v>
      </c>
      <c r="C18" s="47">
        <v>1290</v>
      </c>
      <c r="D18" s="43">
        <f>C18*15%</f>
        <v>193.5</v>
      </c>
      <c r="E18" s="46">
        <v>0</v>
      </c>
      <c r="F18" s="43">
        <f>(C18/30)*E18</f>
        <v>0</v>
      </c>
      <c r="G18" s="44">
        <f>C18-D18-F18</f>
        <v>1096.5</v>
      </c>
      <c r="I18" s="21"/>
      <c r="J18" s="11"/>
      <c r="K18" s="22"/>
    </row>
    <row r="19" spans="1:11" x14ac:dyDescent="0.25">
      <c r="A19" s="14" t="s">
        <v>8</v>
      </c>
      <c r="B19" s="7" t="s">
        <v>24</v>
      </c>
      <c r="C19" s="10">
        <v>940</v>
      </c>
      <c r="D19" s="7"/>
      <c r="E19" s="7"/>
      <c r="F19" s="7"/>
      <c r="G19" s="15"/>
      <c r="I19" s="21"/>
      <c r="J19" s="11"/>
      <c r="K19" s="22"/>
    </row>
    <row r="20" spans="1:11" x14ac:dyDescent="0.25">
      <c r="A20" s="14" t="s">
        <v>9</v>
      </c>
      <c r="B20" s="7" t="s">
        <v>25</v>
      </c>
      <c r="C20" s="10">
        <v>788</v>
      </c>
      <c r="D20" s="7"/>
      <c r="E20" s="7"/>
      <c r="F20" s="7"/>
      <c r="G20" s="15"/>
      <c r="I20" s="21"/>
      <c r="J20" s="11"/>
      <c r="K20" s="22"/>
    </row>
    <row r="21" spans="1:11" x14ac:dyDescent="0.25">
      <c r="A21" s="14" t="s">
        <v>9</v>
      </c>
      <c r="B21" s="7" t="s">
        <v>26</v>
      </c>
      <c r="C21" s="10">
        <v>788</v>
      </c>
      <c r="D21" s="7"/>
      <c r="E21" s="7"/>
      <c r="F21" s="7"/>
      <c r="G21" s="15"/>
      <c r="I21" s="21"/>
      <c r="J21" s="11"/>
      <c r="K21" s="22"/>
    </row>
    <row r="22" spans="1:11" x14ac:dyDescent="0.25">
      <c r="A22" s="14" t="s">
        <v>8</v>
      </c>
      <c r="B22" s="7" t="s">
        <v>27</v>
      </c>
      <c r="C22" s="10">
        <v>940</v>
      </c>
      <c r="D22" s="7"/>
      <c r="E22" s="7"/>
      <c r="F22" s="7"/>
      <c r="G22" s="15"/>
      <c r="I22" s="21"/>
      <c r="J22" s="11"/>
      <c r="K22" s="22"/>
    </row>
    <row r="23" spans="1:11" ht="15.75" thickBot="1" x14ac:dyDescent="0.3">
      <c r="A23" s="33" t="s">
        <v>5</v>
      </c>
      <c r="B23" s="34" t="s">
        <v>28</v>
      </c>
      <c r="C23" s="35">
        <v>1700</v>
      </c>
      <c r="D23" s="31">
        <f>C23*15%</f>
        <v>255</v>
      </c>
      <c r="E23" s="34">
        <v>3</v>
      </c>
      <c r="F23" s="31">
        <f>(C23/30)*E23</f>
        <v>170</v>
      </c>
      <c r="G23" s="32">
        <f>C23-D23-F23</f>
        <v>1275</v>
      </c>
      <c r="I23" s="39">
        <v>99</v>
      </c>
      <c r="J23" s="37">
        <f>IF(I23&gt;=$J$2,$L$2,0)</f>
        <v>0</v>
      </c>
      <c r="K23" s="38">
        <f>G23+J23</f>
        <v>1275</v>
      </c>
    </row>
    <row r="24" spans="1:11" ht="15.75" thickBot="1" x14ac:dyDescent="0.3"/>
    <row r="25" spans="1:11" x14ac:dyDescent="0.25">
      <c r="A25" s="12" t="s">
        <v>32</v>
      </c>
      <c r="B25" s="13">
        <f>SUM(C5:C23)</f>
        <v>22550</v>
      </c>
    </row>
    <row r="26" spans="1:11" ht="15.75" thickBot="1" x14ac:dyDescent="0.3">
      <c r="A26" s="17" t="s">
        <v>33</v>
      </c>
      <c r="B26" s="27">
        <f>AVERAGE(C5:C23)</f>
        <v>1186.8421052631579</v>
      </c>
    </row>
  </sheetData>
  <autoFilter ref="A4:G23" xr:uid="{00000000-0001-0000-0000-000000000000}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 Operário</dc:creator>
  <cp:lastModifiedBy>Rafael De Montreuil</cp:lastModifiedBy>
  <dcterms:created xsi:type="dcterms:W3CDTF">2015-10-14T15:39:36Z</dcterms:created>
  <dcterms:modified xsi:type="dcterms:W3CDTF">2023-08-31T16:29:31Z</dcterms:modified>
</cp:coreProperties>
</file>