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renato\Dropbox\Apps\Overleaf\Speed_Change_2\restat\review\1_accidents_VMT\"/>
    </mc:Choice>
  </mc:AlternateContent>
  <xr:revisionPtr revIDLastSave="0" documentId="13_ncr:1_{FD0CB71B-0C61-48E2-998A-6B80F1BC4C00}" xr6:coauthVersionLast="41" xr6:coauthVersionMax="41" xr10:uidLastSave="{00000000-0000-0000-0000-000000000000}"/>
  <bookViews>
    <workbookView xWindow="-108" yWindow="-108" windowWidth="23256" windowHeight="12600" xr2:uid="{00000000-000D-0000-FFFF-FFFF00000000}"/>
  </bookViews>
  <sheets>
    <sheet name="Planilh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1" l="1"/>
  <c r="O26" i="1"/>
  <c r="L26" i="1"/>
  <c r="I26" i="1"/>
  <c r="F26" i="1"/>
  <c r="S25" i="1"/>
  <c r="R25" i="1"/>
  <c r="P25" i="1"/>
  <c r="O25" i="1"/>
  <c r="M25" i="1"/>
  <c r="L25" i="1"/>
  <c r="J25" i="1"/>
  <c r="I25" i="1"/>
  <c r="G25" i="1"/>
  <c r="F25" i="1"/>
  <c r="R24" i="1"/>
  <c r="O24" i="1"/>
  <c r="L24" i="1"/>
  <c r="I24" i="1"/>
  <c r="F24" i="1"/>
  <c r="S23" i="1"/>
  <c r="R23" i="1"/>
  <c r="P23" i="1"/>
  <c r="O23" i="1"/>
  <c r="M23" i="1"/>
  <c r="L23" i="1"/>
  <c r="J23" i="1"/>
  <c r="I23" i="1"/>
  <c r="G23" i="1"/>
  <c r="F23" i="1"/>
  <c r="R21" i="1"/>
  <c r="O21" i="1"/>
  <c r="L21" i="1"/>
  <c r="I21" i="1"/>
  <c r="F21" i="1"/>
  <c r="S20" i="1"/>
  <c r="R20" i="1"/>
  <c r="P20" i="1"/>
  <c r="O20" i="1"/>
  <c r="M20" i="1"/>
  <c r="L20" i="1"/>
  <c r="J20" i="1"/>
  <c r="I20" i="1"/>
  <c r="G20" i="1"/>
  <c r="F20" i="1"/>
  <c r="R19" i="1"/>
  <c r="O19" i="1"/>
  <c r="L19" i="1"/>
  <c r="I19" i="1"/>
  <c r="F19" i="1"/>
  <c r="S18" i="1"/>
  <c r="R18" i="1"/>
  <c r="P18" i="1"/>
  <c r="O18" i="1"/>
  <c r="M18" i="1"/>
  <c r="L18" i="1"/>
  <c r="J18" i="1"/>
  <c r="I18" i="1"/>
  <c r="G18" i="1"/>
  <c r="F18" i="1"/>
  <c r="R17" i="1"/>
  <c r="O17" i="1"/>
  <c r="L17" i="1"/>
  <c r="I17" i="1"/>
  <c r="F17" i="1"/>
  <c r="S16" i="1"/>
  <c r="R16" i="1"/>
  <c r="P16" i="1"/>
  <c r="O16" i="1"/>
  <c r="M16" i="1"/>
  <c r="L16" i="1"/>
  <c r="J16" i="1"/>
  <c r="I16" i="1"/>
  <c r="G16" i="1"/>
  <c r="F16" i="1"/>
  <c r="R15" i="1"/>
  <c r="O15" i="1"/>
  <c r="L15" i="1"/>
  <c r="I15" i="1"/>
  <c r="F15" i="1"/>
  <c r="S14" i="1"/>
  <c r="R14" i="1"/>
  <c r="P14" i="1"/>
  <c r="O14" i="1"/>
  <c r="M14" i="1"/>
  <c r="L14" i="1"/>
  <c r="J14" i="1"/>
  <c r="I14" i="1"/>
  <c r="G14" i="1"/>
  <c r="F14" i="1"/>
  <c r="R13" i="1"/>
  <c r="O13" i="1"/>
  <c r="L13" i="1"/>
  <c r="I13" i="1"/>
  <c r="F13" i="1"/>
  <c r="S12" i="1"/>
  <c r="R12" i="1"/>
  <c r="P12" i="1"/>
  <c r="O12" i="1"/>
  <c r="M12" i="1"/>
  <c r="L12" i="1"/>
  <c r="J12" i="1"/>
  <c r="I12" i="1"/>
  <c r="G12" i="1"/>
  <c r="F12" i="1"/>
  <c r="R11" i="1"/>
  <c r="O11" i="1"/>
  <c r="L11" i="1"/>
  <c r="I11" i="1"/>
  <c r="F11" i="1"/>
  <c r="S10" i="1"/>
  <c r="R10" i="1"/>
  <c r="P10" i="1"/>
  <c r="O10" i="1"/>
  <c r="M10" i="1"/>
  <c r="L10" i="1"/>
  <c r="J10" i="1"/>
  <c r="I10" i="1"/>
  <c r="G10" i="1"/>
  <c r="F10" i="1"/>
  <c r="AG29" i="1"/>
  <c r="AD29" i="1"/>
  <c r="AA29" i="1"/>
  <c r="X29" i="1"/>
  <c r="U29" i="1"/>
  <c r="AH28" i="1"/>
  <c r="AG28" i="1"/>
  <c r="AE28" i="1"/>
  <c r="AD28" i="1"/>
  <c r="AB28" i="1"/>
  <c r="AA28" i="1"/>
  <c r="Y28" i="1"/>
  <c r="X28" i="1"/>
  <c r="V28" i="1"/>
  <c r="U28" i="1"/>
  <c r="AG26" i="1"/>
  <c r="AD26" i="1"/>
  <c r="AA26" i="1"/>
  <c r="X26" i="1"/>
  <c r="U26" i="1"/>
  <c r="AH25" i="1"/>
  <c r="AG25" i="1"/>
  <c r="AE25" i="1"/>
  <c r="AD25" i="1"/>
  <c r="AB25" i="1"/>
  <c r="AA25" i="1"/>
  <c r="Y25" i="1"/>
  <c r="X25" i="1"/>
  <c r="V25" i="1"/>
  <c r="U25" i="1"/>
  <c r="AG24" i="1"/>
  <c r="AD24" i="1"/>
  <c r="AA24" i="1"/>
  <c r="X24" i="1"/>
  <c r="U24" i="1"/>
  <c r="AH23" i="1"/>
  <c r="AG23" i="1"/>
  <c r="AE23" i="1"/>
  <c r="AD23" i="1"/>
  <c r="AB23" i="1"/>
  <c r="AA23" i="1"/>
  <c r="Y23" i="1"/>
  <c r="X23" i="1"/>
  <c r="V23" i="1"/>
  <c r="U23" i="1"/>
  <c r="AG21" i="1"/>
  <c r="AD21" i="1"/>
  <c r="AA21" i="1"/>
  <c r="X21" i="1"/>
  <c r="U21" i="1"/>
  <c r="AH20" i="1"/>
  <c r="AG20" i="1"/>
  <c r="AE20" i="1"/>
  <c r="AD20" i="1"/>
  <c r="AB20" i="1"/>
  <c r="AA20" i="1"/>
  <c r="Y20" i="1"/>
  <c r="X20" i="1"/>
  <c r="V20" i="1"/>
  <c r="U20" i="1"/>
  <c r="AG19" i="1"/>
  <c r="AD19" i="1"/>
  <c r="AA19" i="1"/>
  <c r="X19" i="1"/>
  <c r="U19" i="1"/>
  <c r="AH18" i="1"/>
  <c r="AG18" i="1"/>
  <c r="AE18" i="1"/>
  <c r="AD18" i="1"/>
  <c r="AB18" i="1"/>
  <c r="AA18" i="1"/>
  <c r="Y18" i="1"/>
  <c r="X18" i="1"/>
  <c r="V18" i="1"/>
  <c r="U18" i="1"/>
  <c r="AG17" i="1"/>
  <c r="AD17" i="1"/>
  <c r="AA17" i="1"/>
  <c r="X17" i="1"/>
  <c r="U17" i="1"/>
  <c r="AH16" i="1"/>
  <c r="AG16" i="1"/>
  <c r="AE16" i="1"/>
  <c r="AD16" i="1"/>
  <c r="AB16" i="1"/>
  <c r="AA16" i="1"/>
  <c r="Y16" i="1"/>
  <c r="X16" i="1"/>
  <c r="V16" i="1"/>
  <c r="U16" i="1"/>
  <c r="AG15" i="1"/>
  <c r="AD15" i="1"/>
  <c r="AA15" i="1"/>
  <c r="X15" i="1"/>
  <c r="U15" i="1"/>
  <c r="AH14" i="1"/>
  <c r="AG14" i="1"/>
  <c r="AE14" i="1"/>
  <c r="AD14" i="1"/>
  <c r="AB14" i="1"/>
  <c r="AA14" i="1"/>
  <c r="Y14" i="1"/>
  <c r="X14" i="1"/>
  <c r="V14" i="1"/>
  <c r="U14" i="1"/>
  <c r="AG13" i="1"/>
  <c r="AD13" i="1"/>
  <c r="AA13" i="1"/>
  <c r="X13" i="1"/>
  <c r="U13" i="1"/>
  <c r="AH12" i="1"/>
  <c r="AG12" i="1"/>
  <c r="AE12" i="1"/>
  <c r="AD12" i="1"/>
  <c r="AB12" i="1"/>
  <c r="AA12" i="1"/>
  <c r="Y12" i="1"/>
  <c r="X12" i="1"/>
  <c r="V12" i="1"/>
  <c r="U12" i="1"/>
  <c r="AG11" i="1"/>
  <c r="AD11" i="1"/>
  <c r="AA11" i="1"/>
  <c r="X11" i="1"/>
  <c r="U11" i="1"/>
  <c r="AH10" i="1"/>
  <c r="AG10" i="1"/>
  <c r="AE10" i="1"/>
  <c r="AD10" i="1"/>
  <c r="AB10" i="1"/>
  <c r="AA10" i="1"/>
  <c r="Y10" i="1"/>
  <c r="X10" i="1"/>
  <c r="V10" i="1"/>
  <c r="U10" i="1"/>
  <c r="AG39" i="1" l="1"/>
  <c r="AD39" i="1"/>
  <c r="AA39" i="1"/>
  <c r="X39" i="1"/>
  <c r="U39" i="1"/>
  <c r="R39" i="1"/>
  <c r="O39" i="1"/>
  <c r="L39" i="1"/>
  <c r="I39" i="1"/>
  <c r="F39" i="1"/>
</calcChain>
</file>

<file path=xl/sharedStrings.xml><?xml version="1.0" encoding="utf-8"?>
<sst xmlns="http://schemas.openxmlformats.org/spreadsheetml/2006/main" count="95" uniqueCount="42">
  <si>
    <t>No</t>
  </si>
  <si>
    <t>Yes</t>
  </si>
  <si>
    <t>Observations</t>
  </si>
  <si>
    <t>Segment FE</t>
  </si>
  <si>
    <t>Notes: '***' p &lt; 0.1%,   '**' p &lt; 1%,   '*' p &lt; 5%.  Model (1) only includes treated segments, however it includes as covariates total fuel sales per month, total number of cameras and a linear time trend.  Model (2) includes as a control group all non-treated avenues and express roads of São Paulo.  Model (3) restricts to observations to segments with 20 or more accidents between 2012-2017.  Model (4) selects a control group of segments using a matching procedure based on the total number of accidents per segment in the pre period.</t>
  </si>
  <si>
    <t>m1</t>
  </si>
  <si>
    <t>m2</t>
  </si>
  <si>
    <t>camera</t>
  </si>
  <si>
    <t>Parametric funct. form</t>
  </si>
  <si>
    <t>Dependent variable:  number of accidents per segment per month</t>
  </si>
  <si>
    <t>camera × speed limit reduction</t>
  </si>
  <si>
    <t>All treated arterial and highways</t>
  </si>
  <si>
    <t>Matched arterial and highways</t>
  </si>
  <si>
    <t>None</t>
  </si>
  <si>
    <t>Non-treated ave., &gt;1.6km away from treatment,
matched to treatment segm.</t>
  </si>
  <si>
    <t>Non-treated ave. &gt;1.6km away from treatment</t>
  </si>
  <si>
    <t>All non-treated avenues</t>
  </si>
  <si>
    <t>Treatment group</t>
  </si>
  <si>
    <t>Control group</t>
  </si>
  <si>
    <t>Year-month FE</t>
  </si>
  <si>
    <t>Event study with controls</t>
  </si>
  <si>
    <t>Panel A:</t>
  </si>
  <si>
    <t xml:space="preserve">    Quarters after speed limit reduction</t>
  </si>
  <si>
    <t xml:space="preserve">    Camera on segment</t>
  </si>
  <si>
    <t>m0</t>
  </si>
  <si>
    <t>m3</t>
  </si>
  <si>
    <t xml:space="preserve">Q0 </t>
  </si>
  <si>
    <t xml:space="preserve">Q1 </t>
  </si>
  <si>
    <t xml:space="preserve">Q2 </t>
  </si>
  <si>
    <t xml:space="preserve">camera </t>
  </si>
  <si>
    <t xml:space="preserve">camera_D </t>
  </si>
  <si>
    <t xml:space="preserve">Q3 </t>
  </si>
  <si>
    <t xml:space="preserve">Q4 </t>
  </si>
  <si>
    <t>Event Study</t>
  </si>
  <si>
    <t>CATT</t>
  </si>
  <si>
    <t xml:space="preserve">Q5 </t>
  </si>
  <si>
    <t>Unweighted</t>
  </si>
  <si>
    <t>m0c</t>
  </si>
  <si>
    <t xml:space="preserve">VMT </t>
  </si>
  <si>
    <t>not controlling for VMT change</t>
  </si>
  <si>
    <t>controlling for VMT change</t>
  </si>
  <si>
    <t xml:space="preserve">   VMT change after all reductions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</si>
</sst>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00_);\(#,##0.000\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1" fillId="2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165" fontId="4" fillId="2" borderId="0" xfId="0" applyNumberFormat="1" applyFont="1" applyFill="1" applyAlignment="1">
      <alignment horizontal="left" vertical="top"/>
    </xf>
    <xf numFmtId="37" fontId="1" fillId="2" borderId="0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Border="1" applyAlignment="1">
      <alignment horizontal="right" vertical="center" wrapText="1"/>
    </xf>
    <xf numFmtId="166" fontId="1" fillId="2" borderId="0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4" fontId="1" fillId="2" borderId="0" xfId="0" applyNumberFormat="1" applyFont="1" applyFill="1" applyBorder="1" applyAlignment="1">
      <alignment horizontal="center" vertical="top"/>
    </xf>
    <xf numFmtId="2" fontId="1" fillId="2" borderId="0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3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/>
    </xf>
    <xf numFmtId="3" fontId="1" fillId="2" borderId="0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37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ropbox/Apps/Overleaf/Speed_Change_2/restat/tables/3_accidents_estimation/A_accidents_estimation_baseline_VM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_accidents_estimation_baseline_VM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_accidents_estimation_baseli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accidents_estimation_baseline"/>
    </sheetNames>
    <sheetDataSet>
      <sheetData sheetId="0" refreshError="1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-0.16914114589930301</v>
          </cell>
          <cell r="C2">
            <v>3.7505502551137999E-2</v>
          </cell>
          <cell r="D2">
            <v>4.5097688177536703</v>
          </cell>
          <cell r="E2">
            <v>6.4898310275598296E-6</v>
          </cell>
          <cell r="F2" t="str">
            <v>m0</v>
          </cell>
          <cell r="G2" t="str">
            <v>Q0</v>
          </cell>
          <cell r="H2">
            <v>100572</v>
          </cell>
          <cell r="I2" t="str">
            <v>***</v>
          </cell>
        </row>
        <row r="3">
          <cell r="A3" t="str">
            <v>Q1 m0</v>
          </cell>
          <cell r="B3">
            <v>-0.18905570226714299</v>
          </cell>
          <cell r="C3">
            <v>4.0427653817032803E-2</v>
          </cell>
          <cell r="D3">
            <v>4.6763955960138102</v>
          </cell>
          <cell r="E3">
            <v>2.9196113487341201E-6</v>
          </cell>
          <cell r="F3" t="str">
            <v>m0</v>
          </cell>
          <cell r="G3" t="str">
            <v>Q1</v>
          </cell>
          <cell r="H3">
            <v>100572</v>
          </cell>
          <cell r="I3" t="str">
            <v>***</v>
          </cell>
        </row>
        <row r="4">
          <cell r="A4" t="str">
            <v>Q2 m0</v>
          </cell>
          <cell r="B4">
            <v>-0.18754652173483</v>
          </cell>
          <cell r="C4">
            <v>4.252676174884E-2</v>
          </cell>
          <cell r="D4">
            <v>4.4100823580799799</v>
          </cell>
          <cell r="E4">
            <v>1.03331312483566E-5</v>
          </cell>
          <cell r="F4" t="str">
            <v>m0</v>
          </cell>
          <cell r="G4" t="str">
            <v>Q2</v>
          </cell>
          <cell r="H4">
            <v>100572</v>
          </cell>
          <cell r="I4" t="str">
            <v>***</v>
          </cell>
        </row>
        <row r="5">
          <cell r="A5" t="str">
            <v>Q3 m0</v>
          </cell>
          <cell r="B5">
            <v>-0.27399003358784801</v>
          </cell>
          <cell r="C5">
            <v>3.53319296641584E-2</v>
          </cell>
          <cell r="D5">
            <v>7.7547429815527504</v>
          </cell>
          <cell r="E5">
            <v>8.8522577027968705E-15</v>
          </cell>
          <cell r="F5" t="str">
            <v>m0</v>
          </cell>
          <cell r="G5" t="str">
            <v>Q3</v>
          </cell>
          <cell r="H5">
            <v>100572</v>
          </cell>
          <cell r="I5" t="str">
            <v>***</v>
          </cell>
        </row>
        <row r="6">
          <cell r="A6" t="str">
            <v>Q4 m0</v>
          </cell>
          <cell r="B6">
            <v>-0.40519243740151401</v>
          </cell>
          <cell r="C6">
            <v>3.2425595700049797E-2</v>
          </cell>
          <cell r="D6">
            <v>12.4960676482157</v>
          </cell>
          <cell r="E6">
            <v>7.8436168070393904E-36</v>
          </cell>
          <cell r="F6" t="str">
            <v>m0</v>
          </cell>
          <cell r="G6" t="str">
            <v>Q4</v>
          </cell>
          <cell r="H6">
            <v>100572</v>
          </cell>
          <cell r="I6" t="str">
            <v>***</v>
          </cell>
        </row>
        <row r="7">
          <cell r="A7" t="str">
            <v>Q5 m0</v>
          </cell>
          <cell r="B7">
            <v>-0.35571995273763801</v>
          </cell>
          <cell r="C7">
            <v>3.6613911438195902E-2</v>
          </cell>
          <cell r="D7">
            <v>9.7154316150595292</v>
          </cell>
          <cell r="E7">
            <v>2.5914874476077299E-22</v>
          </cell>
          <cell r="F7" t="str">
            <v>m0</v>
          </cell>
          <cell r="G7" t="str">
            <v>Q5</v>
          </cell>
          <cell r="H7">
            <v>100572</v>
          </cell>
          <cell r="I7" t="str">
            <v>***</v>
          </cell>
        </row>
        <row r="8">
          <cell r="A8" t="str">
            <v>camera m0</v>
          </cell>
          <cell r="B8">
            <v>3.2732849270094198E-2</v>
          </cell>
          <cell r="C8">
            <v>3.6626033408603702E-2</v>
          </cell>
          <cell r="D8">
            <v>0.89370445619713401</v>
          </cell>
          <cell r="E8">
            <v>0.37148004050181599</v>
          </cell>
          <cell r="F8" t="str">
            <v>m0</v>
          </cell>
          <cell r="G8" t="str">
            <v>camera</v>
          </cell>
          <cell r="H8">
            <v>100572</v>
          </cell>
          <cell r="I8" t="str">
            <v xml:space="preserve"> </v>
          </cell>
        </row>
        <row r="9">
          <cell r="A9" t="str">
            <v>camera_D m0</v>
          </cell>
          <cell r="B9">
            <v>-0.12865906968452601</v>
          </cell>
          <cell r="C9">
            <v>5.2193481859690603E-2</v>
          </cell>
          <cell r="D9">
            <v>2.4650409419014001</v>
          </cell>
          <cell r="E9">
            <v>1.36997596630335E-2</v>
          </cell>
          <cell r="F9" t="str">
            <v>m0</v>
          </cell>
          <cell r="G9" t="str">
            <v>camera_D</v>
          </cell>
          <cell r="H9">
            <v>100572</v>
          </cell>
          <cell r="I9" t="str">
            <v>*</v>
          </cell>
        </row>
        <row r="10">
          <cell r="A10" t="str">
            <v>t m0</v>
          </cell>
          <cell r="B10">
            <v>-6.5837935677558898E-2</v>
          </cell>
          <cell r="C10">
            <v>1.4347927693745601E-2</v>
          </cell>
          <cell r="D10">
            <v>4.5886721122980196</v>
          </cell>
          <cell r="E10">
            <v>4.4607444122572999E-6</v>
          </cell>
          <cell r="F10" t="str">
            <v>m0</v>
          </cell>
          <cell r="G10" t="str">
            <v>t</v>
          </cell>
          <cell r="H10">
            <v>100572</v>
          </cell>
          <cell r="I10" t="str">
            <v>***</v>
          </cell>
        </row>
        <row r="11">
          <cell r="A11" t="str">
            <v>log_fuel m0</v>
          </cell>
          <cell r="B11">
            <v>2.02447342525066</v>
          </cell>
          <cell r="C11">
            <v>0.20502506081476299</v>
          </cell>
          <cell r="D11">
            <v>9.8742730142620694</v>
          </cell>
          <cell r="E11">
            <v>5.3821805848997502E-23</v>
          </cell>
          <cell r="F11" t="str">
            <v>m0</v>
          </cell>
          <cell r="G11" t="str">
            <v>log_fuel</v>
          </cell>
          <cell r="H11">
            <v>100572</v>
          </cell>
          <cell r="I11" t="str">
            <v>***</v>
          </cell>
        </row>
        <row r="12">
          <cell r="A12" t="str">
            <v>log_cameras m0</v>
          </cell>
          <cell r="B12">
            <v>-1.2032423501799E-2</v>
          </cell>
          <cell r="C12">
            <v>6.2824852582195806E-2</v>
          </cell>
          <cell r="D12">
            <v>0.191523306577705</v>
          </cell>
          <cell r="E12">
            <v>0.84811562249165595</v>
          </cell>
          <cell r="F12" t="str">
            <v>m0</v>
          </cell>
          <cell r="G12" t="str">
            <v>log_cameras</v>
          </cell>
          <cell r="H12">
            <v>100572</v>
          </cell>
          <cell r="I12" t="str">
            <v xml:space="preserve"> </v>
          </cell>
        </row>
        <row r="13">
          <cell r="A13" t="str">
            <v>VMT m0</v>
          </cell>
          <cell r="B13">
            <v>-4.7312399144097399E-2</v>
          </cell>
          <cell r="C13">
            <v>9.0957151844068301E-2</v>
          </cell>
          <cell r="D13">
            <v>0.52016139671135497</v>
          </cell>
          <cell r="E13">
            <v>0.602951088723786</v>
          </cell>
          <cell r="F13" t="str">
            <v>m0</v>
          </cell>
          <cell r="G13" t="str">
            <v>VMT</v>
          </cell>
          <cell r="H13">
            <v>100572</v>
          </cell>
          <cell r="I13" t="str">
            <v xml:space="preserve"> </v>
          </cell>
        </row>
        <row r="14">
          <cell r="A14" t="str">
            <v>Q0 m1</v>
          </cell>
          <cell r="B14">
            <v>-0.119146277074256</v>
          </cell>
          <cell r="C14">
            <v>3.0336835929018001E-2</v>
          </cell>
          <cell r="D14">
            <v>3.9274457413104402</v>
          </cell>
          <cell r="E14">
            <v>8.5852780878518996E-5</v>
          </cell>
          <cell r="F14" t="str">
            <v>m1</v>
          </cell>
          <cell r="G14" t="str">
            <v>Q0</v>
          </cell>
          <cell r="H14">
            <v>542004</v>
          </cell>
          <cell r="I14" t="str">
            <v>***</v>
          </cell>
        </row>
        <row r="15">
          <cell r="A15" t="str">
            <v>Q1 m1</v>
          </cell>
          <cell r="B15">
            <v>-0.185240525301715</v>
          </cell>
          <cell r="C15">
            <v>2.9983599081734799E-2</v>
          </cell>
          <cell r="D15">
            <v>6.1780617062265302</v>
          </cell>
          <cell r="E15">
            <v>6.4893353013930503E-10</v>
          </cell>
          <cell r="F15" t="str">
            <v>m1</v>
          </cell>
          <cell r="G15" t="str">
            <v>Q1</v>
          </cell>
          <cell r="H15">
            <v>542004</v>
          </cell>
          <cell r="I15" t="str">
            <v>***</v>
          </cell>
        </row>
        <row r="16">
          <cell r="A16" t="str">
            <v>Q2 m1</v>
          </cell>
          <cell r="B16">
            <v>-0.14440913460309801</v>
          </cell>
          <cell r="C16">
            <v>3.5692692027355997E-2</v>
          </cell>
          <cell r="D16">
            <v>4.0459020152477896</v>
          </cell>
          <cell r="E16">
            <v>5.2122032839372599E-5</v>
          </cell>
          <cell r="F16" t="str">
            <v>m1</v>
          </cell>
          <cell r="G16" t="str">
            <v>Q2</v>
          </cell>
          <cell r="H16">
            <v>542004</v>
          </cell>
          <cell r="I16" t="str">
            <v>***</v>
          </cell>
        </row>
        <row r="17">
          <cell r="A17" t="str">
            <v>Q3 m1</v>
          </cell>
          <cell r="B17">
            <v>-0.14803966359498699</v>
          </cell>
          <cell r="C17">
            <v>3.6510735896075001E-2</v>
          </cell>
          <cell r="D17">
            <v>4.0546885720509902</v>
          </cell>
          <cell r="E17">
            <v>5.0201139392092998E-5</v>
          </cell>
          <cell r="F17" t="str">
            <v>m1</v>
          </cell>
          <cell r="G17" t="str">
            <v>Q3</v>
          </cell>
          <cell r="H17">
            <v>542004</v>
          </cell>
          <cell r="I17" t="str">
            <v>***</v>
          </cell>
        </row>
        <row r="18">
          <cell r="A18" t="str">
            <v>Q4 m1</v>
          </cell>
          <cell r="B18">
            <v>-0.25256628897151201</v>
          </cell>
          <cell r="C18">
            <v>3.5349818563102403E-2</v>
          </cell>
          <cell r="D18">
            <v>7.14476903242545</v>
          </cell>
          <cell r="E18">
            <v>9.0147336395099103E-13</v>
          </cell>
          <cell r="F18" t="str">
            <v>m1</v>
          </cell>
          <cell r="G18" t="str">
            <v>Q4</v>
          </cell>
          <cell r="H18">
            <v>542004</v>
          </cell>
          <cell r="I18" t="str">
            <v>***</v>
          </cell>
        </row>
        <row r="19">
          <cell r="A19" t="str">
            <v>Q5 m1</v>
          </cell>
          <cell r="B19">
            <v>-0.201597884220866</v>
          </cell>
          <cell r="C19">
            <v>3.6987981804479597E-2</v>
          </cell>
          <cell r="D19">
            <v>5.4503618306757904</v>
          </cell>
          <cell r="E19">
            <v>5.0267443351054203E-8</v>
          </cell>
          <cell r="F19" t="str">
            <v>m1</v>
          </cell>
          <cell r="G19" t="str">
            <v>Q5</v>
          </cell>
          <cell r="H19">
            <v>542004</v>
          </cell>
          <cell r="I19" t="str">
            <v>***</v>
          </cell>
        </row>
        <row r="20">
          <cell r="A20" t="str">
            <v>camera m1</v>
          </cell>
          <cell r="B20">
            <v>-3.3662166224511597E-2</v>
          </cell>
          <cell r="C20">
            <v>3.0157964391719898E-2</v>
          </cell>
          <cell r="D20">
            <v>1.1161949058389999</v>
          </cell>
          <cell r="E20">
            <v>0.26433871457607</v>
          </cell>
          <cell r="F20" t="str">
            <v>m1</v>
          </cell>
          <cell r="G20" t="str">
            <v>camera</v>
          </cell>
          <cell r="H20">
            <v>542004</v>
          </cell>
          <cell r="I20" t="str">
            <v xml:space="preserve"> </v>
          </cell>
        </row>
        <row r="21">
          <cell r="A21" t="str">
            <v>camera_D m1</v>
          </cell>
          <cell r="B21">
            <v>-9.1440289589013096E-2</v>
          </cell>
          <cell r="C21">
            <v>5.5916991159301703E-2</v>
          </cell>
          <cell r="D21">
            <v>1.6352863001607001</v>
          </cell>
          <cell r="E21">
            <v>0.10198904412415701</v>
          </cell>
          <cell r="F21" t="str">
            <v>m1</v>
          </cell>
          <cell r="G21" t="str">
            <v>camera_D</v>
          </cell>
          <cell r="H21">
            <v>542004</v>
          </cell>
          <cell r="I21" t="str">
            <v xml:space="preserve"> </v>
          </cell>
        </row>
        <row r="22">
          <cell r="A22" t="str">
            <v>VMT m1</v>
          </cell>
          <cell r="B22">
            <v>-4.6917474442267203E-2</v>
          </cell>
          <cell r="C22">
            <v>3.3916007425851602E-2</v>
          </cell>
          <cell r="D22">
            <v>1.3833430879162301</v>
          </cell>
          <cell r="E22">
            <v>0.166559692155442</v>
          </cell>
          <cell r="F22" t="str">
            <v>m1</v>
          </cell>
          <cell r="G22" t="str">
            <v>VMT</v>
          </cell>
          <cell r="H22">
            <v>542004</v>
          </cell>
          <cell r="I22" t="str">
            <v xml:space="preserve"> </v>
          </cell>
        </row>
        <row r="23">
          <cell r="A23" t="str">
            <v>Q0 m2</v>
          </cell>
          <cell r="B23">
            <v>-0.187906774043925</v>
          </cell>
          <cell r="C23">
            <v>3.28136322773342E-2</v>
          </cell>
          <cell r="D23">
            <v>5.7264850308486199</v>
          </cell>
          <cell r="E23">
            <v>1.0253280475464701E-8</v>
          </cell>
          <cell r="F23" t="str">
            <v>m2</v>
          </cell>
          <cell r="G23" t="str">
            <v>Q0</v>
          </cell>
          <cell r="H23">
            <v>254436</v>
          </cell>
          <cell r="I23" t="str">
            <v>***</v>
          </cell>
        </row>
        <row r="24">
          <cell r="A24" t="str">
            <v>Q1 m2</v>
          </cell>
          <cell r="B24">
            <v>-0.25255065337537302</v>
          </cell>
          <cell r="C24">
            <v>3.2967587617574699E-2</v>
          </cell>
          <cell r="D24">
            <v>7.66057426782241</v>
          </cell>
          <cell r="E24">
            <v>1.8510350979665401E-14</v>
          </cell>
          <cell r="F24" t="str">
            <v>m2</v>
          </cell>
          <cell r="G24" t="str">
            <v>Q1</v>
          </cell>
          <cell r="H24">
            <v>254436</v>
          </cell>
          <cell r="I24" t="str">
            <v>***</v>
          </cell>
        </row>
        <row r="25">
          <cell r="A25" t="str">
            <v>Q2 m2</v>
          </cell>
          <cell r="B25">
            <v>-0.22031733095005099</v>
          </cell>
          <cell r="C25">
            <v>3.8693252415190497E-2</v>
          </cell>
          <cell r="D25">
            <v>5.6939470630687197</v>
          </cell>
          <cell r="E25">
            <v>1.24135586704549E-8</v>
          </cell>
          <cell r="F25" t="str">
            <v>m2</v>
          </cell>
          <cell r="G25" t="str">
            <v>Q2</v>
          </cell>
          <cell r="H25">
            <v>254436</v>
          </cell>
          <cell r="I25" t="str">
            <v>***</v>
          </cell>
        </row>
        <row r="26">
          <cell r="A26" t="str">
            <v>Q3 m2</v>
          </cell>
          <cell r="B26">
            <v>-0.23463331340506599</v>
          </cell>
          <cell r="C26">
            <v>4.1286582621741501E-2</v>
          </cell>
          <cell r="D26">
            <v>5.6830403125084201</v>
          </cell>
          <cell r="E26">
            <v>1.3232106317525201E-8</v>
          </cell>
          <cell r="F26" t="str">
            <v>m2</v>
          </cell>
          <cell r="G26" t="str">
            <v>Q3</v>
          </cell>
          <cell r="H26">
            <v>254436</v>
          </cell>
          <cell r="I26" t="str">
            <v>***</v>
          </cell>
        </row>
        <row r="27">
          <cell r="A27" t="str">
            <v>Q4 m2</v>
          </cell>
          <cell r="B27">
            <v>-0.32384405447866399</v>
          </cell>
          <cell r="C27">
            <v>4.05223608621837E-2</v>
          </cell>
          <cell r="D27">
            <v>7.9917370949845701</v>
          </cell>
          <cell r="E27">
            <v>1.3305053871486201E-15</v>
          </cell>
          <cell r="F27" t="str">
            <v>m2</v>
          </cell>
          <cell r="G27" t="str">
            <v>Q4</v>
          </cell>
          <cell r="H27">
            <v>254436</v>
          </cell>
          <cell r="I27" t="str">
            <v>***</v>
          </cell>
        </row>
        <row r="28">
          <cell r="A28" t="str">
            <v>Q5 m2</v>
          </cell>
          <cell r="B28">
            <v>-0.277052567906382</v>
          </cell>
          <cell r="C28">
            <v>4.1884314649240799E-2</v>
          </cell>
          <cell r="D28">
            <v>6.6147093542427902</v>
          </cell>
          <cell r="E28">
            <v>3.7228245315246698E-11</v>
          </cell>
          <cell r="F28" t="str">
            <v>m2</v>
          </cell>
          <cell r="G28" t="str">
            <v>Q5</v>
          </cell>
          <cell r="H28">
            <v>254436</v>
          </cell>
          <cell r="I28" t="str">
            <v>***</v>
          </cell>
        </row>
        <row r="29">
          <cell r="A29" t="str">
            <v>camera m2</v>
          </cell>
          <cell r="B29">
            <v>5.3352425575769998E-3</v>
          </cell>
          <cell r="C29">
            <v>3.4483830886630797E-2</v>
          </cell>
          <cell r="D29">
            <v>0.15471722312747599</v>
          </cell>
          <cell r="E29">
            <v>0.87704425140273701</v>
          </cell>
          <cell r="F29" t="str">
            <v>m2</v>
          </cell>
          <cell r="G29" t="str">
            <v>camera</v>
          </cell>
          <cell r="H29">
            <v>254436</v>
          </cell>
          <cell r="I29" t="str">
            <v xml:space="preserve"> </v>
          </cell>
        </row>
        <row r="30">
          <cell r="A30" t="str">
            <v>camera_D m2</v>
          </cell>
          <cell r="B30">
            <v>-0.116721715815033</v>
          </cell>
          <cell r="C30">
            <v>5.3841900859543698E-2</v>
          </cell>
          <cell r="D30">
            <v>2.1678602343465299</v>
          </cell>
          <cell r="E30">
            <v>3.0169322227440998E-2</v>
          </cell>
          <cell r="F30" t="str">
            <v>m2</v>
          </cell>
          <cell r="G30" t="str">
            <v>camera_D</v>
          </cell>
          <cell r="H30">
            <v>254436</v>
          </cell>
          <cell r="I30" t="str">
            <v>*</v>
          </cell>
        </row>
        <row r="31">
          <cell r="A31" t="str">
            <v>VMT m2</v>
          </cell>
          <cell r="B31">
            <v>-5.3773546802844602E-2</v>
          </cell>
          <cell r="C31">
            <v>6.7628233554072895E-2</v>
          </cell>
          <cell r="D31">
            <v>0.79513457585505898</v>
          </cell>
          <cell r="E31">
            <v>0.42653522383251802</v>
          </cell>
          <cell r="F31" t="str">
            <v>m2</v>
          </cell>
          <cell r="G31" t="str">
            <v>VMT</v>
          </cell>
          <cell r="H31">
            <v>254436</v>
          </cell>
          <cell r="I31" t="str">
            <v xml:space="preserve"> </v>
          </cell>
        </row>
        <row r="32">
          <cell r="A32" t="str">
            <v>Q0 m3</v>
          </cell>
          <cell r="B32">
            <v>-0.112896218391113</v>
          </cell>
          <cell r="C32">
            <v>3.5956657237778897E-2</v>
          </cell>
          <cell r="D32">
            <v>3.1397862611237199</v>
          </cell>
          <cell r="E32">
            <v>1.6907114074220699E-3</v>
          </cell>
          <cell r="F32" t="str">
            <v>m3</v>
          </cell>
          <cell r="G32" t="str">
            <v>Q0</v>
          </cell>
          <cell r="H32">
            <v>222108</v>
          </cell>
          <cell r="I32" t="str">
            <v>**</v>
          </cell>
        </row>
        <row r="33">
          <cell r="A33" t="str">
            <v>Q1 m3</v>
          </cell>
          <cell r="B33">
            <v>-0.17503095075685299</v>
          </cell>
          <cell r="C33">
            <v>3.6940721648385202E-2</v>
          </cell>
          <cell r="D33">
            <v>4.7381573219619</v>
          </cell>
          <cell r="E33">
            <v>2.1567035428851799E-6</v>
          </cell>
          <cell r="F33" t="str">
            <v>m3</v>
          </cell>
          <cell r="G33" t="str">
            <v>Q1</v>
          </cell>
          <cell r="H33">
            <v>222108</v>
          </cell>
          <cell r="I33" t="str">
            <v>***</v>
          </cell>
        </row>
        <row r="34">
          <cell r="A34" t="str">
            <v>Q2 m3</v>
          </cell>
          <cell r="B34">
            <v>-0.137761732093027</v>
          </cell>
          <cell r="C34">
            <v>4.3744429965186599E-2</v>
          </cell>
          <cell r="D34">
            <v>3.1492405365131799</v>
          </cell>
          <cell r="E34">
            <v>1.63695398058703E-3</v>
          </cell>
          <cell r="F34" t="str">
            <v>m3</v>
          </cell>
          <cell r="G34" t="str">
            <v>Q2</v>
          </cell>
          <cell r="H34">
            <v>222108</v>
          </cell>
          <cell r="I34" t="str">
            <v>**</v>
          </cell>
        </row>
        <row r="35">
          <cell r="A35" t="str">
            <v>Q3 m3</v>
          </cell>
          <cell r="B35">
            <v>-0.150464494186065</v>
          </cell>
          <cell r="C35">
            <v>4.7899866725135E-2</v>
          </cell>
          <cell r="D35">
            <v>3.1412299130074701</v>
          </cell>
          <cell r="E35">
            <v>1.6823990345923999E-3</v>
          </cell>
          <cell r="F35" t="str">
            <v>m3</v>
          </cell>
          <cell r="G35" t="str">
            <v>Q3</v>
          </cell>
          <cell r="H35">
            <v>222108</v>
          </cell>
          <cell r="I35" t="str">
            <v>**</v>
          </cell>
        </row>
        <row r="36">
          <cell r="A36" t="str">
            <v>Q4 m3</v>
          </cell>
          <cell r="B36">
            <v>-0.25206539193807098</v>
          </cell>
          <cell r="C36">
            <v>4.63499280496956E-2</v>
          </cell>
          <cell r="D36">
            <v>5.43831247521703</v>
          </cell>
          <cell r="E36">
            <v>5.3787581062784299E-8</v>
          </cell>
          <cell r="F36" t="str">
            <v>m3</v>
          </cell>
          <cell r="G36" t="str">
            <v>Q4</v>
          </cell>
          <cell r="H36">
            <v>222108</v>
          </cell>
          <cell r="I36" t="str">
            <v>***</v>
          </cell>
        </row>
        <row r="37">
          <cell r="A37" t="str">
            <v>Q5 m3</v>
          </cell>
          <cell r="B37">
            <v>-0.21175473446809701</v>
          </cell>
          <cell r="C37">
            <v>4.6441153357473203E-2</v>
          </cell>
          <cell r="D37">
            <v>4.5596355637025097</v>
          </cell>
          <cell r="E37">
            <v>5.1242469211224999E-6</v>
          </cell>
          <cell r="F37" t="str">
            <v>m3</v>
          </cell>
          <cell r="G37" t="str">
            <v>Q5</v>
          </cell>
          <cell r="H37">
            <v>222108</v>
          </cell>
          <cell r="I37" t="str">
            <v>***</v>
          </cell>
        </row>
        <row r="38">
          <cell r="A38" t="str">
            <v>camera m3</v>
          </cell>
          <cell r="B38">
            <v>1.05322676991995E-2</v>
          </cell>
          <cell r="C38">
            <v>3.42149988227642E-2</v>
          </cell>
          <cell r="D38">
            <v>0.30782604300988697</v>
          </cell>
          <cell r="E38">
            <v>0.758214703726664</v>
          </cell>
          <cell r="F38" t="str">
            <v>m3</v>
          </cell>
          <cell r="G38" t="str">
            <v>camera</v>
          </cell>
          <cell r="H38">
            <v>222108</v>
          </cell>
          <cell r="I38" t="str">
            <v xml:space="preserve"> </v>
          </cell>
        </row>
        <row r="39">
          <cell r="A39" t="str">
            <v>camera_D m3</v>
          </cell>
          <cell r="B39">
            <v>-0.119272116683348</v>
          </cell>
          <cell r="C39">
            <v>5.3378648559978599E-2</v>
          </cell>
          <cell r="D39">
            <v>2.23445366079901</v>
          </cell>
          <cell r="E39">
            <v>2.54532383146856E-2</v>
          </cell>
          <cell r="F39" t="str">
            <v>m3</v>
          </cell>
          <cell r="G39" t="str">
            <v>camera_D</v>
          </cell>
          <cell r="H39">
            <v>222108</v>
          </cell>
          <cell r="I39" t="str">
            <v>*</v>
          </cell>
        </row>
        <row r="40">
          <cell r="A40" t="str">
            <v>VMT m3</v>
          </cell>
          <cell r="B40">
            <v>-4.45049680335746E-2</v>
          </cell>
          <cell r="C40">
            <v>7.00034495826449E-2</v>
          </cell>
          <cell r="D40">
            <v>0.63575392782655304</v>
          </cell>
          <cell r="E40">
            <v>0.52493682091944904</v>
          </cell>
          <cell r="F40" t="str">
            <v>m3</v>
          </cell>
          <cell r="G40" t="str">
            <v>VMT</v>
          </cell>
          <cell r="H40">
            <v>222108</v>
          </cell>
          <cell r="I40" t="str">
            <v xml:space="preserve"> </v>
          </cell>
        </row>
        <row r="41">
          <cell r="A41" t="str">
            <v>Q0 m0c</v>
          </cell>
          <cell r="B41">
            <v>-0.16699845756114901</v>
          </cell>
          <cell r="C41">
            <v>3.8459488583015997E-2</v>
          </cell>
          <cell r="D41">
            <v>-4.3421913216728596</v>
          </cell>
          <cell r="E41">
            <v>1.41206295559961E-5</v>
          </cell>
          <cell r="F41" t="str">
            <v>m0c</v>
          </cell>
          <cell r="G41" t="str">
            <v>Q0</v>
          </cell>
          <cell r="H41">
            <v>100572</v>
          </cell>
          <cell r="I41" t="str">
            <v>***</v>
          </cell>
        </row>
        <row r="42">
          <cell r="A42" t="str">
            <v>Q1 m0c</v>
          </cell>
          <cell r="B42">
            <v>-0.193953806216554</v>
          </cell>
          <cell r="C42">
            <v>3.8604201465820401E-2</v>
          </cell>
          <cell r="D42">
            <v>-5.0241631442183303</v>
          </cell>
          <cell r="E42">
            <v>5.0649638396121897E-7</v>
          </cell>
          <cell r="F42" t="str">
            <v>m0c</v>
          </cell>
          <cell r="G42" t="str">
            <v>Q1</v>
          </cell>
          <cell r="H42">
            <v>100572</v>
          </cell>
          <cell r="I42" t="str">
            <v>***</v>
          </cell>
        </row>
        <row r="43">
          <cell r="A43" t="str">
            <v>Q2 m0c</v>
          </cell>
          <cell r="B43">
            <v>-0.19866202459187701</v>
          </cell>
          <cell r="C43">
            <v>4.3840061299752202E-2</v>
          </cell>
          <cell r="D43">
            <v>-4.5315179473300704</v>
          </cell>
          <cell r="E43">
            <v>5.8628648667287698E-6</v>
          </cell>
          <cell r="F43" t="str">
            <v>m0c</v>
          </cell>
          <cell r="G43" t="str">
            <v>Q2</v>
          </cell>
          <cell r="H43">
            <v>100572</v>
          </cell>
          <cell r="I43" t="str">
            <v>***</v>
          </cell>
        </row>
        <row r="44">
          <cell r="A44" t="str">
            <v>Q3 m0c</v>
          </cell>
          <cell r="B44">
            <v>-0.27779761691736798</v>
          </cell>
          <cell r="C44">
            <v>3.5483248808254299E-2</v>
          </cell>
          <cell r="D44">
            <v>-7.8289792013843096</v>
          </cell>
          <cell r="E44">
            <v>4.9661001905848504E-15</v>
          </cell>
          <cell r="F44" t="str">
            <v>m0c</v>
          </cell>
          <cell r="G44" t="str">
            <v>Q3</v>
          </cell>
          <cell r="H44">
            <v>100572</v>
          </cell>
          <cell r="I44" t="str">
            <v>***</v>
          </cell>
        </row>
        <row r="45">
          <cell r="A45" t="str">
            <v>Q4 m0c</v>
          </cell>
          <cell r="B45">
            <v>-0.40910244912206001</v>
          </cell>
          <cell r="C45">
            <v>3.3053674866972298E-2</v>
          </cell>
          <cell r="D45">
            <v>-12.376912726604001</v>
          </cell>
          <cell r="E45">
            <v>3.69683789520765E-35</v>
          </cell>
          <cell r="F45" t="str">
            <v>m0c</v>
          </cell>
          <cell r="G45" t="str">
            <v>Q4</v>
          </cell>
          <cell r="H45">
            <v>100572</v>
          </cell>
          <cell r="I45" t="str">
            <v>***</v>
          </cell>
        </row>
        <row r="46">
          <cell r="A46" t="str">
            <v>Q5 m0c</v>
          </cell>
          <cell r="B46">
            <v>-0.35442514129324998</v>
          </cell>
          <cell r="C46">
            <v>3.6298646970296E-2</v>
          </cell>
          <cell r="D46">
            <v>-9.7641419412487807</v>
          </cell>
          <cell r="E46">
            <v>1.6420651121289701E-22</v>
          </cell>
          <cell r="F46" t="str">
            <v>m0c</v>
          </cell>
          <cell r="G46" t="str">
            <v>Q5</v>
          </cell>
          <cell r="H46">
            <v>100572</v>
          </cell>
          <cell r="I46" t="str">
            <v>***</v>
          </cell>
        </row>
        <row r="47">
          <cell r="A47" t="str">
            <v>camera m0c</v>
          </cell>
          <cell r="B47">
            <v>3.0875873834476299E-2</v>
          </cell>
          <cell r="C47">
            <v>3.74861946782305E-2</v>
          </cell>
          <cell r="D47">
            <v>0.82365985930300301</v>
          </cell>
          <cell r="E47">
            <v>0.41013285346312101</v>
          </cell>
          <cell r="F47" t="str">
            <v>m0c</v>
          </cell>
          <cell r="G47" t="str">
            <v>camera</v>
          </cell>
          <cell r="H47">
            <v>100572</v>
          </cell>
          <cell r="I47" t="str">
            <v xml:space="preserve"> </v>
          </cell>
        </row>
        <row r="48">
          <cell r="A48" t="str">
            <v>camera_D m0c</v>
          </cell>
          <cell r="B48">
            <v>-0.11569786050636401</v>
          </cell>
          <cell r="C48">
            <v>4.2028723582946903E-2</v>
          </cell>
          <cell r="D48">
            <v>2.7528283193760399</v>
          </cell>
          <cell r="E48">
            <v>5.9082870657520799E-3</v>
          </cell>
          <cell r="F48" t="str">
            <v>m0c</v>
          </cell>
          <cell r="G48" t="str">
            <v>camera_D</v>
          </cell>
          <cell r="H48">
            <v>100572</v>
          </cell>
          <cell r="I48" t="str">
            <v>**</v>
          </cell>
        </row>
        <row r="49">
          <cell r="A49" t="str">
            <v>t m0c</v>
          </cell>
          <cell r="B49">
            <v>-6.7089568548982501E-2</v>
          </cell>
          <cell r="C49">
            <v>1.48524147113416E-2</v>
          </cell>
          <cell r="D49">
            <v>4.5170815556174704</v>
          </cell>
          <cell r="E49">
            <v>6.26977621809014E-6</v>
          </cell>
          <cell r="F49" t="str">
            <v>m0c</v>
          </cell>
          <cell r="G49" t="str">
            <v>t</v>
          </cell>
          <cell r="H49">
            <v>100572</v>
          </cell>
          <cell r="I49" t="str">
            <v>***</v>
          </cell>
        </row>
        <row r="50">
          <cell r="A50" t="str">
            <v>log_fuel m0c</v>
          </cell>
          <cell r="B50">
            <v>2.16318607015066</v>
          </cell>
          <cell r="C50">
            <v>0.23543226883944601</v>
          </cell>
          <cell r="D50">
            <v>9.1881460464786997</v>
          </cell>
          <cell r="E50">
            <v>3.9967000678385798E-20</v>
          </cell>
          <cell r="F50" t="str">
            <v>m0c</v>
          </cell>
          <cell r="G50" t="str">
            <v>log_fuel</v>
          </cell>
          <cell r="H50">
            <v>100572</v>
          </cell>
          <cell r="I50" t="str">
            <v>***</v>
          </cell>
        </row>
        <row r="51">
          <cell r="A51" t="str">
            <v>log_cameras m0c</v>
          </cell>
          <cell r="B51">
            <v>-4.8190800159803003E-3</v>
          </cell>
          <cell r="C51">
            <v>6.49065998659136E-2</v>
          </cell>
          <cell r="D51">
            <v>7.4246379042127206E-2</v>
          </cell>
          <cell r="E51">
            <v>0.94081434252292295</v>
          </cell>
          <cell r="F51" t="str">
            <v>m0c</v>
          </cell>
          <cell r="G51" t="str">
            <v>log_cameras</v>
          </cell>
          <cell r="H51">
            <v>100572</v>
          </cell>
          <cell r="I51" t="str">
            <v xml:space="preserve"> </v>
          </cell>
        </row>
        <row r="52">
          <cell r="A52" t="str">
            <v>VMT m0c</v>
          </cell>
          <cell r="B52">
            <v>-5.8470821204980199E-2</v>
          </cell>
          <cell r="C52">
            <v>8.7167371310703901E-2</v>
          </cell>
          <cell r="D52">
            <v>0.67078793734141295</v>
          </cell>
          <cell r="E52">
            <v>0.50235563301616004</v>
          </cell>
          <cell r="F52" t="str">
            <v>m0c</v>
          </cell>
          <cell r="G52" t="str">
            <v>VMT</v>
          </cell>
          <cell r="H52">
            <v>100572</v>
          </cell>
          <cell r="I52" t="str">
            <v xml:space="preserve">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accidents_estimation_baseline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-0.16913738385833901</v>
          </cell>
          <cell r="C2">
            <v>3.7490871743814901E-2</v>
          </cell>
          <cell r="D2">
            <v>4.5114284088697696</v>
          </cell>
          <cell r="E2">
            <v>6.4392517096070003E-6</v>
          </cell>
          <cell r="F2" t="str">
            <v>m0</v>
          </cell>
          <cell r="G2" t="str">
            <v>Q0</v>
          </cell>
          <cell r="H2">
            <v>100572</v>
          </cell>
          <cell r="I2" t="str">
            <v>***</v>
          </cell>
        </row>
        <row r="3">
          <cell r="A3" t="str">
            <v>Q1 m0</v>
          </cell>
          <cell r="B3">
            <v>-0.18961259013019199</v>
          </cell>
          <cell r="C3">
            <v>4.0303990845749198E-2</v>
          </cell>
          <cell r="D3">
            <v>4.7045611650686103</v>
          </cell>
          <cell r="E3">
            <v>2.5441258715972601E-6</v>
          </cell>
          <cell r="F3" t="str">
            <v>m0</v>
          </cell>
          <cell r="G3" t="str">
            <v>Q1</v>
          </cell>
          <cell r="H3">
            <v>100572</v>
          </cell>
          <cell r="I3" t="str">
            <v>***</v>
          </cell>
        </row>
        <row r="4">
          <cell r="A4" t="str">
            <v>Q2 m0</v>
          </cell>
          <cell r="B4">
            <v>-0.18877947437817999</v>
          </cell>
          <cell r="C4">
            <v>4.2151863235825898E-2</v>
          </cell>
          <cell r="D4">
            <v>4.4785558664873504</v>
          </cell>
          <cell r="E4">
            <v>7.5149704217420604E-6</v>
          </cell>
          <cell r="F4" t="str">
            <v>m0</v>
          </cell>
          <cell r="G4" t="str">
            <v>Q2</v>
          </cell>
          <cell r="H4">
            <v>100572</v>
          </cell>
          <cell r="I4" t="str">
            <v>***</v>
          </cell>
        </row>
        <row r="5">
          <cell r="A5" t="str">
            <v>Q3 m0</v>
          </cell>
          <cell r="B5">
            <v>-0.27509827834164702</v>
          </cell>
          <cell r="C5">
            <v>3.4907169957585499E-2</v>
          </cell>
          <cell r="D5">
            <v>7.8808530933876897</v>
          </cell>
          <cell r="E5">
            <v>3.25153413398634E-15</v>
          </cell>
          <cell r="F5" t="str">
            <v>m0</v>
          </cell>
          <cell r="G5" t="str">
            <v>Q3</v>
          </cell>
          <cell r="H5">
            <v>100572</v>
          </cell>
          <cell r="I5" t="str">
            <v>***</v>
          </cell>
        </row>
        <row r="6">
          <cell r="A6" t="str">
            <v>Q4 m0</v>
          </cell>
          <cell r="B6">
            <v>-0.40592840529361002</v>
          </cell>
          <cell r="C6">
            <v>3.2202333186313097E-2</v>
          </cell>
          <cell r="D6">
            <v>12.605558825350601</v>
          </cell>
          <cell r="E6">
            <v>1.9677293429427301E-36</v>
          </cell>
          <cell r="F6" t="str">
            <v>m0</v>
          </cell>
          <cell r="G6" t="str">
            <v>Q4</v>
          </cell>
          <cell r="H6">
            <v>100572</v>
          </cell>
          <cell r="I6" t="str">
            <v>***</v>
          </cell>
        </row>
        <row r="7">
          <cell r="A7" t="str">
            <v>Q5 m0</v>
          </cell>
          <cell r="B7">
            <v>-0.35544924492417201</v>
          </cell>
          <cell r="C7">
            <v>3.6604060257396598E-2</v>
          </cell>
          <cell r="D7">
            <v>9.7106507426958508</v>
          </cell>
          <cell r="E7">
            <v>2.7159753012027099E-22</v>
          </cell>
          <cell r="F7" t="str">
            <v>m0</v>
          </cell>
          <cell r="G7" t="str">
            <v>Q5</v>
          </cell>
          <cell r="H7">
            <v>100572</v>
          </cell>
          <cell r="I7" t="str">
            <v>***</v>
          </cell>
        </row>
        <row r="8">
          <cell r="A8" t="str">
            <v>camera m0</v>
          </cell>
          <cell r="B8">
            <v>3.3024091045756702E-2</v>
          </cell>
          <cell r="C8">
            <v>3.67422259341003E-2</v>
          </cell>
          <cell r="D8">
            <v>0.89880485480078398</v>
          </cell>
          <cell r="E8">
            <v>0.36875661374451801</v>
          </cell>
          <cell r="F8" t="str">
            <v>m0</v>
          </cell>
          <cell r="G8" t="str">
            <v>camera</v>
          </cell>
          <cell r="H8">
            <v>100572</v>
          </cell>
          <cell r="I8" t="str">
            <v xml:space="preserve"> </v>
          </cell>
        </row>
        <row r="9">
          <cell r="A9" t="str">
            <v>camera_D m0</v>
          </cell>
          <cell r="B9">
            <v>-0.12926046107719899</v>
          </cell>
          <cell r="C9">
            <v>5.20218767152325E-2</v>
          </cell>
          <cell r="D9">
            <v>2.4847327555053398</v>
          </cell>
          <cell r="E9">
            <v>1.29648722792644E-2</v>
          </cell>
          <cell r="F9" t="str">
            <v>m0</v>
          </cell>
          <cell r="G9" t="str">
            <v>camera_D</v>
          </cell>
          <cell r="H9">
            <v>100572</v>
          </cell>
          <cell r="I9" t="str">
            <v>*</v>
          </cell>
        </row>
        <row r="10">
          <cell r="A10" t="str">
            <v>t m0</v>
          </cell>
          <cell r="B10">
            <v>-6.5841939129496499E-2</v>
          </cell>
          <cell r="C10">
            <v>1.43447904598057E-2</v>
          </cell>
          <cell r="D10">
            <v>4.5899547514469896</v>
          </cell>
          <cell r="E10">
            <v>4.4334210667666798E-6</v>
          </cell>
          <cell r="F10" t="str">
            <v>m0</v>
          </cell>
          <cell r="G10" t="str">
            <v>t</v>
          </cell>
          <cell r="H10">
            <v>100572</v>
          </cell>
          <cell r="I10" t="str">
            <v>***</v>
          </cell>
        </row>
        <row r="11">
          <cell r="A11" t="str">
            <v>log_fuel m0</v>
          </cell>
          <cell r="B11">
            <v>2.0251538229635502</v>
          </cell>
          <cell r="C11">
            <v>0.20518611557011299</v>
          </cell>
          <cell r="D11">
            <v>9.8698384992406698</v>
          </cell>
          <cell r="E11">
            <v>5.6255110953347904E-23</v>
          </cell>
          <cell r="F11" t="str">
            <v>m0</v>
          </cell>
          <cell r="G11" t="str">
            <v>log_fuel</v>
          </cell>
          <cell r="H11">
            <v>100572</v>
          </cell>
          <cell r="I11" t="str">
            <v>***</v>
          </cell>
        </row>
        <row r="12">
          <cell r="A12" t="str">
            <v>log_cameras m0</v>
          </cell>
          <cell r="B12">
            <v>-1.1998382325141501E-2</v>
          </cell>
          <cell r="C12">
            <v>6.27970183352103E-2</v>
          </cell>
          <cell r="D12">
            <v>0.19106611497211801</v>
          </cell>
          <cell r="E12">
            <v>0.84847379487099495</v>
          </cell>
          <cell r="F12" t="str">
            <v>m0</v>
          </cell>
          <cell r="G12" t="str">
            <v>log_cameras</v>
          </cell>
          <cell r="H12">
            <v>100572</v>
          </cell>
          <cell r="I12" t="str">
            <v xml:space="preserve"> </v>
          </cell>
        </row>
        <row r="13">
          <cell r="A13" t="str">
            <v>VMT m0</v>
          </cell>
          <cell r="B13">
            <v>-3.1303532495816501E-2</v>
          </cell>
          <cell r="C13">
            <v>5.4490510229957698E-2</v>
          </cell>
          <cell r="D13">
            <v>0.57447677336312597</v>
          </cell>
          <cell r="E13">
            <v>0.56564521357716602</v>
          </cell>
          <cell r="F13" t="str">
            <v>m0</v>
          </cell>
          <cell r="G13" t="str">
            <v>VMT</v>
          </cell>
          <cell r="H13">
            <v>100572</v>
          </cell>
          <cell r="I13" t="str">
            <v xml:space="preserve"> </v>
          </cell>
        </row>
        <row r="14">
          <cell r="A14" t="str">
            <v>Q0 m1</v>
          </cell>
          <cell r="B14">
            <v>-0.119614919905025</v>
          </cell>
          <cell r="C14">
            <v>3.0359577854013099E-2</v>
          </cell>
          <cell r="D14">
            <v>3.9399401559601799</v>
          </cell>
          <cell r="E14">
            <v>8.1501937613447201E-5</v>
          </cell>
          <cell r="F14" t="str">
            <v>m1</v>
          </cell>
          <cell r="G14" t="str">
            <v>Q0</v>
          </cell>
          <cell r="H14">
            <v>542004</v>
          </cell>
          <cell r="I14" t="str">
            <v>***</v>
          </cell>
        </row>
        <row r="15">
          <cell r="A15" t="str">
            <v>Q1 m1</v>
          </cell>
          <cell r="B15">
            <v>-0.18670986257381</v>
          </cell>
          <cell r="C15">
            <v>3.0459785126213699E-2</v>
          </cell>
          <cell r="D15">
            <v>6.1297169957094404</v>
          </cell>
          <cell r="E15">
            <v>8.8035528027624597E-10</v>
          </cell>
          <cell r="F15" t="str">
            <v>m1</v>
          </cell>
          <cell r="G15" t="str">
            <v>Q1</v>
          </cell>
          <cell r="H15">
            <v>542004</v>
          </cell>
          <cell r="I15" t="str">
            <v>***</v>
          </cell>
        </row>
        <row r="16">
          <cell r="A16" t="str">
            <v>Q2 m1</v>
          </cell>
          <cell r="B16">
            <v>-0.14681446446344101</v>
          </cell>
          <cell r="C16">
            <v>3.6376609629746003E-2</v>
          </cell>
          <cell r="D16">
            <v>4.0359578849642803</v>
          </cell>
          <cell r="E16">
            <v>5.4379971070621499E-5</v>
          </cell>
          <cell r="F16" t="str">
            <v>m1</v>
          </cell>
          <cell r="G16" t="str">
            <v>Q2</v>
          </cell>
          <cell r="H16">
            <v>542004</v>
          </cell>
          <cell r="I16" t="str">
            <v>***</v>
          </cell>
        </row>
        <row r="17">
          <cell r="A17" t="str">
            <v>Q3 m1</v>
          </cell>
          <cell r="B17">
            <v>-0.15027473703935601</v>
          </cell>
          <cell r="C17">
            <v>3.7240478406247501E-2</v>
          </cell>
          <cell r="D17">
            <v>4.03525259262367</v>
          </cell>
          <cell r="E17">
            <v>5.4543587003044001E-5</v>
          </cell>
          <cell r="F17" t="str">
            <v>m1</v>
          </cell>
          <cell r="G17" t="str">
            <v>Q3</v>
          </cell>
          <cell r="H17">
            <v>542004</v>
          </cell>
          <cell r="I17" t="str">
            <v>***</v>
          </cell>
        </row>
        <row r="18">
          <cell r="A18" t="str">
            <v>Q4 m1</v>
          </cell>
          <cell r="B18">
            <v>-0.25274276089233699</v>
          </cell>
          <cell r="C18">
            <v>3.5873623446817403E-2</v>
          </cell>
          <cell r="D18">
            <v>7.0453647166985496</v>
          </cell>
          <cell r="E18">
            <v>1.8497635178373999E-12</v>
          </cell>
          <cell r="F18" t="str">
            <v>m1</v>
          </cell>
          <cell r="G18" t="str">
            <v>Q4</v>
          </cell>
          <cell r="H18">
            <v>542004</v>
          </cell>
          <cell r="I18" t="str">
            <v>***</v>
          </cell>
        </row>
        <row r="19">
          <cell r="A19" t="str">
            <v>Q5 m1</v>
          </cell>
          <cell r="B19">
            <v>-0.197585508706763</v>
          </cell>
          <cell r="C19">
            <v>3.7513357533950902E-2</v>
          </cell>
          <cell r="D19">
            <v>5.2670707634724696</v>
          </cell>
          <cell r="E19">
            <v>1.386177844798E-7</v>
          </cell>
          <cell r="F19" t="str">
            <v>m1</v>
          </cell>
          <cell r="G19" t="str">
            <v>Q5</v>
          </cell>
          <cell r="H19">
            <v>542004</v>
          </cell>
          <cell r="I19" t="str">
            <v>***</v>
          </cell>
        </row>
        <row r="20">
          <cell r="A20" t="str">
            <v>camera m1</v>
          </cell>
          <cell r="B20">
            <v>-3.3503956253109403E-2</v>
          </cell>
          <cell r="C20">
            <v>3.0183253390198998E-2</v>
          </cell>
          <cell r="D20">
            <v>1.1100180560386099</v>
          </cell>
          <cell r="E20">
            <v>0.26699124592168999</v>
          </cell>
          <cell r="F20" t="str">
            <v>m1</v>
          </cell>
          <cell r="G20" t="str">
            <v>camera</v>
          </cell>
          <cell r="H20">
            <v>542004</v>
          </cell>
          <cell r="I20" t="str">
            <v xml:space="preserve"> </v>
          </cell>
        </row>
        <row r="21">
          <cell r="A21" t="str">
            <v>camera_D m1</v>
          </cell>
          <cell r="B21">
            <v>-9.1669597129569902E-2</v>
          </cell>
          <cell r="C21">
            <v>5.5875707487595898E-2</v>
          </cell>
          <cell r="D21">
            <v>1.64059841479269</v>
          </cell>
          <cell r="E21">
            <v>0.100880804275775</v>
          </cell>
          <cell r="F21" t="str">
            <v>m1</v>
          </cell>
          <cell r="G21" t="str">
            <v>camera_D</v>
          </cell>
          <cell r="H21">
            <v>542004</v>
          </cell>
          <cell r="I21" t="str">
            <v xml:space="preserve"> </v>
          </cell>
        </row>
        <row r="22">
          <cell r="A22" t="str">
            <v>VMT m1</v>
          </cell>
          <cell r="B22">
            <v>-1.4193148803207E-2</v>
          </cell>
          <cell r="C22">
            <v>2.5684669079208199E-2</v>
          </cell>
          <cell r="D22">
            <v>0.55259223934079804</v>
          </cell>
          <cell r="E22">
            <v>0.58054265732315402</v>
          </cell>
          <cell r="F22" t="str">
            <v>m1</v>
          </cell>
          <cell r="G22" t="str">
            <v>VMT</v>
          </cell>
          <cell r="H22">
            <v>542004</v>
          </cell>
          <cell r="I22" t="str">
            <v xml:space="preserve"> </v>
          </cell>
        </row>
        <row r="23">
          <cell r="A23" t="str">
            <v>Q0 m2</v>
          </cell>
          <cell r="B23">
            <v>-0.18805563918641699</v>
          </cell>
          <cell r="C23">
            <v>3.2805045665285498E-2</v>
          </cell>
          <cell r="D23">
            <v>5.7325217926893099</v>
          </cell>
          <cell r="E23">
            <v>9.8948316556870193E-9</v>
          </cell>
          <cell r="F23" t="str">
            <v>m2</v>
          </cell>
          <cell r="G23" t="str">
            <v>Q0</v>
          </cell>
          <cell r="H23">
            <v>254436</v>
          </cell>
          <cell r="I23" t="str">
            <v>***</v>
          </cell>
        </row>
        <row r="24">
          <cell r="A24" t="str">
            <v>Q1 m2</v>
          </cell>
          <cell r="B24">
            <v>-0.25298642110292502</v>
          </cell>
          <cell r="C24">
            <v>3.3219324421705901E-2</v>
          </cell>
          <cell r="D24">
            <v>7.6156401584621198</v>
          </cell>
          <cell r="E24">
            <v>2.62387742815398E-14</v>
          </cell>
          <cell r="F24" t="str">
            <v>m2</v>
          </cell>
          <cell r="G24" t="str">
            <v>Q1</v>
          </cell>
          <cell r="H24">
            <v>254436</v>
          </cell>
          <cell r="I24" t="str">
            <v>***</v>
          </cell>
        </row>
        <row r="25">
          <cell r="A25" t="str">
            <v>Q2 m2</v>
          </cell>
          <cell r="B25">
            <v>-0.221150202192612</v>
          </cell>
          <cell r="C25">
            <v>3.91140269390816E-2</v>
          </cell>
          <cell r="D25">
            <v>5.6539870603720797</v>
          </cell>
          <cell r="E25">
            <v>1.5676801798871499E-8</v>
          </cell>
          <cell r="F25" t="str">
            <v>m2</v>
          </cell>
          <cell r="G25" t="str">
            <v>Q2</v>
          </cell>
          <cell r="H25">
            <v>254436</v>
          </cell>
          <cell r="I25" t="str">
            <v>***</v>
          </cell>
        </row>
        <row r="26">
          <cell r="A26" t="str">
            <v>Q3 m2</v>
          </cell>
          <cell r="B26">
            <v>-0.235415046610049</v>
          </cell>
          <cell r="C26">
            <v>4.1535547719284603E-2</v>
          </cell>
          <cell r="D26">
            <v>5.6677968520142601</v>
          </cell>
          <cell r="E26">
            <v>1.4464531480083601E-8</v>
          </cell>
          <cell r="F26" t="str">
            <v>m2</v>
          </cell>
          <cell r="G26" t="str">
            <v>Q3</v>
          </cell>
          <cell r="H26">
            <v>254436</v>
          </cell>
          <cell r="I26" t="str">
            <v>***</v>
          </cell>
        </row>
        <row r="27">
          <cell r="A27" t="str">
            <v>Q4 m2</v>
          </cell>
          <cell r="B27">
            <v>-0.32410611100852199</v>
          </cell>
          <cell r="C27">
            <v>4.0594788400696302E-2</v>
          </cell>
          <cell r="D27">
            <v>7.9839339919545598</v>
          </cell>
          <cell r="E27">
            <v>1.41741837856614E-15</v>
          </cell>
          <cell r="F27" t="str">
            <v>m2</v>
          </cell>
          <cell r="G27" t="str">
            <v>Q4</v>
          </cell>
          <cell r="H27">
            <v>254436</v>
          </cell>
          <cell r="I27" t="str">
            <v>***</v>
          </cell>
        </row>
        <row r="28">
          <cell r="A28" t="str">
            <v>Q5 m2</v>
          </cell>
          <cell r="B28">
            <v>-0.275549592939549</v>
          </cell>
          <cell r="C28">
            <v>4.2109163772119998E-2</v>
          </cell>
          <cell r="D28">
            <v>6.5436966269557502</v>
          </cell>
          <cell r="E28">
            <v>6.0016485118537305E-11</v>
          </cell>
          <cell r="F28" t="str">
            <v>m2</v>
          </cell>
          <cell r="G28" t="str">
            <v>Q5</v>
          </cell>
          <cell r="H28">
            <v>254436</v>
          </cell>
          <cell r="I28" t="str">
            <v>***</v>
          </cell>
        </row>
        <row r="29">
          <cell r="A29" t="str">
            <v>camera m2</v>
          </cell>
          <cell r="B29">
            <v>5.486449846966E-3</v>
          </cell>
          <cell r="C29">
            <v>3.45658283866574E-2</v>
          </cell>
          <cell r="D29">
            <v>0.158724674137531</v>
          </cell>
          <cell r="E29">
            <v>0.87388579746510298</v>
          </cell>
          <cell r="F29" t="str">
            <v>m2</v>
          </cell>
          <cell r="G29" t="str">
            <v>camera</v>
          </cell>
          <cell r="H29">
            <v>254436</v>
          </cell>
          <cell r="I29" t="str">
            <v xml:space="preserve"> </v>
          </cell>
        </row>
        <row r="30">
          <cell r="A30" t="str">
            <v>camera_D m2</v>
          </cell>
          <cell r="B30">
            <v>-0.116895563056348</v>
          </cell>
          <cell r="C30">
            <v>5.3785608042260902E-2</v>
          </cell>
          <cell r="D30">
            <v>2.1733613751191601</v>
          </cell>
          <cell r="E30">
            <v>2.9753129492759101E-2</v>
          </cell>
          <cell r="F30" t="str">
            <v>m2</v>
          </cell>
          <cell r="G30" t="str">
            <v>camera_D</v>
          </cell>
          <cell r="H30">
            <v>254436</v>
          </cell>
          <cell r="I30" t="str">
            <v>*</v>
          </cell>
        </row>
        <row r="31">
          <cell r="A31" t="str">
            <v>VMT m2</v>
          </cell>
          <cell r="B31">
            <v>-1.5204324215760699E-2</v>
          </cell>
          <cell r="C31">
            <v>4.4307314477068697E-2</v>
          </cell>
          <cell r="D31">
            <v>0.34315607694141997</v>
          </cell>
          <cell r="E31">
            <v>0.73148104611704201</v>
          </cell>
          <cell r="F31" t="str">
            <v>m2</v>
          </cell>
          <cell r="G31" t="str">
            <v>VMT</v>
          </cell>
          <cell r="H31">
            <v>254436</v>
          </cell>
          <cell r="I31" t="str">
            <v xml:space="preserve"> </v>
          </cell>
        </row>
        <row r="32">
          <cell r="A32" t="str">
            <v>Q0 m3</v>
          </cell>
          <cell r="B32">
            <v>-0.11363538179225501</v>
          </cell>
          <cell r="C32">
            <v>3.6416404182617199E-2</v>
          </cell>
          <cell r="D32">
            <v>3.12044487485386</v>
          </cell>
          <cell r="E32">
            <v>1.8057809289512301E-3</v>
          </cell>
          <cell r="F32" t="str">
            <v>m3</v>
          </cell>
          <cell r="G32" t="str">
            <v>Q0</v>
          </cell>
          <cell r="H32">
            <v>222108</v>
          </cell>
          <cell r="I32" t="str">
            <v>**</v>
          </cell>
        </row>
        <row r="33">
          <cell r="A33" t="str">
            <v>Q1 m3</v>
          </cell>
          <cell r="B33">
            <v>-0.17673927503807499</v>
          </cell>
          <cell r="C33">
            <v>3.7385553181714902E-2</v>
          </cell>
          <cell r="D33">
            <v>4.7274751875148597</v>
          </cell>
          <cell r="E33">
            <v>2.2732883264695198E-6</v>
          </cell>
          <cell r="F33" t="str">
            <v>m3</v>
          </cell>
          <cell r="G33" t="str">
            <v>Q1</v>
          </cell>
          <cell r="H33">
            <v>222108</v>
          </cell>
          <cell r="I33" t="str">
            <v>***</v>
          </cell>
        </row>
        <row r="34">
          <cell r="A34" t="str">
            <v>Q2 m3</v>
          </cell>
          <cell r="B34">
            <v>-0.14180530883058001</v>
          </cell>
          <cell r="C34">
            <v>4.4205070158166299E-2</v>
          </cell>
          <cell r="D34">
            <v>3.2078969295422102</v>
          </cell>
          <cell r="E34">
            <v>1.3370940853985999E-3</v>
          </cell>
          <cell r="F34" t="str">
            <v>m3</v>
          </cell>
          <cell r="G34" t="str">
            <v>Q2</v>
          </cell>
          <cell r="H34">
            <v>222108</v>
          </cell>
          <cell r="I34" t="str">
            <v>**</v>
          </cell>
        </row>
        <row r="35">
          <cell r="A35" t="str">
            <v>Q3 m3</v>
          </cell>
          <cell r="B35">
            <v>-0.153547756445397</v>
          </cell>
          <cell r="C35">
            <v>4.81476774381965E-2</v>
          </cell>
          <cell r="D35">
            <v>3.18909996525782</v>
          </cell>
          <cell r="E35">
            <v>1.4271651560568001E-3</v>
          </cell>
          <cell r="F35" t="str">
            <v>m3</v>
          </cell>
          <cell r="G35" t="str">
            <v>Q3</v>
          </cell>
          <cell r="H35">
            <v>222108</v>
          </cell>
          <cell r="I35" t="str">
            <v>**</v>
          </cell>
        </row>
        <row r="36">
          <cell r="A36" t="str">
            <v>Q4 m3</v>
          </cell>
          <cell r="B36">
            <v>-0.255852140909264</v>
          </cell>
          <cell r="C36">
            <v>4.6188362258486701E-2</v>
          </cell>
          <cell r="D36">
            <v>5.5393204781200698</v>
          </cell>
          <cell r="E36">
            <v>3.03647531933857E-8</v>
          </cell>
          <cell r="F36" t="str">
            <v>m3</v>
          </cell>
          <cell r="G36" t="str">
            <v>Q4</v>
          </cell>
          <cell r="H36">
            <v>222108</v>
          </cell>
          <cell r="I36" t="str">
            <v>***</v>
          </cell>
        </row>
        <row r="37">
          <cell r="A37" t="str">
            <v>Q5 m3</v>
          </cell>
          <cell r="B37">
            <v>-0.211335504592434</v>
          </cell>
          <cell r="C37">
            <v>4.6939707614408903E-2</v>
          </cell>
          <cell r="D37">
            <v>4.5022756922235496</v>
          </cell>
          <cell r="E37">
            <v>6.7229693857221304E-6</v>
          </cell>
          <cell r="F37" t="str">
            <v>m3</v>
          </cell>
          <cell r="G37" t="str">
            <v>Q5</v>
          </cell>
          <cell r="H37">
            <v>222108</v>
          </cell>
          <cell r="I37" t="str">
            <v>***</v>
          </cell>
        </row>
        <row r="38">
          <cell r="A38" t="str">
            <v>camera m3</v>
          </cell>
          <cell r="B38">
            <v>9.0229675888933193E-3</v>
          </cell>
          <cell r="C38">
            <v>3.4381831124264899E-2</v>
          </cell>
          <cell r="D38">
            <v>0.26243417799017099</v>
          </cell>
          <cell r="E38">
            <v>0.79298672555513094</v>
          </cell>
          <cell r="F38" t="str">
            <v>m3</v>
          </cell>
          <cell r="G38" t="str">
            <v>camera</v>
          </cell>
          <cell r="H38">
            <v>222108</v>
          </cell>
          <cell r="I38" t="str">
            <v xml:space="preserve"> </v>
          </cell>
        </row>
        <row r="39">
          <cell r="A39" t="str">
            <v>camera_D m3</v>
          </cell>
          <cell r="B39">
            <v>-0.11843313147807399</v>
          </cell>
          <cell r="C39">
            <v>5.3527224962839598E-2</v>
          </cell>
          <cell r="D39">
            <v>2.2125774605407602</v>
          </cell>
          <cell r="E39">
            <v>2.69267903910759E-2</v>
          </cell>
          <cell r="F39" t="str">
            <v>m3</v>
          </cell>
          <cell r="G39" t="str">
            <v>camera_D</v>
          </cell>
          <cell r="H39">
            <v>222108</v>
          </cell>
          <cell r="I39" t="str">
            <v>*</v>
          </cell>
        </row>
        <row r="40">
          <cell r="A40" t="str">
            <v>VMT m3</v>
          </cell>
          <cell r="B40">
            <v>-1.1659675438946601E-2</v>
          </cell>
          <cell r="C40">
            <v>4.5609813079881802E-2</v>
          </cell>
          <cell r="D40">
            <v>0.255639623396958</v>
          </cell>
          <cell r="E40">
            <v>0.798229119696238</v>
          </cell>
          <cell r="F40" t="str">
            <v>m3</v>
          </cell>
          <cell r="G40" t="str">
            <v>VMT</v>
          </cell>
          <cell r="H40">
            <v>222108</v>
          </cell>
          <cell r="I40" t="str">
            <v xml:space="preserve"> </v>
          </cell>
        </row>
        <row r="41">
          <cell r="A41" t="str">
            <v>Q0 m0c</v>
          </cell>
          <cell r="B41">
            <v>-0.16699241562989001</v>
          </cell>
          <cell r="C41">
            <v>3.8437257586633598E-2</v>
          </cell>
          <cell r="D41">
            <v>-4.34454552990693</v>
          </cell>
          <cell r="E41">
            <v>1.39700801316028E-5</v>
          </cell>
          <cell r="F41" t="str">
            <v>m0c</v>
          </cell>
          <cell r="G41" t="str">
            <v>Q0</v>
          </cell>
          <cell r="H41">
            <v>100572</v>
          </cell>
          <cell r="I41" t="str">
            <v>***</v>
          </cell>
        </row>
        <row r="42">
          <cell r="A42" t="str">
            <v>Q1 m0c</v>
          </cell>
          <cell r="B42">
            <v>-0.19451026837037</v>
          </cell>
          <cell r="C42">
            <v>3.8504778472145097E-2</v>
          </cell>
          <cell r="D42">
            <v>-5.0515877791916601</v>
          </cell>
          <cell r="E42">
            <v>4.3891705465459799E-7</v>
          </cell>
          <cell r="F42" t="str">
            <v>m0c</v>
          </cell>
          <cell r="G42" t="str">
            <v>Q1</v>
          </cell>
          <cell r="H42">
            <v>100572</v>
          </cell>
          <cell r="I42" t="str">
            <v>***</v>
          </cell>
        </row>
        <row r="43">
          <cell r="A43" t="str">
            <v>Q2 m0c</v>
          </cell>
          <cell r="B43">
            <v>-0.19985959076622101</v>
          </cell>
          <cell r="C43">
            <v>4.3528810296759597E-2</v>
          </cell>
          <cell r="D43">
            <v>-4.59143241921086</v>
          </cell>
          <cell r="E43">
            <v>4.40746110131059E-6</v>
          </cell>
          <cell r="F43" t="str">
            <v>m0c</v>
          </cell>
          <cell r="G43" t="str">
            <v>Q2</v>
          </cell>
          <cell r="H43">
            <v>100572</v>
          </cell>
          <cell r="I43" t="str">
            <v>***</v>
          </cell>
        </row>
        <row r="44">
          <cell r="A44" t="str">
            <v>Q3 m0c</v>
          </cell>
          <cell r="B44">
            <v>-0.27886249325236701</v>
          </cell>
          <cell r="C44">
            <v>3.5077638532934101E-2</v>
          </cell>
          <cell r="D44">
            <v>-7.9498650683268002</v>
          </cell>
          <cell r="E44">
            <v>1.8863594044451699E-15</v>
          </cell>
          <cell r="F44" t="str">
            <v>m0c</v>
          </cell>
          <cell r="G44" t="str">
            <v>Q3</v>
          </cell>
          <cell r="H44">
            <v>100572</v>
          </cell>
          <cell r="I44" t="str">
            <v>***</v>
          </cell>
        </row>
        <row r="45">
          <cell r="A45" t="str">
            <v>Q4 m0c</v>
          </cell>
          <cell r="B45">
            <v>-0.40965582611218698</v>
          </cell>
          <cell r="C45">
            <v>3.2837204714606702E-2</v>
          </cell>
          <cell r="D45">
            <v>-12.475356220865001</v>
          </cell>
          <cell r="E45">
            <v>1.08141487325521E-35</v>
          </cell>
          <cell r="F45" t="str">
            <v>m0c</v>
          </cell>
          <cell r="G45" t="str">
            <v>Q4</v>
          </cell>
          <cell r="H45">
            <v>100572</v>
          </cell>
          <cell r="I45" t="str">
            <v>***</v>
          </cell>
        </row>
        <row r="46">
          <cell r="A46" t="str">
            <v>Q5 m0c</v>
          </cell>
          <cell r="B46">
            <v>-0.353862055908374</v>
          </cell>
          <cell r="C46">
            <v>3.6379604799089402E-2</v>
          </cell>
          <cell r="D46">
            <v>-9.7269351292466801</v>
          </cell>
          <cell r="E46">
            <v>2.3677751285641798E-22</v>
          </cell>
          <cell r="F46" t="str">
            <v>m0c</v>
          </cell>
          <cell r="G46" t="str">
            <v>Q5</v>
          </cell>
          <cell r="H46">
            <v>100572</v>
          </cell>
          <cell r="I46" t="str">
            <v>***</v>
          </cell>
        </row>
        <row r="47">
          <cell r="A47" t="str">
            <v>camera m0c</v>
          </cell>
          <cell r="B47">
            <v>3.11843924081237E-2</v>
          </cell>
          <cell r="C47">
            <v>3.7590339300332898E-2</v>
          </cell>
          <cell r="D47">
            <v>0.82958528676668497</v>
          </cell>
          <cell r="E47">
            <v>0.40677329829386</v>
          </cell>
          <cell r="F47" t="str">
            <v>m0c</v>
          </cell>
          <cell r="G47" t="str">
            <v>camera</v>
          </cell>
          <cell r="H47">
            <v>100572</v>
          </cell>
          <cell r="I47" t="str">
            <v xml:space="preserve"> </v>
          </cell>
        </row>
        <row r="48">
          <cell r="A48" t="str">
            <v>camera_D m0c</v>
          </cell>
          <cell r="B48">
            <v>-0.11624080410272</v>
          </cell>
          <cell r="C48">
            <v>4.20345410328445E-2</v>
          </cell>
          <cell r="D48">
            <v>2.7653639422848202</v>
          </cell>
          <cell r="E48">
            <v>5.6859319072667704E-3</v>
          </cell>
          <cell r="F48" t="str">
            <v>m0c</v>
          </cell>
          <cell r="G48" t="str">
            <v>camera_D</v>
          </cell>
          <cell r="H48">
            <v>100572</v>
          </cell>
          <cell r="I48" t="str">
            <v>**</v>
          </cell>
        </row>
        <row r="49">
          <cell r="A49" t="str">
            <v>t m0c</v>
          </cell>
          <cell r="B49">
            <v>-6.7090517353260298E-2</v>
          </cell>
          <cell r="C49">
            <v>1.4852281341200001E-2</v>
          </cell>
          <cell r="D49">
            <v>4.5171860007224902</v>
          </cell>
          <cell r="E49">
            <v>6.2666855824677596E-6</v>
          </cell>
          <cell r="F49" t="str">
            <v>m0c</v>
          </cell>
          <cell r="G49" t="str">
            <v>t</v>
          </cell>
          <cell r="H49">
            <v>100572</v>
          </cell>
          <cell r="I49" t="str">
            <v>***</v>
          </cell>
        </row>
        <row r="50">
          <cell r="A50" t="str">
            <v>log_fuel m0c</v>
          </cell>
          <cell r="B50">
            <v>2.1632059943476598</v>
          </cell>
          <cell r="C50">
            <v>0.235436322852459</v>
          </cell>
          <cell r="D50">
            <v>9.1880724611184306</v>
          </cell>
          <cell r="E50">
            <v>3.9994345046997301E-20</v>
          </cell>
          <cell r="F50" t="str">
            <v>m0c</v>
          </cell>
          <cell r="G50" t="str">
            <v>log_fuel</v>
          </cell>
          <cell r="H50">
            <v>100572</v>
          </cell>
          <cell r="I50" t="str">
            <v>***</v>
          </cell>
        </row>
        <row r="51">
          <cell r="A51" t="str">
            <v>log_cameras m0c</v>
          </cell>
          <cell r="B51">
            <v>-4.8636596148550204E-3</v>
          </cell>
          <cell r="C51">
            <v>6.4915664254551503E-2</v>
          </cell>
          <cell r="D51">
            <v>7.4922742772581402E-2</v>
          </cell>
          <cell r="E51">
            <v>0.94027618129566803</v>
          </cell>
          <cell r="F51" t="str">
            <v>m0c</v>
          </cell>
          <cell r="G51" t="str">
            <v>log_cameras</v>
          </cell>
          <cell r="H51">
            <v>100572</v>
          </cell>
          <cell r="I51" t="str">
            <v xml:space="preserve"> </v>
          </cell>
        </row>
        <row r="52">
          <cell r="A52" t="str">
            <v>VMT m0c</v>
          </cell>
          <cell r="B52">
            <v>-3.08133796703591E-2</v>
          </cell>
          <cell r="C52">
            <v>5.1850692615227199E-2</v>
          </cell>
          <cell r="D52">
            <v>0.59427132244922098</v>
          </cell>
          <cell r="E52">
            <v>0.55233065610034804</v>
          </cell>
          <cell r="F52" t="str">
            <v>m0c</v>
          </cell>
          <cell r="G52" t="str">
            <v>VMT</v>
          </cell>
          <cell r="H52">
            <v>100572</v>
          </cell>
          <cell r="I52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accidents_estimation_baseline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-0.16918998397606</v>
          </cell>
          <cell r="C2">
            <v>3.7504580685793702E-2</v>
          </cell>
          <cell r="D2">
            <v>4.5111818578509704</v>
          </cell>
          <cell r="E2">
            <v>6.4467419127353203E-6</v>
          </cell>
          <cell r="F2" t="str">
            <v>m0</v>
          </cell>
          <cell r="G2" t="str">
            <v>Q0</v>
          </cell>
          <cell r="H2">
            <v>100572</v>
          </cell>
          <cell r="I2" t="str">
            <v>***</v>
          </cell>
        </row>
        <row r="3">
          <cell r="A3" t="str">
            <v>Q1 m0</v>
          </cell>
          <cell r="B3">
            <v>-0.18913469168234701</v>
          </cell>
          <cell r="C3">
            <v>4.0435416064705902E-2</v>
          </cell>
          <cell r="D3">
            <v>4.6774513555069603</v>
          </cell>
          <cell r="E3">
            <v>2.9046244862590898E-6</v>
          </cell>
          <cell r="F3" t="str">
            <v>m0</v>
          </cell>
          <cell r="G3" t="str">
            <v>Q1</v>
          </cell>
          <cell r="H3">
            <v>100572</v>
          </cell>
          <cell r="I3" t="str">
            <v>***</v>
          </cell>
        </row>
        <row r="4">
          <cell r="A4" t="str">
            <v>Q2 m0</v>
          </cell>
          <cell r="B4">
            <v>-0.18762287893493401</v>
          </cell>
          <cell r="C4">
            <v>4.2521510595544397E-2</v>
          </cell>
          <cell r="D4">
            <v>4.4124227081103298</v>
          </cell>
          <cell r="E4">
            <v>1.0222029163010201E-5</v>
          </cell>
          <cell r="F4" t="str">
            <v>m0</v>
          </cell>
          <cell r="G4" t="str">
            <v>Q2</v>
          </cell>
          <cell r="H4">
            <v>100572</v>
          </cell>
          <cell r="I4" t="str">
            <v>***</v>
          </cell>
        </row>
        <row r="5">
          <cell r="A5" t="str">
            <v>Q3 m0</v>
          </cell>
          <cell r="B5">
            <v>-0.27405691350751299</v>
          </cell>
          <cell r="C5">
            <v>3.53255045986689E-2</v>
          </cell>
          <cell r="D5">
            <v>7.7580466753712001</v>
          </cell>
          <cell r="E5">
            <v>8.62474120336249E-15</v>
          </cell>
          <cell r="F5" t="str">
            <v>m0</v>
          </cell>
          <cell r="G5" t="str">
            <v>Q3</v>
          </cell>
          <cell r="H5">
            <v>100572</v>
          </cell>
          <cell r="I5" t="str">
            <v>***</v>
          </cell>
        </row>
        <row r="6">
          <cell r="A6" t="str">
            <v>Q4 m0</v>
          </cell>
          <cell r="B6">
            <v>-0.40505809113527003</v>
          </cell>
          <cell r="C6">
            <v>3.2427171760906502E-2</v>
          </cell>
          <cell r="D6">
            <v>12.4913172854501</v>
          </cell>
          <cell r="E6">
            <v>8.32634950249688E-36</v>
          </cell>
          <cell r="F6" t="str">
            <v>m0</v>
          </cell>
          <cell r="G6" t="str">
            <v>Q4</v>
          </cell>
          <cell r="H6">
            <v>100572</v>
          </cell>
          <cell r="I6" t="str">
            <v>***</v>
          </cell>
        </row>
        <row r="7">
          <cell r="A7" t="str">
            <v>Q5 m0</v>
          </cell>
          <cell r="B7">
            <v>-0.35454534598704301</v>
          </cell>
          <cell r="C7">
            <v>3.6794741376065802E-2</v>
          </cell>
          <cell r="D7">
            <v>9.6357613269614593</v>
          </cell>
          <cell r="E7">
            <v>5.6471814996109096E-22</v>
          </cell>
          <cell r="F7" t="str">
            <v>m0</v>
          </cell>
          <cell r="G7" t="str">
            <v>Q5</v>
          </cell>
          <cell r="H7">
            <v>100572</v>
          </cell>
          <cell r="I7" t="str">
            <v>***</v>
          </cell>
        </row>
        <row r="8">
          <cell r="A8" t="str">
            <v>camera m0</v>
          </cell>
          <cell r="B8">
            <v>3.2752521522189798E-2</v>
          </cell>
          <cell r="C8">
            <v>3.6623144029206099E-2</v>
          </cell>
          <cell r="D8">
            <v>0.89431211848088199</v>
          </cell>
          <cell r="E8">
            <v>0.371154917847629</v>
          </cell>
          <cell r="F8" t="str">
            <v>m0</v>
          </cell>
          <cell r="G8" t="str">
            <v>camera</v>
          </cell>
          <cell r="H8">
            <v>100572</v>
          </cell>
          <cell r="I8" t="str">
            <v xml:space="preserve"> </v>
          </cell>
        </row>
        <row r="9">
          <cell r="A9" t="str">
            <v>camera_D m0</v>
          </cell>
          <cell r="B9">
            <v>-0.12844656833939699</v>
          </cell>
          <cell r="C9">
            <v>5.22636938534203E-2</v>
          </cell>
          <cell r="D9">
            <v>2.4576634154417101</v>
          </cell>
          <cell r="E9">
            <v>1.3984417116059101E-2</v>
          </cell>
          <cell r="F9" t="str">
            <v>m0</v>
          </cell>
          <cell r="G9" t="str">
            <v>camera_D</v>
          </cell>
          <cell r="H9">
            <v>100572</v>
          </cell>
          <cell r="I9" t="str">
            <v>*</v>
          </cell>
        </row>
        <row r="10">
          <cell r="A10" t="str">
            <v>t m0</v>
          </cell>
          <cell r="B10">
            <v>-6.5830190836592903E-2</v>
          </cell>
          <cell r="C10">
            <v>1.4348929287554201E-2</v>
          </cell>
          <cell r="D10">
            <v>4.5878120602135599</v>
          </cell>
          <cell r="E10">
            <v>4.47915589945503E-6</v>
          </cell>
          <cell r="F10" t="str">
            <v>m0</v>
          </cell>
          <cell r="G10" t="str">
            <v>t</v>
          </cell>
          <cell r="H10">
            <v>100572</v>
          </cell>
          <cell r="I10" t="str">
            <v>***</v>
          </cell>
        </row>
        <row r="11">
          <cell r="A11" t="str">
            <v>log_fuel m0</v>
          </cell>
          <cell r="B11">
            <v>2.02365565671486</v>
          </cell>
          <cell r="C11">
            <v>0.20462675659250501</v>
          </cell>
          <cell r="D11">
            <v>9.8894968107459196</v>
          </cell>
          <cell r="E11">
            <v>4.6234596767869398E-23</v>
          </cell>
          <cell r="F11" t="str">
            <v>m0</v>
          </cell>
          <cell r="G11" t="str">
            <v>log_fuel</v>
          </cell>
          <cell r="H11">
            <v>100572</v>
          </cell>
          <cell r="I11" t="str">
            <v>***</v>
          </cell>
        </row>
        <row r="12">
          <cell r="A12" t="str">
            <v>log_cameras m0</v>
          </cell>
          <cell r="B12">
            <v>-1.2022873880346599E-2</v>
          </cell>
          <cell r="C12">
            <v>6.2826483543616002E-2</v>
          </cell>
          <cell r="D12">
            <v>0.19136633474003001</v>
          </cell>
          <cell r="E12">
            <v>0.84823859360760001</v>
          </cell>
          <cell r="F12" t="str">
            <v>m0</v>
          </cell>
          <cell r="G12" t="str">
            <v>log_cameras</v>
          </cell>
          <cell r="H12">
            <v>100572</v>
          </cell>
          <cell r="I12" t="str">
            <v xml:space="preserve"> </v>
          </cell>
        </row>
        <row r="13">
          <cell r="A13" t="str">
            <v>Q0 m1</v>
          </cell>
          <cell r="B13">
            <v>-0.119168681661646</v>
          </cell>
          <cell r="C13">
            <v>3.0341715461651701E-2</v>
          </cell>
          <cell r="D13">
            <v>3.9275525410638199</v>
          </cell>
          <cell r="E13">
            <v>8.58146778107203E-5</v>
          </cell>
          <cell r="F13" t="str">
            <v>m1</v>
          </cell>
          <cell r="G13" t="str">
            <v>Q0</v>
          </cell>
          <cell r="H13">
            <v>542004</v>
          </cell>
          <cell r="I13" t="str">
            <v>***</v>
          </cell>
        </row>
        <row r="14">
          <cell r="A14" t="str">
            <v>Q1 m1</v>
          </cell>
          <cell r="B14">
            <v>-0.18524688497431699</v>
          </cell>
          <cell r="C14">
            <v>2.99808652230674E-2</v>
          </cell>
          <cell r="D14">
            <v>6.17883718818719</v>
          </cell>
          <cell r="E14">
            <v>6.4575446849858801E-10</v>
          </cell>
          <cell r="F14" t="str">
            <v>m1</v>
          </cell>
          <cell r="G14" t="str">
            <v>Q1</v>
          </cell>
          <cell r="H14">
            <v>542004</v>
          </cell>
          <cell r="I14" t="str">
            <v>***</v>
          </cell>
        </row>
        <row r="15">
          <cell r="A15" t="str">
            <v>Q2 m1</v>
          </cell>
          <cell r="B15">
            <v>-0.14433548455142201</v>
          </cell>
          <cell r="C15">
            <v>3.5686092375927597E-2</v>
          </cell>
          <cell r="D15">
            <v>4.0445864184554097</v>
          </cell>
          <cell r="E15">
            <v>5.2415571784783501E-5</v>
          </cell>
          <cell r="F15" t="str">
            <v>m1</v>
          </cell>
          <cell r="G15" t="str">
            <v>Q2</v>
          </cell>
          <cell r="H15">
            <v>542004</v>
          </cell>
          <cell r="I15" t="str">
            <v>***</v>
          </cell>
        </row>
        <row r="16">
          <cell r="A16" t="str">
            <v>Q3 m1</v>
          </cell>
          <cell r="B16">
            <v>-0.147635062017236</v>
          </cell>
          <cell r="C16">
            <v>3.6493493997623201E-2</v>
          </cell>
          <cell r="D16">
            <v>4.0455173195214398</v>
          </cell>
          <cell r="E16">
            <v>5.2207705466001802E-5</v>
          </cell>
          <cell r="F16" t="str">
            <v>m1</v>
          </cell>
          <cell r="G16" t="str">
            <v>Q3</v>
          </cell>
          <cell r="H16">
            <v>542004</v>
          </cell>
          <cell r="I16" t="str">
            <v>***</v>
          </cell>
        </row>
        <row r="17">
          <cell r="A17" t="str">
            <v>Q4 m1</v>
          </cell>
          <cell r="B17">
            <v>-0.25037839657413602</v>
          </cell>
          <cell r="C17">
            <v>3.5232201440825797E-2</v>
          </cell>
          <cell r="D17">
            <v>7.1065214870168898</v>
          </cell>
          <cell r="E17">
            <v>1.1900413850511799E-12</v>
          </cell>
          <cell r="F17" t="str">
            <v>m1</v>
          </cell>
          <cell r="G17" t="str">
            <v>Q4</v>
          </cell>
          <cell r="H17">
            <v>542004</v>
          </cell>
          <cell r="I17" t="str">
            <v>***</v>
          </cell>
        </row>
        <row r="18">
          <cell r="A18" t="str">
            <v>Q5 m1</v>
          </cell>
          <cell r="B18">
            <v>-0.19503109182522099</v>
          </cell>
          <cell r="C18">
            <v>3.67157303212765E-2</v>
          </cell>
          <cell r="D18">
            <v>5.31192189610897</v>
          </cell>
          <cell r="E18">
            <v>1.08475096252406E-7</v>
          </cell>
          <cell r="F18" t="str">
            <v>m1</v>
          </cell>
          <cell r="G18" t="str">
            <v>Q5</v>
          </cell>
          <cell r="H18">
            <v>542004</v>
          </cell>
          <cell r="I18" t="str">
            <v>***</v>
          </cell>
        </row>
        <row r="19">
          <cell r="A19" t="str">
            <v>camera m1</v>
          </cell>
          <cell r="B19">
            <v>-3.3592049321207101E-2</v>
          </cell>
          <cell r="C19">
            <v>3.0157809969697299E-2</v>
          </cell>
          <cell r="D19">
            <v>1.1138756214380501</v>
          </cell>
          <cell r="E19">
            <v>0.26533254923282001</v>
          </cell>
          <cell r="F19" t="str">
            <v>m1</v>
          </cell>
          <cell r="G19" t="str">
            <v>camera</v>
          </cell>
          <cell r="H19">
            <v>542004</v>
          </cell>
          <cell r="I19" t="str">
            <v xml:space="preserve"> </v>
          </cell>
        </row>
        <row r="20">
          <cell r="A20" t="str">
            <v>camera_D m1</v>
          </cell>
          <cell r="B20">
            <v>-9.1321684240170495E-2</v>
          </cell>
          <cell r="C20">
            <v>5.5974463464848002E-2</v>
          </cell>
          <cell r="D20">
            <v>1.63148833570367</v>
          </cell>
          <cell r="E20">
            <v>0.102787319098626</v>
          </cell>
          <cell r="F20" t="str">
            <v>m1</v>
          </cell>
          <cell r="G20" t="str">
            <v>camera_D</v>
          </cell>
          <cell r="H20">
            <v>542004</v>
          </cell>
          <cell r="I20" t="str">
            <v xml:space="preserve"> </v>
          </cell>
        </row>
        <row r="21">
          <cell r="A21" t="str">
            <v>Q0 m2</v>
          </cell>
          <cell r="B21">
            <v>-0.18791558291806701</v>
          </cell>
          <cell r="C21">
            <v>3.28186911938197E-2</v>
          </cell>
          <cell r="D21">
            <v>5.7258707182526001</v>
          </cell>
          <cell r="E21">
            <v>1.02904566130354E-8</v>
          </cell>
          <cell r="F21" t="str">
            <v>m2</v>
          </cell>
          <cell r="G21" t="str">
            <v>Q0</v>
          </cell>
          <cell r="H21">
            <v>254436</v>
          </cell>
          <cell r="I21" t="str">
            <v>***</v>
          </cell>
        </row>
        <row r="22">
          <cell r="A22" t="str">
            <v>Q1 m2</v>
          </cell>
          <cell r="B22">
            <v>-0.2525419467344</v>
          </cell>
          <cell r="C22">
            <v>3.2965137343872103E-2</v>
          </cell>
          <cell r="D22">
            <v>7.6608795558786102</v>
          </cell>
          <cell r="E22">
            <v>1.8466398134618101E-14</v>
          </cell>
          <cell r="F22" t="str">
            <v>m2</v>
          </cell>
          <cell r="G22" t="str">
            <v>Q1</v>
          </cell>
          <cell r="H22">
            <v>254436</v>
          </cell>
          <cell r="I22" t="str">
            <v>***</v>
          </cell>
        </row>
        <row r="23">
          <cell r="A23" t="str">
            <v>Q2 m2</v>
          </cell>
          <cell r="B23">
            <v>-0.22023430037561001</v>
          </cell>
          <cell r="C23">
            <v>3.86885354416115E-2</v>
          </cell>
          <cell r="D23">
            <v>5.6924951503523804</v>
          </cell>
          <cell r="E23">
            <v>1.2519615572347E-8</v>
          </cell>
          <cell r="F23" t="str">
            <v>m2</v>
          </cell>
          <cell r="G23" t="str">
            <v>Q2</v>
          </cell>
          <cell r="H23">
            <v>254436</v>
          </cell>
          <cell r="I23" t="str">
            <v>***</v>
          </cell>
        </row>
        <row r="24">
          <cell r="A24" t="str">
            <v>Q3 m2</v>
          </cell>
          <cell r="B24">
            <v>-0.23435108564320001</v>
          </cell>
          <cell r="C24">
            <v>4.12821628880298E-2</v>
          </cell>
          <cell r="D24">
            <v>5.6768121931700701</v>
          </cell>
          <cell r="E24">
            <v>1.3722799135169099E-8</v>
          </cell>
          <cell r="F24" t="str">
            <v>m2</v>
          </cell>
          <cell r="G24" t="str">
            <v>Q3</v>
          </cell>
          <cell r="H24">
            <v>254436</v>
          </cell>
          <cell r="I24" t="str">
            <v>***</v>
          </cell>
        </row>
        <row r="25">
          <cell r="A25" t="str">
            <v>Q4 m2</v>
          </cell>
          <cell r="B25">
            <v>-0.32308622542063398</v>
          </cell>
          <cell r="C25">
            <v>4.0489690892259698E-2</v>
          </cell>
          <cell r="D25">
            <v>7.9794688055373104</v>
          </cell>
          <cell r="E25">
            <v>1.46964380593092E-15</v>
          </cell>
          <cell r="F25" t="str">
            <v>m2</v>
          </cell>
          <cell r="G25" t="str">
            <v>Q4</v>
          </cell>
          <cell r="H25">
            <v>254436</v>
          </cell>
          <cell r="I25" t="str">
            <v>***</v>
          </cell>
        </row>
        <row r="26">
          <cell r="A26" t="str">
            <v>Q5 m2</v>
          </cell>
          <cell r="B26">
            <v>-0.274397191031305</v>
          </cell>
          <cell r="C26">
            <v>4.19367810425414E-2</v>
          </cell>
          <cell r="D26">
            <v>6.5431152370266998</v>
          </cell>
          <cell r="E26">
            <v>6.0250366985047997E-11</v>
          </cell>
          <cell r="F26" t="str">
            <v>m2</v>
          </cell>
          <cell r="G26" t="str">
            <v>Q5</v>
          </cell>
          <cell r="H26">
            <v>254436</v>
          </cell>
          <cell r="I26" t="str">
            <v>***</v>
          </cell>
        </row>
        <row r="27">
          <cell r="A27" t="str">
            <v>camera m2</v>
          </cell>
          <cell r="B27">
            <v>5.3575829353487104E-3</v>
          </cell>
          <cell r="C27">
            <v>3.4476066788568002E-2</v>
          </cell>
          <cell r="D27">
            <v>0.15540006254788999</v>
          </cell>
          <cell r="E27">
            <v>0.876505934858266</v>
          </cell>
          <cell r="F27" t="str">
            <v>m2</v>
          </cell>
          <cell r="G27" t="str">
            <v>camera</v>
          </cell>
          <cell r="H27">
            <v>254436</v>
          </cell>
          <cell r="I27" t="str">
            <v xml:space="preserve"> </v>
          </cell>
        </row>
        <row r="28">
          <cell r="A28" t="str">
            <v>camera_D m2</v>
          </cell>
          <cell r="B28">
            <v>-0.116505110977477</v>
          </cell>
          <cell r="C28">
            <v>5.3904235453307497E-2</v>
          </cell>
          <cell r="D28">
            <v>2.16133500452659</v>
          </cell>
          <cell r="E28">
            <v>3.06694708061819E-2</v>
          </cell>
          <cell r="F28" t="str">
            <v>m2</v>
          </cell>
          <cell r="G28" t="str">
            <v>camera_D</v>
          </cell>
          <cell r="H28">
            <v>254436</v>
          </cell>
          <cell r="I28" t="str">
            <v>*</v>
          </cell>
        </row>
        <row r="29">
          <cell r="A29" t="str">
            <v>Q0 m3</v>
          </cell>
          <cell r="B29">
            <v>-0.12389249579756401</v>
          </cell>
          <cell r="C29">
            <v>3.60014863107192E-2</v>
          </cell>
          <cell r="D29">
            <v>3.4413161370139398</v>
          </cell>
          <cell r="E29">
            <v>5.7889174681081599E-4</v>
          </cell>
          <cell r="F29" t="str">
            <v>m3</v>
          </cell>
          <cell r="G29" t="str">
            <v>Q0</v>
          </cell>
          <cell r="H29">
            <v>222108</v>
          </cell>
          <cell r="I29" t="str">
            <v>***</v>
          </cell>
        </row>
        <row r="30">
          <cell r="A30" t="str">
            <v>Q1 m3</v>
          </cell>
          <cell r="B30">
            <v>-0.184409718876509</v>
          </cell>
          <cell r="C30">
            <v>3.6692175085297901E-2</v>
          </cell>
          <cell r="D30">
            <v>5.0258595585520203</v>
          </cell>
          <cell r="E30">
            <v>5.0118257874800704E-7</v>
          </cell>
          <cell r="F30" t="str">
            <v>m3</v>
          </cell>
          <cell r="G30" t="str">
            <v>Q1</v>
          </cell>
          <cell r="H30">
            <v>222108</v>
          </cell>
          <cell r="I30" t="str">
            <v>***</v>
          </cell>
        </row>
        <row r="31">
          <cell r="A31" t="str">
            <v>Q2 m3</v>
          </cell>
          <cell r="B31">
            <v>-0.146607334742793</v>
          </cell>
          <cell r="C31">
            <v>4.3223159746625398E-2</v>
          </cell>
          <cell r="D31">
            <v>3.3918699049816499</v>
          </cell>
          <cell r="E31">
            <v>6.9417391559431702E-4</v>
          </cell>
          <cell r="F31" t="str">
            <v>m3</v>
          </cell>
          <cell r="G31" t="str">
            <v>Q2</v>
          </cell>
          <cell r="H31">
            <v>222108</v>
          </cell>
          <cell r="I31" t="str">
            <v>***</v>
          </cell>
        </row>
        <row r="32">
          <cell r="A32" t="str">
            <v>Q3 m3</v>
          </cell>
          <cell r="B32">
            <v>-0.15754373666528099</v>
          </cell>
          <cell r="C32">
            <v>4.7275567863035002E-2</v>
          </cell>
          <cell r="D32">
            <v>3.33245572262001</v>
          </cell>
          <cell r="E32">
            <v>8.60831670596627E-4</v>
          </cell>
          <cell r="F32" t="str">
            <v>m3</v>
          </cell>
          <cell r="G32" t="str">
            <v>Q3</v>
          </cell>
          <cell r="H32">
            <v>222108</v>
          </cell>
          <cell r="I32" t="str">
            <v>***</v>
          </cell>
        </row>
        <row r="33">
          <cell r="A33" t="str">
            <v>Q4 m3</v>
          </cell>
          <cell r="B33">
            <v>-0.25959062914064701</v>
          </cell>
          <cell r="C33">
            <v>4.5421671023902099E-2</v>
          </cell>
          <cell r="D33">
            <v>5.7151272352803302</v>
          </cell>
          <cell r="E33">
            <v>1.0962197117914299E-8</v>
          </cell>
          <cell r="F33" t="str">
            <v>m3</v>
          </cell>
          <cell r="G33" t="str">
            <v>Q4</v>
          </cell>
          <cell r="H33">
            <v>222108</v>
          </cell>
          <cell r="I33" t="str">
            <v>***</v>
          </cell>
        </row>
        <row r="34">
          <cell r="A34" t="str">
            <v>Q5 m3</v>
          </cell>
          <cell r="B34">
            <v>-0.21740220442319999</v>
          </cell>
          <cell r="C34">
            <v>4.5632033031683401E-2</v>
          </cell>
          <cell r="D34">
            <v>4.7642454210237002</v>
          </cell>
          <cell r="E34">
            <v>1.8956167481454401E-6</v>
          </cell>
          <cell r="F34" t="str">
            <v>m3</v>
          </cell>
          <cell r="G34" t="str">
            <v>Q5</v>
          </cell>
          <cell r="H34">
            <v>222108</v>
          </cell>
          <cell r="I34" t="str">
            <v>***</v>
          </cell>
        </row>
        <row r="35">
          <cell r="A35" t="str">
            <v>camera m3</v>
          </cell>
          <cell r="B35">
            <v>8.6477365579842296E-3</v>
          </cell>
          <cell r="C35">
            <v>3.4307614711585499E-2</v>
          </cell>
          <cell r="D35">
            <v>0.25206464018799701</v>
          </cell>
          <cell r="E35">
            <v>0.80099110069677204</v>
          </cell>
          <cell r="F35" t="str">
            <v>m3</v>
          </cell>
          <cell r="G35" t="str">
            <v>camera</v>
          </cell>
          <cell r="H35">
            <v>222108</v>
          </cell>
          <cell r="I35" t="str">
            <v xml:space="preserve"> </v>
          </cell>
        </row>
        <row r="36">
          <cell r="A36" t="str">
            <v>camera_D m3</v>
          </cell>
          <cell r="B36">
            <v>-0.118195664639063</v>
          </cell>
          <cell r="C36">
            <v>5.36291093175865E-2</v>
          </cell>
          <cell r="D36">
            <v>2.2039460685263199</v>
          </cell>
          <cell r="E36">
            <v>2.75281371515608E-2</v>
          </cell>
          <cell r="F36" t="str">
            <v>m3</v>
          </cell>
          <cell r="G36" t="str">
            <v>camera_D</v>
          </cell>
          <cell r="H36">
            <v>222108</v>
          </cell>
          <cell r="I36" t="str">
            <v>*</v>
          </cell>
        </row>
        <row r="37">
          <cell r="A37" t="str">
            <v>Q0 m0c</v>
          </cell>
          <cell r="B37">
            <v>-0.16703528562160599</v>
          </cell>
          <cell r="C37">
            <v>3.8459495552123101E-2</v>
          </cell>
          <cell r="D37">
            <v>-4.3431481152743601</v>
          </cell>
          <cell r="E37">
            <v>1.4059257789459899E-5</v>
          </cell>
          <cell r="F37" t="str">
            <v>m0c</v>
          </cell>
          <cell r="G37" t="str">
            <v>Q0</v>
          </cell>
          <cell r="H37">
            <v>100572</v>
          </cell>
          <cell r="I37" t="str">
            <v>***</v>
          </cell>
        </row>
        <row r="38">
          <cell r="A38" t="str">
            <v>Q1 m0c</v>
          </cell>
          <cell r="B38">
            <v>-0.19400925382152001</v>
          </cell>
          <cell r="C38">
            <v>3.86082730587936E-2</v>
          </cell>
          <cell r="D38">
            <v>-5.0250694592342402</v>
          </cell>
          <cell r="E38">
            <v>5.0411084897961503E-7</v>
          </cell>
          <cell r="F38" t="str">
            <v>m0c</v>
          </cell>
          <cell r="G38" t="str">
            <v>Q1</v>
          </cell>
          <cell r="H38">
            <v>100572</v>
          </cell>
          <cell r="I38" t="str">
            <v>***</v>
          </cell>
        </row>
        <row r="39">
          <cell r="A39" t="str">
            <v>Q2 m0c</v>
          </cell>
          <cell r="B39">
            <v>-0.198720042379958</v>
          </cell>
          <cell r="C39">
            <v>4.3836806503023101E-2</v>
          </cell>
          <cell r="D39">
            <v>-4.53317789849162</v>
          </cell>
          <cell r="E39">
            <v>5.8169694619049899E-6</v>
          </cell>
          <cell r="F39" t="str">
            <v>m0c</v>
          </cell>
          <cell r="G39" t="str">
            <v>Q2</v>
          </cell>
          <cell r="H39">
            <v>100572</v>
          </cell>
          <cell r="I39" t="str">
            <v>***</v>
          </cell>
        </row>
        <row r="40">
          <cell r="A40" t="str">
            <v>Q3 m0c</v>
          </cell>
          <cell r="B40">
            <v>-0.27785135068485201</v>
          </cell>
          <cell r="C40">
            <v>3.5478591619558499E-2</v>
          </cell>
          <cell r="D40">
            <v>-7.8315214331021696</v>
          </cell>
          <cell r="E40">
            <v>4.8667483637495103E-15</v>
          </cell>
          <cell r="F40" t="str">
            <v>m0c</v>
          </cell>
          <cell r="G40" t="str">
            <v>Q3</v>
          </cell>
          <cell r="H40">
            <v>100572</v>
          </cell>
          <cell r="I40" t="str">
            <v>***</v>
          </cell>
        </row>
        <row r="41">
          <cell r="A41" t="str">
            <v>Q4 m0c</v>
          </cell>
          <cell r="B41">
            <v>-0.40884485853700497</v>
          </cell>
          <cell r="C41">
            <v>3.3066933549430202E-2</v>
          </cell>
          <cell r="D41">
            <v>-12.3641600430183</v>
          </cell>
          <cell r="E41">
            <v>4.3319247542158497E-35</v>
          </cell>
          <cell r="F41" t="str">
            <v>m0c</v>
          </cell>
          <cell r="G41" t="str">
            <v>Q4</v>
          </cell>
          <cell r="H41">
            <v>100572</v>
          </cell>
          <cell r="I41" t="str">
            <v>***</v>
          </cell>
        </row>
        <row r="42">
          <cell r="A42" t="str">
            <v>Q5 m0c</v>
          </cell>
          <cell r="B42">
            <v>-0.35301015288265603</v>
          </cell>
          <cell r="C42">
            <v>3.6614391652407201E-2</v>
          </cell>
          <cell r="D42">
            <v>-9.6412950468739496</v>
          </cell>
          <cell r="E42">
            <v>5.4694738130081604E-22</v>
          </cell>
          <cell r="F42" t="str">
            <v>m0c</v>
          </cell>
          <cell r="G42" t="str">
            <v>Q5</v>
          </cell>
          <cell r="H42">
            <v>100572</v>
          </cell>
          <cell r="I42" t="str">
            <v>***</v>
          </cell>
        </row>
        <row r="43">
          <cell r="A43" t="str">
            <v>camera m0c</v>
          </cell>
          <cell r="B43">
            <v>3.09092835896565E-2</v>
          </cell>
          <cell r="C43">
            <v>3.7487396585949198E-2</v>
          </cell>
          <cell r="D43">
            <v>0.82452467774840799</v>
          </cell>
          <cell r="E43">
            <v>0.40964149978082098</v>
          </cell>
          <cell r="F43" t="str">
            <v>m0c</v>
          </cell>
          <cell r="G43" t="str">
            <v>camera</v>
          </cell>
          <cell r="H43">
            <v>100572</v>
          </cell>
          <cell r="I43" t="str">
            <v xml:space="preserve"> </v>
          </cell>
        </row>
        <row r="44">
          <cell r="A44" t="str">
            <v>camera_D m0c</v>
          </cell>
          <cell r="B44">
            <v>-0.11544658048659</v>
          </cell>
          <cell r="C44">
            <v>4.2097757005547597E-2</v>
          </cell>
          <cell r="D44">
            <v>2.7423451674961301</v>
          </cell>
          <cell r="E44">
            <v>6.10022016008256E-3</v>
          </cell>
          <cell r="F44" t="str">
            <v>m0c</v>
          </cell>
          <cell r="G44" t="str">
            <v>camera_D</v>
          </cell>
          <cell r="H44">
            <v>100572</v>
          </cell>
          <cell r="I44" t="str">
            <v>**</v>
          </cell>
        </row>
        <row r="45">
          <cell r="A45" t="str">
            <v>t m0c</v>
          </cell>
          <cell r="B45">
            <v>-6.7089598915976906E-2</v>
          </cell>
          <cell r="C45">
            <v>1.48523979086234E-2</v>
          </cell>
          <cell r="D45">
            <v>4.5170887104380801</v>
          </cell>
          <cell r="E45">
            <v>6.2695644532325696E-6</v>
          </cell>
          <cell r="F45" t="str">
            <v>m0c</v>
          </cell>
          <cell r="G45" t="str">
            <v>t</v>
          </cell>
          <cell r="H45">
            <v>100572</v>
          </cell>
          <cell r="I45" t="str">
            <v>***</v>
          </cell>
        </row>
        <row r="46">
          <cell r="A46" t="str">
            <v>log_fuel m0c</v>
          </cell>
          <cell r="B46">
            <v>2.1631874390989099</v>
          </cell>
          <cell r="C46">
            <v>0.235432944046507</v>
          </cell>
          <cell r="D46">
            <v>9.1881255100458397</v>
          </cell>
          <cell r="E46">
            <v>3.9974630170695301E-20</v>
          </cell>
          <cell r="F46" t="str">
            <v>m0c</v>
          </cell>
          <cell r="G46" t="str">
            <v>log_fuel</v>
          </cell>
          <cell r="H46">
            <v>100572</v>
          </cell>
          <cell r="I46" t="str">
            <v>***</v>
          </cell>
        </row>
        <row r="47">
          <cell r="A47" t="str">
            <v>log_cameras m0c</v>
          </cell>
          <cell r="B47">
            <v>-4.8225077496825098E-3</v>
          </cell>
          <cell r="C47">
            <v>6.4907922735506607E-2</v>
          </cell>
          <cell r="D47">
            <v>7.4297675020871604E-2</v>
          </cell>
          <cell r="E47">
            <v>0.94077352698492001</v>
          </cell>
          <cell r="F47" t="str">
            <v>m0c</v>
          </cell>
          <cell r="G47" t="str">
            <v>log_cameras</v>
          </cell>
          <cell r="H47">
            <v>100572</v>
          </cell>
          <cell r="I47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abSelected="1" zoomScale="70" zoomScaleNormal="70" workbookViewId="0">
      <selection activeCell="D2" sqref="D2:AH40"/>
    </sheetView>
  </sheetViews>
  <sheetFormatPr defaultColWidth="9.109375" defaultRowHeight="13.8" x14ac:dyDescent="0.25"/>
  <cols>
    <col min="1" max="3" width="9.109375" style="2"/>
    <col min="4" max="4" width="5.44140625" style="2" customWidth="1"/>
    <col min="5" max="5" width="26.44140625" style="2" customWidth="1"/>
    <col min="6" max="6" width="10.21875" style="3" customWidth="1"/>
    <col min="7" max="7" width="3.109375" style="2" customWidth="1"/>
    <col min="8" max="8" width="1.88671875" style="2" customWidth="1"/>
    <col min="9" max="9" width="10.21875" style="2" customWidth="1"/>
    <col min="10" max="10" width="3.109375" style="2" bestFit="1" customWidth="1"/>
    <col min="11" max="11" width="2.44140625" style="2" customWidth="1"/>
    <col min="12" max="12" width="10.21875" style="2" customWidth="1"/>
    <col min="13" max="13" width="3.109375" style="2" bestFit="1" customWidth="1"/>
    <col min="14" max="14" width="1.88671875" style="2" customWidth="1"/>
    <col min="15" max="15" width="10.21875" style="2" customWidth="1"/>
    <col min="16" max="16" width="3.109375" style="2" bestFit="1" customWidth="1"/>
    <col min="17" max="17" width="1.88671875" style="2" customWidth="1"/>
    <col min="18" max="18" width="10.21875" style="2" customWidth="1"/>
    <col min="19" max="19" width="3.109375" style="2" bestFit="1" customWidth="1"/>
    <col min="20" max="20" width="12.5546875" style="2" customWidth="1"/>
    <col min="21" max="21" width="10.21875" style="3" customWidth="1"/>
    <col min="22" max="22" width="3.109375" style="2" customWidth="1"/>
    <col min="23" max="23" width="1.88671875" style="2" customWidth="1"/>
    <col min="24" max="24" width="10.21875" style="2" customWidth="1"/>
    <col min="25" max="25" width="3.109375" style="2" bestFit="1" customWidth="1"/>
    <col min="26" max="26" width="2.33203125" style="2" customWidth="1"/>
    <col min="27" max="27" width="10.21875" style="2" customWidth="1"/>
    <col min="28" max="28" width="3.109375" style="2" bestFit="1" customWidth="1"/>
    <col min="29" max="29" width="1.88671875" style="2" customWidth="1"/>
    <col min="30" max="30" width="10.21875" style="2" customWidth="1"/>
    <col min="31" max="31" width="3.109375" style="2" bestFit="1" customWidth="1"/>
    <col min="32" max="32" width="1.88671875" style="2" customWidth="1"/>
    <col min="33" max="33" width="10.21875" style="2" customWidth="1"/>
    <col min="34" max="34" width="3.109375" style="2" bestFit="1" customWidth="1"/>
    <col min="35" max="16384" width="9.109375" style="2"/>
  </cols>
  <sheetData>
    <row r="1" spans="1:34" x14ac:dyDescent="0.25">
      <c r="F1" s="3" t="s">
        <v>24</v>
      </c>
      <c r="I1" s="3" t="s">
        <v>37</v>
      </c>
      <c r="L1" s="2" t="s">
        <v>5</v>
      </c>
      <c r="O1" s="2" t="s">
        <v>6</v>
      </c>
      <c r="R1" s="2" t="s">
        <v>25</v>
      </c>
      <c r="U1" s="3" t="s">
        <v>24</v>
      </c>
      <c r="X1" s="3" t="s">
        <v>37</v>
      </c>
      <c r="AA1" s="2" t="s">
        <v>5</v>
      </c>
      <c r="AD1" s="2" t="s">
        <v>6</v>
      </c>
      <c r="AG1" s="2" t="s">
        <v>25</v>
      </c>
    </row>
    <row r="2" spans="1:34" ht="3.75" customHeight="1" thickBot="1" x14ac:dyDescent="0.3">
      <c r="D2" s="4"/>
      <c r="E2" s="4"/>
      <c r="F2" s="5"/>
      <c r="G2" s="4"/>
      <c r="H2" s="4"/>
      <c r="I2" s="4"/>
      <c r="J2" s="4"/>
      <c r="K2" s="4"/>
      <c r="L2" s="4"/>
      <c r="M2" s="4"/>
      <c r="N2" s="5"/>
      <c r="O2" s="4"/>
      <c r="P2" s="4"/>
      <c r="Q2" s="4"/>
      <c r="R2" s="4"/>
      <c r="S2" s="4"/>
      <c r="T2" s="4"/>
      <c r="U2" s="5"/>
      <c r="V2" s="4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</row>
    <row r="3" spans="1:34" ht="14.4" thickTop="1" x14ac:dyDescent="0.25">
      <c r="D3" s="6"/>
      <c r="E3" s="6"/>
      <c r="F3" s="54" t="s">
        <v>9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U3" s="54" t="s">
        <v>9</v>
      </c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</row>
    <row r="4" spans="1:34" s="6" customFormat="1" x14ac:dyDescent="0.25">
      <c r="F4" s="51" t="s">
        <v>39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U4" s="51" t="s">
        <v>40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4" ht="13.8" customHeight="1" x14ac:dyDescent="0.25">
      <c r="D5" s="6"/>
      <c r="E5" s="6"/>
      <c r="F5" s="55" t="s">
        <v>33</v>
      </c>
      <c r="G5" s="55"/>
      <c r="H5" s="55"/>
      <c r="I5" s="55"/>
      <c r="J5" s="55"/>
      <c r="K5" s="38"/>
      <c r="L5" s="56" t="s">
        <v>20</v>
      </c>
      <c r="M5" s="56"/>
      <c r="N5" s="56"/>
      <c r="O5" s="56"/>
      <c r="P5" s="56"/>
      <c r="Q5" s="56"/>
      <c r="R5" s="56"/>
      <c r="S5" s="56"/>
      <c r="U5" s="55" t="s">
        <v>33</v>
      </c>
      <c r="V5" s="55"/>
      <c r="W5" s="55"/>
      <c r="X5" s="55"/>
      <c r="Y5" s="55"/>
      <c r="Z5" s="38"/>
      <c r="AA5" s="56" t="s">
        <v>20</v>
      </c>
      <c r="AB5" s="56"/>
      <c r="AC5" s="56"/>
      <c r="AD5" s="56"/>
      <c r="AE5" s="56"/>
      <c r="AF5" s="56"/>
      <c r="AG5" s="56"/>
      <c r="AH5" s="56"/>
    </row>
    <row r="6" spans="1:34" s="7" customFormat="1" ht="15.75" customHeight="1" x14ac:dyDescent="0.3">
      <c r="D6" s="8"/>
      <c r="E6" s="8"/>
      <c r="F6" s="55" t="s">
        <v>36</v>
      </c>
      <c r="G6" s="55"/>
      <c r="H6" s="43"/>
      <c r="I6" s="55" t="s">
        <v>34</v>
      </c>
      <c r="J6" s="55"/>
      <c r="K6" s="9"/>
      <c r="L6" s="57">
        <v>-1</v>
      </c>
      <c r="M6" s="57"/>
      <c r="N6" s="9"/>
      <c r="O6" s="57">
        <v>-2</v>
      </c>
      <c r="P6" s="57"/>
      <c r="Q6" s="9"/>
      <c r="R6" s="57">
        <v>-3</v>
      </c>
      <c r="S6" s="57"/>
      <c r="T6" s="48"/>
      <c r="U6" s="55" t="s">
        <v>36</v>
      </c>
      <c r="V6" s="55"/>
      <c r="W6" s="46"/>
      <c r="X6" s="55" t="s">
        <v>34</v>
      </c>
      <c r="Y6" s="55"/>
      <c r="Z6" s="9"/>
      <c r="AA6" s="57">
        <v>-1</v>
      </c>
      <c r="AB6" s="57"/>
      <c r="AC6" s="9"/>
      <c r="AD6" s="57">
        <v>-2</v>
      </c>
      <c r="AE6" s="57"/>
      <c r="AF6" s="9"/>
      <c r="AG6" s="57">
        <v>-3</v>
      </c>
      <c r="AH6" s="57"/>
    </row>
    <row r="7" spans="1:34" s="7" customFormat="1" ht="7.5" customHeight="1" x14ac:dyDescent="0.3">
      <c r="D7" s="10"/>
      <c r="E7" s="10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U7" s="11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4" s="7" customFormat="1" x14ac:dyDescent="0.3">
      <c r="D8" s="39" t="s">
        <v>21</v>
      </c>
      <c r="E8" s="10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U8" s="11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4" s="7" customFormat="1" x14ac:dyDescent="0.3">
      <c r="D9" s="13" t="s">
        <v>22</v>
      </c>
      <c r="E9" s="1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U9" s="11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4" s="7" customFormat="1" x14ac:dyDescent="0.3">
      <c r="A10" s="14" t="s">
        <v>26</v>
      </c>
      <c r="D10" s="15"/>
      <c r="E10" s="16">
        <v>1</v>
      </c>
      <c r="F10" s="1">
        <f>VLOOKUP($A10&amp;F$1,[3]A_accidents_estimation_baseline!$A:$I,2,0)</f>
        <v>-0.16918998397606</v>
      </c>
      <c r="G10" s="17" t="str">
        <f>VLOOKUP($A10&amp;F$1,[3]A_accidents_estimation_baseline!$A:$I,9,0)</f>
        <v>***</v>
      </c>
      <c r="H10" s="17"/>
      <c r="I10" s="1">
        <f>VLOOKUP($A10&amp;I$1,[3]A_accidents_estimation_baseline!$A:$I,2,0)</f>
        <v>-0.16703528562160599</v>
      </c>
      <c r="J10" s="17" t="str">
        <f>VLOOKUP($A10&amp;I$1,[3]A_accidents_estimation_baseline!$A:$I,9,0)</f>
        <v>***</v>
      </c>
      <c r="K10" s="18"/>
      <c r="L10" s="1">
        <f>VLOOKUP($A10&amp;L$1,[3]A_accidents_estimation_baseline!$A:$I,2,0)</f>
        <v>-0.119168681661646</v>
      </c>
      <c r="M10" s="17" t="str">
        <f>VLOOKUP($A10&amp;L$1,[3]A_accidents_estimation_baseline!$A:$I,9,0)</f>
        <v>***</v>
      </c>
      <c r="N10" s="19"/>
      <c r="O10" s="1">
        <f>VLOOKUP($A10&amp;O$1,[3]A_accidents_estimation_baseline!$A:$I,2,0)</f>
        <v>-0.18791558291806701</v>
      </c>
      <c r="P10" s="17" t="str">
        <f>VLOOKUP($A10&amp;O$1,[3]A_accidents_estimation_baseline!$A:$I,9,0)</f>
        <v>***</v>
      </c>
      <c r="Q10" s="20"/>
      <c r="R10" s="1">
        <f>VLOOKUP($A10&amp;R$1,[3]A_accidents_estimation_baseline!$A:$I,2,0)</f>
        <v>-0.12389249579756401</v>
      </c>
      <c r="S10" s="17" t="str">
        <f>VLOOKUP($A10&amp;R$1,[3]A_accidents_estimation_baseline!$A:$I,9,0)</f>
        <v>***</v>
      </c>
      <c r="U10" s="1">
        <f>VLOOKUP($A10&amp;U$1,[2]A_accidents_estimation_baseline!$A:$I,2,0)</f>
        <v>-0.16913738385833901</v>
      </c>
      <c r="V10" s="17" t="str">
        <f>VLOOKUP($A10&amp;U$1,[2]A_accidents_estimation_baseline!$A:$I,9,0)</f>
        <v>***</v>
      </c>
      <c r="W10" s="17"/>
      <c r="X10" s="1">
        <f>VLOOKUP($A10&amp;X$1,[2]A_accidents_estimation_baseline!$A:$I,2,0)</f>
        <v>-0.16699241562989001</v>
      </c>
      <c r="Y10" s="17" t="str">
        <f>VLOOKUP($A10&amp;X$1,[2]A_accidents_estimation_baseline!$A:$I,9,0)</f>
        <v>***</v>
      </c>
      <c r="Z10" s="18"/>
      <c r="AA10" s="1">
        <f>VLOOKUP($A10&amp;AA$1,[2]A_accidents_estimation_baseline!$A:$I,2,0)</f>
        <v>-0.119614919905025</v>
      </c>
      <c r="AB10" s="17" t="str">
        <f>VLOOKUP($A10&amp;AA$1,[2]A_accidents_estimation_baseline!$A:$I,9,0)</f>
        <v>***</v>
      </c>
      <c r="AC10" s="19"/>
      <c r="AD10" s="1">
        <f>VLOOKUP($A10&amp;AD$1,[2]A_accidents_estimation_baseline!$A:$I,2,0)</f>
        <v>-0.18805563918641699</v>
      </c>
      <c r="AE10" s="17" t="str">
        <f>VLOOKUP($A10&amp;AD$1,[2]A_accidents_estimation_baseline!$A:$I,9,0)</f>
        <v>***</v>
      </c>
      <c r="AF10" s="20"/>
      <c r="AG10" s="1">
        <f>VLOOKUP($A10&amp;AG$1,[2]A_accidents_estimation_baseline!$A:$I,2,0)</f>
        <v>-0.11363538179225501</v>
      </c>
      <c r="AH10" s="17" t="str">
        <f>VLOOKUP($A10&amp;AG$1,[2]A_accidents_estimation_baseline!$A:$I,9,0)</f>
        <v>**</v>
      </c>
    </row>
    <row r="11" spans="1:34" s="7" customFormat="1" x14ac:dyDescent="0.3">
      <c r="A11" s="14"/>
      <c r="D11" s="10"/>
      <c r="E11" s="10"/>
      <c r="F11" s="21">
        <f>-VLOOKUP($A10&amp;F$1,[3]A_accidents_estimation_baseline!$A:$I,3,0)</f>
        <v>-3.7504580685793702E-2</v>
      </c>
      <c r="I11" s="21">
        <f>-VLOOKUP($A10&amp;I$1,[3]A_accidents_estimation_baseline!$A:$I,3,0)</f>
        <v>-3.8459495552123101E-2</v>
      </c>
      <c r="K11" s="18"/>
      <c r="L11" s="21">
        <f>-VLOOKUP($A10&amp;L$1,[3]A_accidents_estimation_baseline!$A:$I,3,0)</f>
        <v>-3.0341715461651701E-2</v>
      </c>
      <c r="M11" s="22"/>
      <c r="N11" s="19"/>
      <c r="O11" s="21">
        <f>-VLOOKUP($A10&amp;O$1,[3]A_accidents_estimation_baseline!$A:$I,3,0)</f>
        <v>-3.28186911938197E-2</v>
      </c>
      <c r="P11" s="22"/>
      <c r="Q11" s="20"/>
      <c r="R11" s="21">
        <f>-VLOOKUP($A10&amp;R$1,[3]A_accidents_estimation_baseline!$A:$I,3,0)</f>
        <v>-3.60014863107192E-2</v>
      </c>
      <c r="S11" s="22"/>
      <c r="T11" s="22"/>
      <c r="U11" s="21">
        <f>-VLOOKUP($A10&amp;U$1,[2]A_accidents_estimation_baseline!$A:$I,3,0)</f>
        <v>-3.7490871743814901E-2</v>
      </c>
      <c r="X11" s="21">
        <f>-VLOOKUP($A10&amp;X$1,[2]A_accidents_estimation_baseline!$A:$I,3,0)</f>
        <v>-3.8437257586633598E-2</v>
      </c>
      <c r="Z11" s="18"/>
      <c r="AA11" s="21">
        <f>-VLOOKUP($A10&amp;AA$1,[2]A_accidents_estimation_baseline!$A:$I,3,0)</f>
        <v>-3.0359577854013099E-2</v>
      </c>
      <c r="AB11" s="22"/>
      <c r="AC11" s="19"/>
      <c r="AD11" s="21">
        <f>-VLOOKUP($A10&amp;AD$1,[2]A_accidents_estimation_baseline!$A:$I,3,0)</f>
        <v>-3.2805045665285498E-2</v>
      </c>
      <c r="AE11" s="22"/>
      <c r="AF11" s="20"/>
      <c r="AG11" s="21">
        <f>-VLOOKUP($A10&amp;AG$1,[2]A_accidents_estimation_baseline!$A:$I,3,0)</f>
        <v>-3.6416404182617199E-2</v>
      </c>
      <c r="AH11" s="22"/>
    </row>
    <row r="12" spans="1:34" s="7" customFormat="1" x14ac:dyDescent="0.3">
      <c r="A12" s="14" t="s">
        <v>27</v>
      </c>
      <c r="D12" s="15"/>
      <c r="E12" s="16">
        <v>2</v>
      </c>
      <c r="F12" s="1">
        <f>VLOOKUP($A12&amp;F$1,[3]A_accidents_estimation_baseline!$A:$I,2,0)</f>
        <v>-0.18913469168234701</v>
      </c>
      <c r="G12" s="17" t="str">
        <f>VLOOKUP($A12&amp;F$1,[3]A_accidents_estimation_baseline!$A:$I,9,0)</f>
        <v>***</v>
      </c>
      <c r="H12" s="17"/>
      <c r="I12" s="1">
        <f>VLOOKUP($A12&amp;I$1,[3]A_accidents_estimation_baseline!$A:$I,2,0)</f>
        <v>-0.19400925382152001</v>
      </c>
      <c r="J12" s="17" t="str">
        <f>VLOOKUP($A12&amp;I$1,[3]A_accidents_estimation_baseline!$A:$I,9,0)</f>
        <v>***</v>
      </c>
      <c r="K12" s="18"/>
      <c r="L12" s="1">
        <f>VLOOKUP($A12&amp;L$1,[3]A_accidents_estimation_baseline!$A:$I,2,0)</f>
        <v>-0.18524688497431699</v>
      </c>
      <c r="M12" s="17" t="str">
        <f>VLOOKUP($A12&amp;L$1,[3]A_accidents_estimation_baseline!$A:$I,9,0)</f>
        <v>***</v>
      </c>
      <c r="N12" s="19"/>
      <c r="O12" s="1">
        <f>VLOOKUP($A12&amp;O$1,[3]A_accidents_estimation_baseline!$A:$I,2,0)</f>
        <v>-0.2525419467344</v>
      </c>
      <c r="P12" s="17" t="str">
        <f>VLOOKUP($A12&amp;O$1,[3]A_accidents_estimation_baseline!$A:$I,9,0)</f>
        <v>***</v>
      </c>
      <c r="Q12" s="20"/>
      <c r="R12" s="1">
        <f>VLOOKUP($A12&amp;R$1,[3]A_accidents_estimation_baseline!$A:$I,2,0)</f>
        <v>-0.184409718876509</v>
      </c>
      <c r="S12" s="17" t="str">
        <f>VLOOKUP($A12&amp;R$1,[3]A_accidents_estimation_baseline!$A:$I,9,0)</f>
        <v>***</v>
      </c>
      <c r="U12" s="1">
        <f>VLOOKUP($A12&amp;U$1,[2]A_accidents_estimation_baseline!$A:$I,2,0)</f>
        <v>-0.18961259013019199</v>
      </c>
      <c r="V12" s="17" t="str">
        <f>VLOOKUP($A12&amp;U$1,[2]A_accidents_estimation_baseline!$A:$I,9,0)</f>
        <v>***</v>
      </c>
      <c r="W12" s="17"/>
      <c r="X12" s="1">
        <f>VLOOKUP($A12&amp;X$1,[2]A_accidents_estimation_baseline!$A:$I,2,0)</f>
        <v>-0.19451026837037</v>
      </c>
      <c r="Y12" s="17" t="str">
        <f>VLOOKUP($A12&amp;X$1,[2]A_accidents_estimation_baseline!$A:$I,9,0)</f>
        <v>***</v>
      </c>
      <c r="Z12" s="18"/>
      <c r="AA12" s="1">
        <f>VLOOKUP($A12&amp;AA$1,[2]A_accidents_estimation_baseline!$A:$I,2,0)</f>
        <v>-0.18670986257381</v>
      </c>
      <c r="AB12" s="17" t="str">
        <f>VLOOKUP($A12&amp;AA$1,[2]A_accidents_estimation_baseline!$A:$I,9,0)</f>
        <v>***</v>
      </c>
      <c r="AC12" s="19"/>
      <c r="AD12" s="1">
        <f>VLOOKUP($A12&amp;AD$1,[2]A_accidents_estimation_baseline!$A:$I,2,0)</f>
        <v>-0.25298642110292502</v>
      </c>
      <c r="AE12" s="17" t="str">
        <f>VLOOKUP($A12&amp;AD$1,[2]A_accidents_estimation_baseline!$A:$I,9,0)</f>
        <v>***</v>
      </c>
      <c r="AF12" s="20"/>
      <c r="AG12" s="1">
        <f>VLOOKUP($A12&amp;AG$1,[2]A_accidents_estimation_baseline!$A:$I,2,0)</f>
        <v>-0.17673927503807499</v>
      </c>
      <c r="AH12" s="17" t="str">
        <f>VLOOKUP($A12&amp;AG$1,[2]A_accidents_estimation_baseline!$A:$I,9,0)</f>
        <v>***</v>
      </c>
    </row>
    <row r="13" spans="1:34" s="7" customFormat="1" x14ac:dyDescent="0.3">
      <c r="A13" s="14"/>
      <c r="D13" s="10"/>
      <c r="E13" s="10"/>
      <c r="F13" s="21">
        <f>-VLOOKUP($A12&amp;F$1,[3]A_accidents_estimation_baseline!$A:$I,3,0)</f>
        <v>-4.0435416064705902E-2</v>
      </c>
      <c r="G13" s="22"/>
      <c r="H13" s="22"/>
      <c r="I13" s="21">
        <f>-VLOOKUP($A12&amp;I$1,[3]A_accidents_estimation_baseline!$A:$I,3,0)</f>
        <v>-3.86082730587936E-2</v>
      </c>
      <c r="J13" s="22"/>
      <c r="K13" s="18"/>
      <c r="L13" s="21">
        <f>-VLOOKUP($A12&amp;L$1,[3]A_accidents_estimation_baseline!$A:$I,3,0)</f>
        <v>-2.99808652230674E-2</v>
      </c>
      <c r="M13" s="22"/>
      <c r="N13" s="19"/>
      <c r="O13" s="21">
        <f>-VLOOKUP($A12&amp;O$1,[3]A_accidents_estimation_baseline!$A:$I,3,0)</f>
        <v>-3.2965137343872103E-2</v>
      </c>
      <c r="P13" s="22"/>
      <c r="Q13" s="20"/>
      <c r="R13" s="21">
        <f>-VLOOKUP($A12&amp;R$1,[3]A_accidents_estimation_baseline!$A:$I,3,0)</f>
        <v>-3.6692175085297901E-2</v>
      </c>
      <c r="S13" s="22"/>
      <c r="U13" s="21">
        <f>-VLOOKUP($A12&amp;U$1,[2]A_accidents_estimation_baseline!$A:$I,3,0)</f>
        <v>-4.0303990845749198E-2</v>
      </c>
      <c r="V13" s="22"/>
      <c r="W13" s="22"/>
      <c r="X13" s="21">
        <f>-VLOOKUP($A12&amp;X$1,[2]A_accidents_estimation_baseline!$A:$I,3,0)</f>
        <v>-3.8504778472145097E-2</v>
      </c>
      <c r="Y13" s="22"/>
      <c r="Z13" s="18"/>
      <c r="AA13" s="21">
        <f>-VLOOKUP($A12&amp;AA$1,[2]A_accidents_estimation_baseline!$A:$I,3,0)</f>
        <v>-3.0459785126213699E-2</v>
      </c>
      <c r="AB13" s="22"/>
      <c r="AC13" s="19"/>
      <c r="AD13" s="21">
        <f>-VLOOKUP($A12&amp;AD$1,[2]A_accidents_estimation_baseline!$A:$I,3,0)</f>
        <v>-3.3219324421705901E-2</v>
      </c>
      <c r="AE13" s="22"/>
      <c r="AF13" s="20"/>
      <c r="AG13" s="21">
        <f>-VLOOKUP($A12&amp;AG$1,[2]A_accidents_estimation_baseline!$A:$I,3,0)</f>
        <v>-3.7385553181714902E-2</v>
      </c>
      <c r="AH13" s="22"/>
    </row>
    <row r="14" spans="1:34" s="7" customFormat="1" x14ac:dyDescent="0.3">
      <c r="A14" s="14" t="s">
        <v>28</v>
      </c>
      <c r="D14" s="15"/>
      <c r="E14" s="16">
        <v>3</v>
      </c>
      <c r="F14" s="1">
        <f>VLOOKUP($A14&amp;F$1,[3]A_accidents_estimation_baseline!$A:$I,2,0)</f>
        <v>-0.18762287893493401</v>
      </c>
      <c r="G14" s="17" t="str">
        <f>VLOOKUP($A14&amp;F$1,[3]A_accidents_estimation_baseline!$A:$I,9,0)</f>
        <v>***</v>
      </c>
      <c r="H14" s="17"/>
      <c r="I14" s="1">
        <f>VLOOKUP($A14&amp;I$1,[3]A_accidents_estimation_baseline!$A:$I,2,0)</f>
        <v>-0.198720042379958</v>
      </c>
      <c r="J14" s="17" t="str">
        <f>VLOOKUP($A14&amp;I$1,[3]A_accidents_estimation_baseline!$A:$I,9,0)</f>
        <v>***</v>
      </c>
      <c r="K14" s="18"/>
      <c r="L14" s="1">
        <f>VLOOKUP($A14&amp;L$1,[3]A_accidents_estimation_baseline!$A:$I,2,0)</f>
        <v>-0.14433548455142201</v>
      </c>
      <c r="M14" s="17" t="str">
        <f>VLOOKUP($A14&amp;L$1,[3]A_accidents_estimation_baseline!$A:$I,9,0)</f>
        <v>***</v>
      </c>
      <c r="N14" s="19"/>
      <c r="O14" s="1">
        <f>VLOOKUP($A14&amp;O$1,[3]A_accidents_estimation_baseline!$A:$I,2,0)</f>
        <v>-0.22023430037561001</v>
      </c>
      <c r="P14" s="17" t="str">
        <f>VLOOKUP($A14&amp;O$1,[3]A_accidents_estimation_baseline!$A:$I,9,0)</f>
        <v>***</v>
      </c>
      <c r="Q14" s="20"/>
      <c r="R14" s="1">
        <f>VLOOKUP($A14&amp;R$1,[3]A_accidents_estimation_baseline!$A:$I,2,0)</f>
        <v>-0.146607334742793</v>
      </c>
      <c r="S14" s="17" t="str">
        <f>VLOOKUP($A14&amp;R$1,[3]A_accidents_estimation_baseline!$A:$I,9,0)</f>
        <v>***</v>
      </c>
      <c r="U14" s="1">
        <f>VLOOKUP($A14&amp;U$1,[2]A_accidents_estimation_baseline!$A:$I,2,0)</f>
        <v>-0.18877947437817999</v>
      </c>
      <c r="V14" s="17" t="str">
        <f>VLOOKUP($A14&amp;U$1,[2]A_accidents_estimation_baseline!$A:$I,9,0)</f>
        <v>***</v>
      </c>
      <c r="W14" s="17"/>
      <c r="X14" s="1">
        <f>VLOOKUP($A14&amp;X$1,[2]A_accidents_estimation_baseline!$A:$I,2,0)</f>
        <v>-0.19985959076622101</v>
      </c>
      <c r="Y14" s="17" t="str">
        <f>VLOOKUP($A14&amp;X$1,[2]A_accidents_estimation_baseline!$A:$I,9,0)</f>
        <v>***</v>
      </c>
      <c r="Z14" s="18"/>
      <c r="AA14" s="1">
        <f>VLOOKUP($A14&amp;AA$1,[2]A_accidents_estimation_baseline!$A:$I,2,0)</f>
        <v>-0.14681446446344101</v>
      </c>
      <c r="AB14" s="17" t="str">
        <f>VLOOKUP($A14&amp;AA$1,[2]A_accidents_estimation_baseline!$A:$I,9,0)</f>
        <v>***</v>
      </c>
      <c r="AC14" s="19"/>
      <c r="AD14" s="1">
        <f>VLOOKUP($A14&amp;AD$1,[2]A_accidents_estimation_baseline!$A:$I,2,0)</f>
        <v>-0.221150202192612</v>
      </c>
      <c r="AE14" s="17" t="str">
        <f>VLOOKUP($A14&amp;AD$1,[2]A_accidents_estimation_baseline!$A:$I,9,0)</f>
        <v>***</v>
      </c>
      <c r="AF14" s="20"/>
      <c r="AG14" s="1">
        <f>VLOOKUP($A14&amp;AG$1,[2]A_accidents_estimation_baseline!$A:$I,2,0)</f>
        <v>-0.14180530883058001</v>
      </c>
      <c r="AH14" s="17" t="str">
        <f>VLOOKUP($A14&amp;AG$1,[2]A_accidents_estimation_baseline!$A:$I,9,0)</f>
        <v>**</v>
      </c>
    </row>
    <row r="15" spans="1:34" s="7" customFormat="1" x14ac:dyDescent="0.3">
      <c r="A15" s="14"/>
      <c r="D15" s="10"/>
      <c r="E15" s="10"/>
      <c r="F15" s="21">
        <f>-VLOOKUP($A14&amp;F$1,[3]A_accidents_estimation_baseline!$A:$I,3,0)</f>
        <v>-4.2521510595544397E-2</v>
      </c>
      <c r="G15" s="22"/>
      <c r="H15" s="22"/>
      <c r="I15" s="21">
        <f>-VLOOKUP($A14&amp;I$1,[3]A_accidents_estimation_baseline!$A:$I,3,0)</f>
        <v>-4.3836806503023101E-2</v>
      </c>
      <c r="J15" s="22"/>
      <c r="K15" s="18"/>
      <c r="L15" s="21">
        <f>-VLOOKUP($A14&amp;L$1,[3]A_accidents_estimation_baseline!$A:$I,3,0)</f>
        <v>-3.5686092375927597E-2</v>
      </c>
      <c r="M15" s="22"/>
      <c r="N15" s="19"/>
      <c r="O15" s="21">
        <f>-VLOOKUP($A14&amp;O$1,[3]A_accidents_estimation_baseline!$A:$I,3,0)</f>
        <v>-3.86885354416115E-2</v>
      </c>
      <c r="P15" s="22"/>
      <c r="Q15" s="20"/>
      <c r="R15" s="21">
        <f>-VLOOKUP($A14&amp;R$1,[3]A_accidents_estimation_baseline!$A:$I,3,0)</f>
        <v>-4.3223159746625398E-2</v>
      </c>
      <c r="S15" s="22"/>
      <c r="U15" s="21">
        <f>-VLOOKUP($A14&amp;U$1,[2]A_accidents_estimation_baseline!$A:$I,3,0)</f>
        <v>-4.2151863235825898E-2</v>
      </c>
      <c r="V15" s="22"/>
      <c r="W15" s="22"/>
      <c r="X15" s="21">
        <f>-VLOOKUP($A14&amp;X$1,[2]A_accidents_estimation_baseline!$A:$I,3,0)</f>
        <v>-4.3528810296759597E-2</v>
      </c>
      <c r="Y15" s="22"/>
      <c r="Z15" s="18"/>
      <c r="AA15" s="21">
        <f>-VLOOKUP($A14&amp;AA$1,[2]A_accidents_estimation_baseline!$A:$I,3,0)</f>
        <v>-3.6376609629746003E-2</v>
      </c>
      <c r="AB15" s="22"/>
      <c r="AC15" s="19"/>
      <c r="AD15" s="21">
        <f>-VLOOKUP($A14&amp;AD$1,[2]A_accidents_estimation_baseline!$A:$I,3,0)</f>
        <v>-3.91140269390816E-2</v>
      </c>
      <c r="AE15" s="22"/>
      <c r="AF15" s="20"/>
      <c r="AG15" s="21">
        <f>-VLOOKUP($A14&amp;AG$1,[2]A_accidents_estimation_baseline!$A:$I,3,0)</f>
        <v>-4.4205070158166299E-2</v>
      </c>
      <c r="AH15" s="22"/>
    </row>
    <row r="16" spans="1:34" s="7" customFormat="1" x14ac:dyDescent="0.3">
      <c r="A16" s="14" t="s">
        <v>31</v>
      </c>
      <c r="D16" s="15"/>
      <c r="E16" s="16">
        <v>4</v>
      </c>
      <c r="F16" s="1">
        <f>VLOOKUP($A16&amp;F$1,[3]A_accidents_estimation_baseline!$A:$I,2,0)</f>
        <v>-0.27405691350751299</v>
      </c>
      <c r="G16" s="17" t="str">
        <f>VLOOKUP($A16&amp;F$1,[3]A_accidents_estimation_baseline!$A:$I,9,0)</f>
        <v>***</v>
      </c>
      <c r="H16" s="17"/>
      <c r="I16" s="1">
        <f>VLOOKUP($A16&amp;I$1,[3]A_accidents_estimation_baseline!$A:$I,2,0)</f>
        <v>-0.27785135068485201</v>
      </c>
      <c r="J16" s="17" t="str">
        <f>VLOOKUP($A16&amp;I$1,[3]A_accidents_estimation_baseline!$A:$I,9,0)</f>
        <v>***</v>
      </c>
      <c r="K16" s="18"/>
      <c r="L16" s="1">
        <f>VLOOKUP($A16&amp;L$1,[3]A_accidents_estimation_baseline!$A:$I,2,0)</f>
        <v>-0.147635062017236</v>
      </c>
      <c r="M16" s="17" t="str">
        <f>VLOOKUP($A16&amp;L$1,[3]A_accidents_estimation_baseline!$A:$I,9,0)</f>
        <v>***</v>
      </c>
      <c r="N16" s="19"/>
      <c r="O16" s="1">
        <f>VLOOKUP($A16&amp;O$1,[3]A_accidents_estimation_baseline!$A:$I,2,0)</f>
        <v>-0.23435108564320001</v>
      </c>
      <c r="P16" s="17" t="str">
        <f>VLOOKUP($A16&amp;O$1,[3]A_accidents_estimation_baseline!$A:$I,9,0)</f>
        <v>***</v>
      </c>
      <c r="Q16" s="20"/>
      <c r="R16" s="1">
        <f>VLOOKUP($A16&amp;R$1,[3]A_accidents_estimation_baseline!$A:$I,2,0)</f>
        <v>-0.15754373666528099</v>
      </c>
      <c r="S16" s="17" t="str">
        <f>VLOOKUP($A16&amp;R$1,[3]A_accidents_estimation_baseline!$A:$I,9,0)</f>
        <v>***</v>
      </c>
      <c r="U16" s="1">
        <f>VLOOKUP($A16&amp;U$1,[2]A_accidents_estimation_baseline!$A:$I,2,0)</f>
        <v>-0.27509827834164702</v>
      </c>
      <c r="V16" s="17" t="str">
        <f>VLOOKUP($A16&amp;U$1,[2]A_accidents_estimation_baseline!$A:$I,9,0)</f>
        <v>***</v>
      </c>
      <c r="W16" s="17"/>
      <c r="X16" s="1">
        <f>VLOOKUP($A16&amp;X$1,[2]A_accidents_estimation_baseline!$A:$I,2,0)</f>
        <v>-0.27886249325236701</v>
      </c>
      <c r="Y16" s="17" t="str">
        <f>VLOOKUP($A16&amp;X$1,[2]A_accidents_estimation_baseline!$A:$I,9,0)</f>
        <v>***</v>
      </c>
      <c r="Z16" s="18"/>
      <c r="AA16" s="1">
        <f>VLOOKUP($A16&amp;AA$1,[2]A_accidents_estimation_baseline!$A:$I,2,0)</f>
        <v>-0.15027473703935601</v>
      </c>
      <c r="AB16" s="17" t="str">
        <f>VLOOKUP($A16&amp;AA$1,[2]A_accidents_estimation_baseline!$A:$I,9,0)</f>
        <v>***</v>
      </c>
      <c r="AC16" s="19"/>
      <c r="AD16" s="1">
        <f>VLOOKUP($A16&amp;AD$1,[2]A_accidents_estimation_baseline!$A:$I,2,0)</f>
        <v>-0.235415046610049</v>
      </c>
      <c r="AE16" s="17" t="str">
        <f>VLOOKUP($A16&amp;AD$1,[2]A_accidents_estimation_baseline!$A:$I,9,0)</f>
        <v>***</v>
      </c>
      <c r="AF16" s="20"/>
      <c r="AG16" s="1">
        <f>VLOOKUP($A16&amp;AG$1,[2]A_accidents_estimation_baseline!$A:$I,2,0)</f>
        <v>-0.153547756445397</v>
      </c>
      <c r="AH16" s="17" t="str">
        <f>VLOOKUP($A16&amp;AG$1,[2]A_accidents_estimation_baseline!$A:$I,9,0)</f>
        <v>**</v>
      </c>
    </row>
    <row r="17" spans="1:34" s="7" customFormat="1" x14ac:dyDescent="0.3">
      <c r="A17" s="14"/>
      <c r="D17" s="10"/>
      <c r="E17" s="10"/>
      <c r="F17" s="21">
        <f>-VLOOKUP($A16&amp;F$1,[3]A_accidents_estimation_baseline!$A:$I,3,0)</f>
        <v>-3.53255045986689E-2</v>
      </c>
      <c r="G17" s="22"/>
      <c r="H17" s="22"/>
      <c r="I17" s="21">
        <f>-VLOOKUP($A16&amp;I$1,[3]A_accidents_estimation_baseline!$A:$I,3,0)</f>
        <v>-3.5478591619558499E-2</v>
      </c>
      <c r="J17" s="22"/>
      <c r="K17" s="18"/>
      <c r="L17" s="21">
        <f>-VLOOKUP($A16&amp;L$1,[3]A_accidents_estimation_baseline!$A:$I,3,0)</f>
        <v>-3.6493493997623201E-2</v>
      </c>
      <c r="M17" s="22"/>
      <c r="N17" s="19"/>
      <c r="O17" s="21">
        <f>-VLOOKUP($A16&amp;O$1,[3]A_accidents_estimation_baseline!$A:$I,3,0)</f>
        <v>-4.12821628880298E-2</v>
      </c>
      <c r="P17" s="22"/>
      <c r="Q17" s="20"/>
      <c r="R17" s="21">
        <f>-VLOOKUP($A16&amp;R$1,[3]A_accidents_estimation_baseline!$A:$I,3,0)</f>
        <v>-4.7275567863035002E-2</v>
      </c>
      <c r="S17" s="22"/>
      <c r="U17" s="21">
        <f>-VLOOKUP($A16&amp;U$1,[2]A_accidents_estimation_baseline!$A:$I,3,0)</f>
        <v>-3.4907169957585499E-2</v>
      </c>
      <c r="V17" s="22"/>
      <c r="W17" s="22"/>
      <c r="X17" s="21">
        <f>-VLOOKUP($A16&amp;X$1,[2]A_accidents_estimation_baseline!$A:$I,3,0)</f>
        <v>-3.5077638532934101E-2</v>
      </c>
      <c r="Y17" s="22"/>
      <c r="Z17" s="18"/>
      <c r="AA17" s="21">
        <f>-VLOOKUP($A16&amp;AA$1,[2]A_accidents_estimation_baseline!$A:$I,3,0)</f>
        <v>-3.7240478406247501E-2</v>
      </c>
      <c r="AB17" s="22"/>
      <c r="AC17" s="19"/>
      <c r="AD17" s="21">
        <f>-VLOOKUP($A16&amp;AD$1,[2]A_accidents_estimation_baseline!$A:$I,3,0)</f>
        <v>-4.1535547719284603E-2</v>
      </c>
      <c r="AE17" s="22"/>
      <c r="AF17" s="20"/>
      <c r="AG17" s="21">
        <f>-VLOOKUP($A16&amp;AG$1,[2]A_accidents_estimation_baseline!$A:$I,3,0)</f>
        <v>-4.81476774381965E-2</v>
      </c>
      <c r="AH17" s="22"/>
    </row>
    <row r="18" spans="1:34" s="7" customFormat="1" x14ac:dyDescent="0.3">
      <c r="A18" s="14" t="s">
        <v>32</v>
      </c>
      <c r="D18" s="15"/>
      <c r="E18" s="16">
        <v>5</v>
      </c>
      <c r="F18" s="1">
        <f>VLOOKUP($A18&amp;F$1,[3]A_accidents_estimation_baseline!$A:$I,2,0)</f>
        <v>-0.40505809113527003</v>
      </c>
      <c r="G18" s="17" t="str">
        <f>VLOOKUP($A18&amp;F$1,[3]A_accidents_estimation_baseline!$A:$I,9,0)</f>
        <v>***</v>
      </c>
      <c r="H18" s="17"/>
      <c r="I18" s="1">
        <f>VLOOKUP($A18&amp;I$1,[3]A_accidents_estimation_baseline!$A:$I,2,0)</f>
        <v>-0.40884485853700497</v>
      </c>
      <c r="J18" s="17" t="str">
        <f>VLOOKUP($A18&amp;I$1,[3]A_accidents_estimation_baseline!$A:$I,9,0)</f>
        <v>***</v>
      </c>
      <c r="K18" s="18"/>
      <c r="L18" s="1">
        <f>VLOOKUP($A18&amp;L$1,[3]A_accidents_estimation_baseline!$A:$I,2,0)</f>
        <v>-0.25037839657413602</v>
      </c>
      <c r="M18" s="17" t="str">
        <f>VLOOKUP($A18&amp;L$1,[3]A_accidents_estimation_baseline!$A:$I,9,0)</f>
        <v>***</v>
      </c>
      <c r="N18" s="19"/>
      <c r="O18" s="1">
        <f>VLOOKUP($A18&amp;O$1,[3]A_accidents_estimation_baseline!$A:$I,2,0)</f>
        <v>-0.32308622542063398</v>
      </c>
      <c r="P18" s="17" t="str">
        <f>VLOOKUP($A18&amp;O$1,[3]A_accidents_estimation_baseline!$A:$I,9,0)</f>
        <v>***</v>
      </c>
      <c r="Q18" s="20"/>
      <c r="R18" s="1">
        <f>VLOOKUP($A18&amp;R$1,[3]A_accidents_estimation_baseline!$A:$I,2,0)</f>
        <v>-0.25959062914064701</v>
      </c>
      <c r="S18" s="17" t="str">
        <f>VLOOKUP($A18&amp;R$1,[3]A_accidents_estimation_baseline!$A:$I,9,0)</f>
        <v>***</v>
      </c>
      <c r="U18" s="1">
        <f>VLOOKUP($A18&amp;U$1,[2]A_accidents_estimation_baseline!$A:$I,2,0)</f>
        <v>-0.40592840529361002</v>
      </c>
      <c r="V18" s="17" t="str">
        <f>VLOOKUP($A18&amp;U$1,[2]A_accidents_estimation_baseline!$A:$I,9,0)</f>
        <v>***</v>
      </c>
      <c r="W18" s="17"/>
      <c r="X18" s="1">
        <f>VLOOKUP($A18&amp;X$1,[2]A_accidents_estimation_baseline!$A:$I,2,0)</f>
        <v>-0.40965582611218698</v>
      </c>
      <c r="Y18" s="17" t="str">
        <f>VLOOKUP($A18&amp;X$1,[2]A_accidents_estimation_baseline!$A:$I,9,0)</f>
        <v>***</v>
      </c>
      <c r="Z18" s="18"/>
      <c r="AA18" s="1">
        <f>VLOOKUP($A18&amp;AA$1,[2]A_accidents_estimation_baseline!$A:$I,2,0)</f>
        <v>-0.25274276089233699</v>
      </c>
      <c r="AB18" s="17" t="str">
        <f>VLOOKUP($A18&amp;AA$1,[2]A_accidents_estimation_baseline!$A:$I,9,0)</f>
        <v>***</v>
      </c>
      <c r="AC18" s="19"/>
      <c r="AD18" s="1">
        <f>VLOOKUP($A18&amp;AD$1,[2]A_accidents_estimation_baseline!$A:$I,2,0)</f>
        <v>-0.32410611100852199</v>
      </c>
      <c r="AE18" s="17" t="str">
        <f>VLOOKUP($A18&amp;AD$1,[2]A_accidents_estimation_baseline!$A:$I,9,0)</f>
        <v>***</v>
      </c>
      <c r="AF18" s="20"/>
      <c r="AG18" s="1">
        <f>VLOOKUP($A18&amp;AG$1,[2]A_accidents_estimation_baseline!$A:$I,2,0)</f>
        <v>-0.255852140909264</v>
      </c>
      <c r="AH18" s="17" t="str">
        <f>VLOOKUP($A18&amp;AG$1,[2]A_accidents_estimation_baseline!$A:$I,9,0)</f>
        <v>***</v>
      </c>
    </row>
    <row r="19" spans="1:34" s="7" customFormat="1" x14ac:dyDescent="0.3">
      <c r="A19" s="14"/>
      <c r="D19" s="10"/>
      <c r="E19" s="10"/>
      <c r="F19" s="21">
        <f>-VLOOKUP($A18&amp;F$1,[3]A_accidents_estimation_baseline!$A:$I,3,0)</f>
        <v>-3.2427171760906502E-2</v>
      </c>
      <c r="G19" s="22"/>
      <c r="H19" s="22"/>
      <c r="I19" s="21">
        <f>-VLOOKUP($A18&amp;I$1,[3]A_accidents_estimation_baseline!$A:$I,3,0)</f>
        <v>-3.3066933549430202E-2</v>
      </c>
      <c r="J19" s="22"/>
      <c r="K19" s="18"/>
      <c r="L19" s="21">
        <f>-VLOOKUP($A18&amp;L$1,[3]A_accidents_estimation_baseline!$A:$I,3,0)</f>
        <v>-3.5232201440825797E-2</v>
      </c>
      <c r="M19" s="22"/>
      <c r="N19" s="19"/>
      <c r="O19" s="21">
        <f>-VLOOKUP($A18&amp;O$1,[3]A_accidents_estimation_baseline!$A:$I,3,0)</f>
        <v>-4.0489690892259698E-2</v>
      </c>
      <c r="P19" s="22"/>
      <c r="Q19" s="20"/>
      <c r="R19" s="21">
        <f>-VLOOKUP($A18&amp;R$1,[3]A_accidents_estimation_baseline!$A:$I,3,0)</f>
        <v>-4.5421671023902099E-2</v>
      </c>
      <c r="S19" s="22"/>
      <c r="U19" s="21">
        <f>-VLOOKUP($A18&amp;U$1,[2]A_accidents_estimation_baseline!$A:$I,3,0)</f>
        <v>-3.2202333186313097E-2</v>
      </c>
      <c r="V19" s="22"/>
      <c r="W19" s="22"/>
      <c r="X19" s="21">
        <f>-VLOOKUP($A18&amp;X$1,[2]A_accidents_estimation_baseline!$A:$I,3,0)</f>
        <v>-3.2837204714606702E-2</v>
      </c>
      <c r="Y19" s="22"/>
      <c r="Z19" s="18"/>
      <c r="AA19" s="21">
        <f>-VLOOKUP($A18&amp;AA$1,[2]A_accidents_estimation_baseline!$A:$I,3,0)</f>
        <v>-3.5873623446817403E-2</v>
      </c>
      <c r="AB19" s="22"/>
      <c r="AC19" s="19"/>
      <c r="AD19" s="21">
        <f>-VLOOKUP($A18&amp;AD$1,[2]A_accidents_estimation_baseline!$A:$I,3,0)</f>
        <v>-4.0594788400696302E-2</v>
      </c>
      <c r="AE19" s="22"/>
      <c r="AF19" s="20"/>
      <c r="AG19" s="21">
        <f>-VLOOKUP($A18&amp;AG$1,[2]A_accidents_estimation_baseline!$A:$I,3,0)</f>
        <v>-4.6188362258486701E-2</v>
      </c>
      <c r="AH19" s="22"/>
    </row>
    <row r="20" spans="1:34" s="7" customFormat="1" x14ac:dyDescent="0.3">
      <c r="A20" s="7" t="s">
        <v>35</v>
      </c>
      <c r="D20" s="15"/>
      <c r="E20" s="16">
        <v>6</v>
      </c>
      <c r="F20" s="1">
        <f>VLOOKUP($A20&amp;F$1,[3]A_accidents_estimation_baseline!$A:$I,2,0)</f>
        <v>-0.35454534598704301</v>
      </c>
      <c r="G20" s="17" t="str">
        <f>VLOOKUP($A20&amp;F$1,[3]A_accidents_estimation_baseline!$A:$I,9,0)</f>
        <v>***</v>
      </c>
      <c r="H20" s="17"/>
      <c r="I20" s="1">
        <f>VLOOKUP($A20&amp;I$1,[3]A_accidents_estimation_baseline!$A:$I,2,0)</f>
        <v>-0.35301015288265603</v>
      </c>
      <c r="J20" s="17" t="str">
        <f>VLOOKUP($A20&amp;I$1,[3]A_accidents_estimation_baseline!$A:$I,9,0)</f>
        <v>***</v>
      </c>
      <c r="K20" s="18"/>
      <c r="L20" s="1">
        <f>VLOOKUP($A20&amp;L$1,[3]A_accidents_estimation_baseline!$A:$I,2,0)</f>
        <v>-0.19503109182522099</v>
      </c>
      <c r="M20" s="17" t="str">
        <f>VLOOKUP($A20&amp;L$1,[3]A_accidents_estimation_baseline!$A:$I,9,0)</f>
        <v>***</v>
      </c>
      <c r="N20" s="19"/>
      <c r="O20" s="1">
        <f>VLOOKUP($A20&amp;O$1,[3]A_accidents_estimation_baseline!$A:$I,2,0)</f>
        <v>-0.274397191031305</v>
      </c>
      <c r="P20" s="17" t="str">
        <f>VLOOKUP($A20&amp;O$1,[3]A_accidents_estimation_baseline!$A:$I,9,0)</f>
        <v>***</v>
      </c>
      <c r="Q20" s="20"/>
      <c r="R20" s="1">
        <f>VLOOKUP($A20&amp;R$1,[3]A_accidents_estimation_baseline!$A:$I,2,0)</f>
        <v>-0.21740220442319999</v>
      </c>
      <c r="S20" s="17" t="str">
        <f>VLOOKUP($A20&amp;R$1,[3]A_accidents_estimation_baseline!$A:$I,9,0)</f>
        <v>***</v>
      </c>
      <c r="U20" s="1">
        <f>VLOOKUP($A20&amp;U$1,[2]A_accidents_estimation_baseline!$A:$I,2,0)</f>
        <v>-0.35544924492417201</v>
      </c>
      <c r="V20" s="17" t="str">
        <f>VLOOKUP($A20&amp;U$1,[2]A_accidents_estimation_baseline!$A:$I,9,0)</f>
        <v>***</v>
      </c>
      <c r="W20" s="17"/>
      <c r="X20" s="1">
        <f>VLOOKUP($A20&amp;X$1,[2]A_accidents_estimation_baseline!$A:$I,2,0)</f>
        <v>-0.353862055908374</v>
      </c>
      <c r="Y20" s="17" t="str">
        <f>VLOOKUP($A20&amp;X$1,[2]A_accidents_estimation_baseline!$A:$I,9,0)</f>
        <v>***</v>
      </c>
      <c r="Z20" s="18"/>
      <c r="AA20" s="1">
        <f>VLOOKUP($A20&amp;AA$1,[2]A_accidents_estimation_baseline!$A:$I,2,0)</f>
        <v>-0.197585508706763</v>
      </c>
      <c r="AB20" s="17" t="str">
        <f>VLOOKUP($A20&amp;AA$1,[2]A_accidents_estimation_baseline!$A:$I,9,0)</f>
        <v>***</v>
      </c>
      <c r="AC20" s="19"/>
      <c r="AD20" s="1">
        <f>VLOOKUP($A20&amp;AD$1,[2]A_accidents_estimation_baseline!$A:$I,2,0)</f>
        <v>-0.275549592939549</v>
      </c>
      <c r="AE20" s="17" t="str">
        <f>VLOOKUP($A20&amp;AD$1,[2]A_accidents_estimation_baseline!$A:$I,9,0)</f>
        <v>***</v>
      </c>
      <c r="AF20" s="20"/>
      <c r="AG20" s="1">
        <f>VLOOKUP($A20&amp;AG$1,[2]A_accidents_estimation_baseline!$A:$I,2,0)</f>
        <v>-0.211335504592434</v>
      </c>
      <c r="AH20" s="17" t="str">
        <f>VLOOKUP($A20&amp;AG$1,[2]A_accidents_estimation_baseline!$A:$I,9,0)</f>
        <v>***</v>
      </c>
    </row>
    <row r="21" spans="1:34" s="7" customFormat="1" x14ac:dyDescent="0.3">
      <c r="A21" s="14"/>
      <c r="D21" s="10"/>
      <c r="E21" s="10"/>
      <c r="F21" s="21">
        <f>-VLOOKUP($A20&amp;F$1,[3]A_accidents_estimation_baseline!$A:$I,3,0)</f>
        <v>-3.6794741376065802E-2</v>
      </c>
      <c r="G21" s="22"/>
      <c r="H21" s="22"/>
      <c r="I21" s="21">
        <f>-VLOOKUP($A20&amp;I$1,[3]A_accidents_estimation_baseline!$A:$I,3,0)</f>
        <v>-3.6614391652407201E-2</v>
      </c>
      <c r="J21" s="22"/>
      <c r="K21" s="18"/>
      <c r="L21" s="21">
        <f>-VLOOKUP($A20&amp;L$1,[3]A_accidents_estimation_baseline!$A:$I,3,0)</f>
        <v>-3.67157303212765E-2</v>
      </c>
      <c r="M21" s="22"/>
      <c r="N21" s="19"/>
      <c r="O21" s="21">
        <f>-VLOOKUP($A20&amp;O$1,[3]A_accidents_estimation_baseline!$A:$I,3,0)</f>
        <v>-4.19367810425414E-2</v>
      </c>
      <c r="P21" s="22"/>
      <c r="Q21" s="20"/>
      <c r="R21" s="21">
        <f>-VLOOKUP($A20&amp;R$1,[3]A_accidents_estimation_baseline!$A:$I,3,0)</f>
        <v>-4.5632033031683401E-2</v>
      </c>
      <c r="S21" s="22"/>
      <c r="U21" s="21">
        <f>-VLOOKUP($A20&amp;U$1,[2]A_accidents_estimation_baseline!$A:$I,3,0)</f>
        <v>-3.6604060257396598E-2</v>
      </c>
      <c r="V21" s="22"/>
      <c r="W21" s="22"/>
      <c r="X21" s="21">
        <f>-VLOOKUP($A20&amp;X$1,[2]A_accidents_estimation_baseline!$A:$I,3,0)</f>
        <v>-3.6379604799089402E-2</v>
      </c>
      <c r="Y21" s="22"/>
      <c r="Z21" s="18"/>
      <c r="AA21" s="21">
        <f>-VLOOKUP($A20&amp;AA$1,[2]A_accidents_estimation_baseline!$A:$I,3,0)</f>
        <v>-3.7513357533950902E-2</v>
      </c>
      <c r="AB21" s="22"/>
      <c r="AC21" s="19"/>
      <c r="AD21" s="21">
        <f>-VLOOKUP($A20&amp;AD$1,[2]A_accidents_estimation_baseline!$A:$I,3,0)</f>
        <v>-4.2109163772119998E-2</v>
      </c>
      <c r="AE21" s="22"/>
      <c r="AF21" s="20"/>
      <c r="AG21" s="21">
        <f>-VLOOKUP($A20&amp;AG$1,[2]A_accidents_estimation_baseline!$A:$I,3,0)</f>
        <v>-4.6939707614408903E-2</v>
      </c>
      <c r="AH21" s="22"/>
    </row>
    <row r="22" spans="1:34" s="7" customFormat="1" x14ac:dyDescent="0.3">
      <c r="A22" s="14"/>
      <c r="D22" s="13" t="s">
        <v>23</v>
      </c>
      <c r="E22" s="10"/>
      <c r="F22" s="21"/>
      <c r="G22" s="22"/>
      <c r="H22" s="22"/>
      <c r="I22" s="22"/>
      <c r="J22" s="22"/>
      <c r="K22" s="18"/>
      <c r="L22" s="21"/>
      <c r="M22" s="22"/>
      <c r="N22" s="19"/>
      <c r="O22" s="21"/>
      <c r="P22" s="22"/>
      <c r="Q22" s="20"/>
      <c r="R22" s="21"/>
      <c r="S22" s="22"/>
      <c r="U22" s="21"/>
      <c r="V22" s="22"/>
      <c r="W22" s="22"/>
      <c r="X22" s="22"/>
      <c r="Y22" s="22"/>
      <c r="Z22" s="18"/>
      <c r="AA22" s="21"/>
      <c r="AB22" s="22"/>
      <c r="AC22" s="19"/>
      <c r="AD22" s="21"/>
      <c r="AE22" s="22"/>
      <c r="AF22" s="20"/>
      <c r="AG22" s="21"/>
      <c r="AH22" s="22"/>
    </row>
    <row r="23" spans="1:34" s="7" customFormat="1" x14ac:dyDescent="0.3">
      <c r="A23" s="14" t="s">
        <v>29</v>
      </c>
      <c r="E23" s="12" t="s">
        <v>7</v>
      </c>
      <c r="F23" s="1">
        <f>VLOOKUP($A23&amp;F$1,[3]A_accidents_estimation_baseline!$A:$I,2,0)</f>
        <v>3.2752521522189798E-2</v>
      </c>
      <c r="G23" s="17" t="str">
        <f>VLOOKUP($A23&amp;F$1,[3]A_accidents_estimation_baseline!$A:$I,9,0)</f>
        <v xml:space="preserve"> </v>
      </c>
      <c r="H23" s="17"/>
      <c r="I23" s="1">
        <f>VLOOKUP($A23&amp;I$1,[3]A_accidents_estimation_baseline!$A:$I,2,0)</f>
        <v>3.09092835896565E-2</v>
      </c>
      <c r="J23" s="17" t="str">
        <f>VLOOKUP($A23&amp;I$1,[3]A_accidents_estimation_baseline!$A:$I,9,0)</f>
        <v xml:space="preserve"> </v>
      </c>
      <c r="K23" s="18"/>
      <c r="L23" s="1">
        <f>VLOOKUP($A23&amp;L$1,[3]A_accidents_estimation_baseline!$A:$I,2,0)</f>
        <v>-3.3592049321207101E-2</v>
      </c>
      <c r="M23" s="17" t="str">
        <f>VLOOKUP($A23&amp;L$1,[3]A_accidents_estimation_baseline!$A:$I,9,0)</f>
        <v xml:space="preserve"> </v>
      </c>
      <c r="N23" s="19"/>
      <c r="O23" s="1">
        <f>VLOOKUP($A23&amp;O$1,[3]A_accidents_estimation_baseline!$A:$I,2,0)</f>
        <v>5.3575829353487104E-3</v>
      </c>
      <c r="P23" s="17" t="str">
        <f>VLOOKUP($A23&amp;O$1,[3]A_accidents_estimation_baseline!$A:$I,9,0)</f>
        <v xml:space="preserve"> </v>
      </c>
      <c r="Q23" s="20"/>
      <c r="R23" s="1">
        <f>VLOOKUP($A23&amp;R$1,[3]A_accidents_estimation_baseline!$A:$I,2,0)</f>
        <v>8.6477365579842296E-3</v>
      </c>
      <c r="S23" s="17" t="str">
        <f>VLOOKUP($A23&amp;R$1,[3]A_accidents_estimation_baseline!$A:$I,9,0)</f>
        <v xml:space="preserve"> </v>
      </c>
      <c r="U23" s="1">
        <f>VLOOKUP($A23&amp;U$1,[2]A_accidents_estimation_baseline!$A:$I,2,0)</f>
        <v>3.3024091045756702E-2</v>
      </c>
      <c r="V23" s="17" t="str">
        <f>VLOOKUP($A23&amp;U$1,[2]A_accidents_estimation_baseline!$A:$I,9,0)</f>
        <v xml:space="preserve"> </v>
      </c>
      <c r="W23" s="17"/>
      <c r="X23" s="1">
        <f>VLOOKUP($A23&amp;X$1,[2]A_accidents_estimation_baseline!$A:$I,2,0)</f>
        <v>3.11843924081237E-2</v>
      </c>
      <c r="Y23" s="17" t="str">
        <f>VLOOKUP($A23&amp;X$1,[2]A_accidents_estimation_baseline!$A:$I,9,0)</f>
        <v xml:space="preserve"> </v>
      </c>
      <c r="Z23" s="18"/>
      <c r="AA23" s="1">
        <f>VLOOKUP($A23&amp;AA$1,[2]A_accidents_estimation_baseline!$A:$I,2,0)</f>
        <v>-3.3503956253109403E-2</v>
      </c>
      <c r="AB23" s="17" t="str">
        <f>VLOOKUP($A23&amp;AA$1,[2]A_accidents_estimation_baseline!$A:$I,9,0)</f>
        <v xml:space="preserve"> </v>
      </c>
      <c r="AC23" s="19"/>
      <c r="AD23" s="1">
        <f>VLOOKUP($A23&amp;AD$1,[2]A_accidents_estimation_baseline!$A:$I,2,0)</f>
        <v>5.486449846966E-3</v>
      </c>
      <c r="AE23" s="17" t="str">
        <f>VLOOKUP($A23&amp;AD$1,[2]A_accidents_estimation_baseline!$A:$I,9,0)</f>
        <v xml:space="preserve"> </v>
      </c>
      <c r="AF23" s="20"/>
      <c r="AG23" s="1">
        <f>VLOOKUP($A23&amp;AG$1,[2]A_accidents_estimation_baseline!$A:$I,2,0)</f>
        <v>9.0229675888933193E-3</v>
      </c>
      <c r="AH23" s="17" t="str">
        <f>VLOOKUP($A23&amp;AG$1,[2]A_accidents_estimation_baseline!$A:$I,9,0)</f>
        <v xml:space="preserve"> </v>
      </c>
    </row>
    <row r="24" spans="1:34" s="7" customFormat="1" x14ac:dyDescent="0.3">
      <c r="A24" s="14"/>
      <c r="D24" s="12"/>
      <c r="E24" s="12"/>
      <c r="F24" s="21">
        <f>-VLOOKUP($A23&amp;F$1,[3]A_accidents_estimation_baseline!$A:$I,3,0)</f>
        <v>-3.6623144029206099E-2</v>
      </c>
      <c r="G24" s="22"/>
      <c r="H24" s="22"/>
      <c r="I24" s="21">
        <f>-VLOOKUP($A23&amp;I$1,[3]A_accidents_estimation_baseline!$A:$I,3,0)</f>
        <v>-3.7487396585949198E-2</v>
      </c>
      <c r="J24" s="22"/>
      <c r="K24" s="18"/>
      <c r="L24" s="21">
        <f>-VLOOKUP($A23&amp;L$1,[3]A_accidents_estimation_baseline!$A:$I,3,0)</f>
        <v>-3.0157809969697299E-2</v>
      </c>
      <c r="M24" s="22"/>
      <c r="N24" s="19"/>
      <c r="O24" s="21">
        <f>-VLOOKUP($A23&amp;O$1,[3]A_accidents_estimation_baseline!$A:$I,3,0)</f>
        <v>-3.4476066788568002E-2</v>
      </c>
      <c r="P24" s="22"/>
      <c r="Q24" s="20"/>
      <c r="R24" s="21">
        <f>-VLOOKUP($A23&amp;R$1,[3]A_accidents_estimation_baseline!$A:$I,3,0)</f>
        <v>-3.4307614711585499E-2</v>
      </c>
      <c r="S24" s="22"/>
      <c r="U24" s="21">
        <f>-VLOOKUP($A23&amp;U$1,[2]A_accidents_estimation_baseline!$A:$I,3,0)</f>
        <v>-3.67422259341003E-2</v>
      </c>
      <c r="V24" s="22"/>
      <c r="W24" s="22"/>
      <c r="X24" s="21">
        <f>-VLOOKUP($A23&amp;X$1,[2]A_accidents_estimation_baseline!$A:$I,3,0)</f>
        <v>-3.7590339300332898E-2</v>
      </c>
      <c r="Y24" s="22"/>
      <c r="Z24" s="18"/>
      <c r="AA24" s="21">
        <f>-VLOOKUP($A23&amp;AA$1,[2]A_accidents_estimation_baseline!$A:$I,3,0)</f>
        <v>-3.0183253390198998E-2</v>
      </c>
      <c r="AB24" s="22"/>
      <c r="AC24" s="19"/>
      <c r="AD24" s="21">
        <f>-VLOOKUP($A23&amp;AD$1,[2]A_accidents_estimation_baseline!$A:$I,3,0)</f>
        <v>-3.45658283866574E-2</v>
      </c>
      <c r="AE24" s="22"/>
      <c r="AF24" s="20"/>
      <c r="AG24" s="21">
        <f>-VLOOKUP($A23&amp;AG$1,[2]A_accidents_estimation_baseline!$A:$I,3,0)</f>
        <v>-3.4381831124264899E-2</v>
      </c>
      <c r="AH24" s="22"/>
    </row>
    <row r="25" spans="1:34" s="7" customFormat="1" x14ac:dyDescent="0.3">
      <c r="A25" s="14" t="s">
        <v>30</v>
      </c>
      <c r="D25" s="13"/>
      <c r="E25" s="10" t="s">
        <v>10</v>
      </c>
      <c r="F25" s="1">
        <f>VLOOKUP($A25&amp;F$1,[3]A_accidents_estimation_baseline!$A:$I,2,0)</f>
        <v>-0.12844656833939699</v>
      </c>
      <c r="G25" s="17" t="str">
        <f>VLOOKUP($A25&amp;F$1,[3]A_accidents_estimation_baseline!$A:$I,9,0)</f>
        <v>*</v>
      </c>
      <c r="H25" s="17"/>
      <c r="I25" s="1">
        <f>VLOOKUP($A25&amp;I$1,[3]A_accidents_estimation_baseline!$A:$I,2,0)</f>
        <v>-0.11544658048659</v>
      </c>
      <c r="J25" s="17" t="str">
        <f>VLOOKUP($A25&amp;I$1,[3]A_accidents_estimation_baseline!$A:$I,9,0)</f>
        <v>**</v>
      </c>
      <c r="K25" s="18"/>
      <c r="L25" s="1">
        <f>VLOOKUP($A25&amp;L$1,[3]A_accidents_estimation_baseline!$A:$I,2,0)</f>
        <v>-9.1321684240170495E-2</v>
      </c>
      <c r="M25" s="17" t="str">
        <f>VLOOKUP($A25&amp;L$1,[3]A_accidents_estimation_baseline!$A:$I,9,0)</f>
        <v xml:space="preserve"> </v>
      </c>
      <c r="N25" s="19"/>
      <c r="O25" s="1">
        <f>VLOOKUP($A25&amp;O$1,[3]A_accidents_estimation_baseline!$A:$I,2,0)</f>
        <v>-0.116505110977477</v>
      </c>
      <c r="P25" s="17" t="str">
        <f>VLOOKUP($A25&amp;O$1,[3]A_accidents_estimation_baseline!$A:$I,9,0)</f>
        <v>*</v>
      </c>
      <c r="Q25" s="20"/>
      <c r="R25" s="1">
        <f>VLOOKUP($A25&amp;R$1,[3]A_accidents_estimation_baseline!$A:$I,2,0)</f>
        <v>-0.118195664639063</v>
      </c>
      <c r="S25" s="17" t="str">
        <f>VLOOKUP($A25&amp;R$1,[3]A_accidents_estimation_baseline!$A:$I,9,0)</f>
        <v>*</v>
      </c>
      <c r="U25" s="1">
        <f>VLOOKUP($A25&amp;U$1,[2]A_accidents_estimation_baseline!$A:$I,2,0)</f>
        <v>-0.12926046107719899</v>
      </c>
      <c r="V25" s="17" t="str">
        <f>VLOOKUP($A25&amp;U$1,[2]A_accidents_estimation_baseline!$A:$I,9,0)</f>
        <v>*</v>
      </c>
      <c r="W25" s="17"/>
      <c r="X25" s="1">
        <f>VLOOKUP($A25&amp;X$1,[2]A_accidents_estimation_baseline!$A:$I,2,0)</f>
        <v>-0.11624080410272</v>
      </c>
      <c r="Y25" s="17" t="str">
        <f>VLOOKUP($A25&amp;X$1,[2]A_accidents_estimation_baseline!$A:$I,9,0)</f>
        <v>**</v>
      </c>
      <c r="Z25" s="18"/>
      <c r="AA25" s="1">
        <f>VLOOKUP($A25&amp;AA$1,[2]A_accidents_estimation_baseline!$A:$I,2,0)</f>
        <v>-9.1669597129569902E-2</v>
      </c>
      <c r="AB25" s="17" t="str">
        <f>VLOOKUP($A25&amp;AA$1,[2]A_accidents_estimation_baseline!$A:$I,9,0)</f>
        <v xml:space="preserve"> </v>
      </c>
      <c r="AC25" s="19"/>
      <c r="AD25" s="1">
        <f>VLOOKUP($A25&amp;AD$1,[2]A_accidents_estimation_baseline!$A:$I,2,0)</f>
        <v>-0.116895563056348</v>
      </c>
      <c r="AE25" s="17" t="str">
        <f>VLOOKUP($A25&amp;AD$1,[2]A_accidents_estimation_baseline!$A:$I,9,0)</f>
        <v>*</v>
      </c>
      <c r="AF25" s="20"/>
      <c r="AG25" s="1">
        <f>VLOOKUP($A25&amp;AG$1,[2]A_accidents_estimation_baseline!$A:$I,2,0)</f>
        <v>-0.11843313147807399</v>
      </c>
      <c r="AH25" s="17" t="str">
        <f>VLOOKUP($A25&amp;AG$1,[2]A_accidents_estimation_baseline!$A:$I,9,0)</f>
        <v>*</v>
      </c>
    </row>
    <row r="26" spans="1:34" s="7" customFormat="1" x14ac:dyDescent="0.3">
      <c r="A26" s="14"/>
      <c r="D26" s="10"/>
      <c r="E26" s="10"/>
      <c r="F26" s="21">
        <f>-VLOOKUP($A25&amp;F$1,[3]A_accidents_estimation_baseline!$A:$I,3,0)</f>
        <v>-5.22636938534203E-2</v>
      </c>
      <c r="G26" s="22"/>
      <c r="H26" s="22"/>
      <c r="I26" s="21">
        <f>-VLOOKUP($A25&amp;I$1,[3]A_accidents_estimation_baseline!$A:$I,3,0)</f>
        <v>-4.2097757005547597E-2</v>
      </c>
      <c r="J26" s="22"/>
      <c r="K26" s="18"/>
      <c r="L26" s="21">
        <f>-VLOOKUP($A25&amp;L$1,[3]A_accidents_estimation_baseline!$A:$I,3,0)</f>
        <v>-5.5974463464848002E-2</v>
      </c>
      <c r="M26" s="22"/>
      <c r="N26" s="19"/>
      <c r="O26" s="21">
        <f>-VLOOKUP($A25&amp;O$1,[3]A_accidents_estimation_baseline!$A:$I,3,0)</f>
        <v>-5.3904235453307497E-2</v>
      </c>
      <c r="P26" s="22"/>
      <c r="Q26" s="20"/>
      <c r="R26" s="21">
        <f>-VLOOKUP($A25&amp;R$1,[3]A_accidents_estimation_baseline!$A:$I,3,0)</f>
        <v>-5.36291093175865E-2</v>
      </c>
      <c r="S26" s="22"/>
      <c r="U26" s="21">
        <f>-VLOOKUP($A25&amp;U$1,[2]A_accidents_estimation_baseline!$A:$I,3,0)</f>
        <v>-5.20218767152325E-2</v>
      </c>
      <c r="V26" s="22"/>
      <c r="W26" s="22"/>
      <c r="X26" s="21">
        <f>-VLOOKUP($A25&amp;X$1,[2]A_accidents_estimation_baseline!$A:$I,3,0)</f>
        <v>-4.20345410328445E-2</v>
      </c>
      <c r="Y26" s="22"/>
      <c r="Z26" s="18"/>
      <c r="AA26" s="21">
        <f>-VLOOKUP($A25&amp;AA$1,[2]A_accidents_estimation_baseline!$A:$I,3,0)</f>
        <v>-5.5875707487595898E-2</v>
      </c>
      <c r="AB26" s="22"/>
      <c r="AC26" s="19"/>
      <c r="AD26" s="21">
        <f>-VLOOKUP($A25&amp;AD$1,[2]A_accidents_estimation_baseline!$A:$I,3,0)</f>
        <v>-5.3785608042260902E-2</v>
      </c>
      <c r="AE26" s="22"/>
      <c r="AF26" s="20"/>
      <c r="AG26" s="21">
        <f>-VLOOKUP($A25&amp;AG$1,[2]A_accidents_estimation_baseline!$A:$I,3,0)</f>
        <v>-5.3527224962839598E-2</v>
      </c>
      <c r="AH26" s="22"/>
    </row>
    <row r="27" spans="1:34" s="7" customFormat="1" x14ac:dyDescent="0.3">
      <c r="A27" s="14"/>
      <c r="D27" s="10"/>
      <c r="E27" s="10"/>
      <c r="F27" s="21"/>
      <c r="G27" s="22"/>
      <c r="H27" s="22"/>
      <c r="I27" s="21"/>
      <c r="J27" s="22"/>
      <c r="K27" s="18"/>
      <c r="L27" s="21"/>
      <c r="M27" s="22"/>
      <c r="N27" s="19"/>
      <c r="O27" s="21"/>
      <c r="P27" s="22"/>
      <c r="Q27" s="20"/>
      <c r="R27" s="21"/>
      <c r="S27" s="22"/>
      <c r="U27" s="21"/>
      <c r="V27" s="22"/>
      <c r="W27" s="22"/>
      <c r="X27" s="21"/>
      <c r="Y27" s="22"/>
      <c r="Z27" s="18"/>
      <c r="AA27" s="21"/>
      <c r="AB27" s="22"/>
      <c r="AC27" s="19"/>
      <c r="AD27" s="21"/>
      <c r="AE27" s="22"/>
      <c r="AF27" s="20"/>
      <c r="AG27" s="21"/>
      <c r="AH27" s="22"/>
    </row>
    <row r="28" spans="1:34" s="7" customFormat="1" x14ac:dyDescent="0.3">
      <c r="A28" s="14" t="s">
        <v>38</v>
      </c>
      <c r="D28" s="10" t="s">
        <v>41</v>
      </c>
      <c r="E28" s="10"/>
      <c r="F28" s="1"/>
      <c r="G28" s="17"/>
      <c r="H28" s="17"/>
      <c r="I28" s="1"/>
      <c r="J28" s="17"/>
      <c r="K28" s="18"/>
      <c r="L28" s="1"/>
      <c r="M28" s="17"/>
      <c r="N28" s="19"/>
      <c r="O28" s="1"/>
      <c r="P28" s="17"/>
      <c r="Q28" s="20"/>
      <c r="R28" s="1"/>
      <c r="S28" s="17"/>
      <c r="U28" s="1">
        <f>VLOOKUP($A28&amp;U$1,[2]A_accidents_estimation_baseline!$A:$I,2,0)</f>
        <v>-3.1303532495816501E-2</v>
      </c>
      <c r="V28" s="17" t="str">
        <f>VLOOKUP($A28&amp;U$1,[2]A_accidents_estimation_baseline!$A:$I,9,0)</f>
        <v xml:space="preserve"> </v>
      </c>
      <c r="W28" s="17"/>
      <c r="X28" s="1">
        <f>VLOOKUP($A28&amp;X$1,[2]A_accidents_estimation_baseline!$A:$I,2,0)</f>
        <v>-3.08133796703591E-2</v>
      </c>
      <c r="Y28" s="17" t="str">
        <f>VLOOKUP($A28&amp;X$1,[2]A_accidents_estimation_baseline!$A:$I,9,0)</f>
        <v xml:space="preserve"> </v>
      </c>
      <c r="Z28" s="18"/>
      <c r="AA28" s="1">
        <f>VLOOKUP($A28&amp;AA$1,[2]A_accidents_estimation_baseline!$A:$I,2,0)</f>
        <v>-1.4193148803207E-2</v>
      </c>
      <c r="AB28" s="17" t="str">
        <f>VLOOKUP($A28&amp;AA$1,[2]A_accidents_estimation_baseline!$A:$I,9,0)</f>
        <v xml:space="preserve"> </v>
      </c>
      <c r="AC28" s="19"/>
      <c r="AD28" s="1">
        <f>VLOOKUP($A28&amp;AD$1,[2]A_accidents_estimation_baseline!$A:$I,2,0)</f>
        <v>-1.5204324215760699E-2</v>
      </c>
      <c r="AE28" s="17" t="str">
        <f>VLOOKUP($A28&amp;AD$1,[2]A_accidents_estimation_baseline!$A:$I,9,0)</f>
        <v xml:space="preserve"> </v>
      </c>
      <c r="AF28" s="20"/>
      <c r="AG28" s="1">
        <f>VLOOKUP($A28&amp;AG$1,[2]A_accidents_estimation_baseline!$A:$I,2,0)</f>
        <v>-1.1659675438946601E-2</v>
      </c>
      <c r="AH28" s="17" t="str">
        <f>VLOOKUP($A28&amp;AG$1,[2]A_accidents_estimation_baseline!$A:$I,9,0)</f>
        <v xml:space="preserve"> </v>
      </c>
    </row>
    <row r="29" spans="1:34" s="7" customFormat="1" x14ac:dyDescent="0.3">
      <c r="A29" s="14"/>
      <c r="D29" s="10"/>
      <c r="E29" s="10"/>
      <c r="F29" s="21"/>
      <c r="G29" s="22"/>
      <c r="H29" s="22"/>
      <c r="I29" s="21"/>
      <c r="J29" s="22"/>
      <c r="K29" s="18"/>
      <c r="L29" s="21"/>
      <c r="M29" s="22"/>
      <c r="N29" s="19"/>
      <c r="O29" s="21"/>
      <c r="P29" s="22"/>
      <c r="Q29" s="20"/>
      <c r="R29" s="21"/>
      <c r="S29" s="22"/>
      <c r="U29" s="21">
        <f>-VLOOKUP($A28&amp;U$1,[2]A_accidents_estimation_baseline!$A:$I,3,0)</f>
        <v>-5.4490510229957698E-2</v>
      </c>
      <c r="V29" s="22"/>
      <c r="W29" s="22"/>
      <c r="X29" s="21">
        <f>-VLOOKUP($A28&amp;X$1,[2]A_accidents_estimation_baseline!$A:$I,3,0)</f>
        <v>-5.1850692615227199E-2</v>
      </c>
      <c r="Y29" s="22"/>
      <c r="Z29" s="18"/>
      <c r="AA29" s="21">
        <f>-VLOOKUP($A28&amp;AA$1,[2]A_accidents_estimation_baseline!$A:$I,3,0)</f>
        <v>-2.5684669079208199E-2</v>
      </c>
      <c r="AB29" s="22"/>
      <c r="AC29" s="19"/>
      <c r="AD29" s="21">
        <f>-VLOOKUP($A28&amp;AD$1,[2]A_accidents_estimation_baseline!$A:$I,3,0)</f>
        <v>-4.4307314477068697E-2</v>
      </c>
      <c r="AE29" s="22"/>
      <c r="AF29" s="20"/>
      <c r="AG29" s="21">
        <f>-VLOOKUP($A28&amp;AG$1,[2]A_accidents_estimation_baseline!$A:$I,3,0)</f>
        <v>-4.5609813079881802E-2</v>
      </c>
      <c r="AH29" s="22"/>
    </row>
    <row r="30" spans="1:34" ht="7.5" customHeight="1" x14ac:dyDescent="0.25">
      <c r="D30" s="23"/>
      <c r="E30" s="23"/>
      <c r="F30" s="24"/>
      <c r="G30" s="24"/>
      <c r="H30" s="24"/>
      <c r="I30" s="24"/>
      <c r="J30" s="24"/>
      <c r="K30" s="24"/>
      <c r="L30" s="24"/>
      <c r="M30" s="24"/>
      <c r="N30" s="25"/>
      <c r="O30" s="25"/>
      <c r="P30" s="25"/>
      <c r="Q30" s="25"/>
      <c r="R30" s="26"/>
      <c r="S30" s="26"/>
      <c r="T30" s="26"/>
      <c r="U30" s="24"/>
      <c r="V30" s="24"/>
      <c r="W30" s="24"/>
      <c r="X30" s="24"/>
      <c r="Y30" s="24"/>
      <c r="Z30" s="24"/>
      <c r="AA30" s="24"/>
      <c r="AB30" s="24"/>
      <c r="AC30" s="25"/>
      <c r="AD30" s="25"/>
      <c r="AE30" s="25"/>
      <c r="AF30" s="25"/>
      <c r="AG30" s="26"/>
      <c r="AH30" s="26"/>
    </row>
    <row r="31" spans="1:34" ht="7.5" customHeight="1" x14ac:dyDescent="0.25">
      <c r="A31" s="27"/>
      <c r="D31" s="28"/>
      <c r="E31" s="28"/>
      <c r="F31" s="29"/>
      <c r="G31" s="29"/>
      <c r="H31" s="41"/>
      <c r="I31" s="41"/>
      <c r="J31" s="41"/>
      <c r="K31" s="30"/>
      <c r="L31" s="30"/>
      <c r="M31" s="29"/>
      <c r="N31" s="31"/>
      <c r="O31" s="31"/>
      <c r="P31" s="31"/>
      <c r="Q31" s="31"/>
      <c r="U31" s="44"/>
      <c r="V31" s="44"/>
      <c r="W31" s="44"/>
      <c r="X31" s="44"/>
      <c r="Y31" s="44"/>
      <c r="Z31" s="30"/>
      <c r="AA31" s="30"/>
      <c r="AB31" s="44"/>
      <c r="AC31" s="31"/>
      <c r="AD31" s="31"/>
      <c r="AE31" s="31"/>
      <c r="AF31" s="31"/>
    </row>
    <row r="32" spans="1:34" ht="48" customHeight="1" x14ac:dyDescent="0.25">
      <c r="A32" s="27"/>
      <c r="D32" s="32" t="s">
        <v>17</v>
      </c>
      <c r="E32" s="28"/>
      <c r="F32" s="53" t="s">
        <v>11</v>
      </c>
      <c r="G32" s="53"/>
      <c r="H32" s="42"/>
      <c r="I32" s="53" t="s">
        <v>11</v>
      </c>
      <c r="J32" s="53"/>
      <c r="K32" s="30"/>
      <c r="L32" s="53" t="s">
        <v>11</v>
      </c>
      <c r="M32" s="53"/>
      <c r="N32" s="31"/>
      <c r="O32" s="53" t="s">
        <v>11</v>
      </c>
      <c r="P32" s="53"/>
      <c r="Q32" s="31"/>
      <c r="R32" s="53" t="s">
        <v>12</v>
      </c>
      <c r="S32" s="53"/>
      <c r="U32" s="53" t="s">
        <v>11</v>
      </c>
      <c r="V32" s="53"/>
      <c r="W32" s="47"/>
      <c r="X32" s="53" t="s">
        <v>11</v>
      </c>
      <c r="Y32" s="53"/>
      <c r="Z32" s="30"/>
      <c r="AA32" s="53" t="s">
        <v>11</v>
      </c>
      <c r="AB32" s="53"/>
      <c r="AC32" s="31"/>
      <c r="AD32" s="53" t="s">
        <v>11</v>
      </c>
      <c r="AE32" s="53"/>
      <c r="AF32" s="31"/>
      <c r="AG32" s="53" t="s">
        <v>12</v>
      </c>
      <c r="AH32" s="53"/>
    </row>
    <row r="33" spans="1:34" s="7" customFormat="1" ht="82.8" customHeight="1" x14ac:dyDescent="0.3">
      <c r="A33" s="14"/>
      <c r="D33" s="32" t="s">
        <v>18</v>
      </c>
      <c r="E33" s="32"/>
      <c r="F33" s="53" t="s">
        <v>13</v>
      </c>
      <c r="G33" s="53"/>
      <c r="H33" s="42"/>
      <c r="I33" s="53" t="s">
        <v>13</v>
      </c>
      <c r="J33" s="53"/>
      <c r="K33" s="33"/>
      <c r="L33" s="53" t="s">
        <v>16</v>
      </c>
      <c r="M33" s="53"/>
      <c r="N33" s="34"/>
      <c r="O33" s="53" t="s">
        <v>15</v>
      </c>
      <c r="P33" s="53"/>
      <c r="Q33" s="34"/>
      <c r="R33" s="53" t="s">
        <v>14</v>
      </c>
      <c r="S33" s="53"/>
      <c r="U33" s="53" t="s">
        <v>13</v>
      </c>
      <c r="V33" s="53"/>
      <c r="W33" s="47"/>
      <c r="X33" s="53" t="s">
        <v>13</v>
      </c>
      <c r="Y33" s="53"/>
      <c r="Z33" s="33"/>
      <c r="AA33" s="53" t="s">
        <v>16</v>
      </c>
      <c r="AB33" s="53"/>
      <c r="AC33" s="34"/>
      <c r="AD33" s="53" t="s">
        <v>15</v>
      </c>
      <c r="AE33" s="53"/>
      <c r="AF33" s="34"/>
      <c r="AG33" s="53" t="s">
        <v>14</v>
      </c>
      <c r="AH33" s="53"/>
    </row>
    <row r="34" spans="1:34" x14ac:dyDescent="0.25">
      <c r="A34" s="27"/>
      <c r="D34" s="28" t="s">
        <v>3</v>
      </c>
      <c r="E34" s="28"/>
      <c r="F34" s="52" t="s">
        <v>1</v>
      </c>
      <c r="G34" s="52"/>
      <c r="H34" s="41"/>
      <c r="I34" s="52" t="s">
        <v>1</v>
      </c>
      <c r="J34" s="52"/>
      <c r="K34" s="30"/>
      <c r="L34" s="52" t="s">
        <v>1</v>
      </c>
      <c r="M34" s="52"/>
      <c r="N34" s="31"/>
      <c r="O34" s="52" t="s">
        <v>1</v>
      </c>
      <c r="P34" s="52"/>
      <c r="Q34" s="31"/>
      <c r="R34" s="37" t="s">
        <v>1</v>
      </c>
      <c r="S34" s="37"/>
      <c r="U34" s="52" t="s">
        <v>1</v>
      </c>
      <c r="V34" s="52"/>
      <c r="W34" s="44"/>
      <c r="X34" s="52" t="s">
        <v>1</v>
      </c>
      <c r="Y34" s="52"/>
      <c r="Z34" s="30"/>
      <c r="AA34" s="52" t="s">
        <v>1</v>
      </c>
      <c r="AB34" s="52"/>
      <c r="AC34" s="31"/>
      <c r="AD34" s="52" t="s">
        <v>1</v>
      </c>
      <c r="AE34" s="52"/>
      <c r="AF34" s="31"/>
      <c r="AG34" s="44" t="s">
        <v>1</v>
      </c>
      <c r="AH34" s="44"/>
    </row>
    <row r="35" spans="1:34" x14ac:dyDescent="0.25">
      <c r="A35" s="27"/>
      <c r="D35" s="28" t="s">
        <v>19</v>
      </c>
      <c r="E35" s="28"/>
      <c r="F35" s="52" t="s">
        <v>0</v>
      </c>
      <c r="G35" s="52"/>
      <c r="H35" s="41"/>
      <c r="I35" s="52" t="s">
        <v>0</v>
      </c>
      <c r="J35" s="52"/>
      <c r="K35" s="30"/>
      <c r="L35" s="52" t="s">
        <v>1</v>
      </c>
      <c r="M35" s="52"/>
      <c r="N35" s="31"/>
      <c r="O35" s="52" t="s">
        <v>1</v>
      </c>
      <c r="P35" s="52"/>
      <c r="Q35" s="31"/>
      <c r="R35" s="37" t="s">
        <v>1</v>
      </c>
      <c r="S35" s="37"/>
      <c r="U35" s="52" t="s">
        <v>0</v>
      </c>
      <c r="V35" s="52"/>
      <c r="W35" s="44"/>
      <c r="X35" s="52" t="s">
        <v>0</v>
      </c>
      <c r="Y35" s="52"/>
      <c r="Z35" s="30"/>
      <c r="AA35" s="52" t="s">
        <v>1</v>
      </c>
      <c r="AB35" s="52"/>
      <c r="AC35" s="31"/>
      <c r="AD35" s="52" t="s">
        <v>1</v>
      </c>
      <c r="AE35" s="52"/>
      <c r="AF35" s="31"/>
      <c r="AG35" s="44" t="s">
        <v>1</v>
      </c>
      <c r="AH35" s="44"/>
    </row>
    <row r="36" spans="1:34" x14ac:dyDescent="0.25">
      <c r="A36" s="27"/>
      <c r="D36" s="28" t="s">
        <v>8</v>
      </c>
      <c r="E36" s="28"/>
      <c r="F36" s="52" t="s">
        <v>1</v>
      </c>
      <c r="G36" s="52"/>
      <c r="H36" s="41"/>
      <c r="I36" s="52" t="s">
        <v>1</v>
      </c>
      <c r="J36" s="52"/>
      <c r="K36" s="30"/>
      <c r="L36" s="52" t="s">
        <v>0</v>
      </c>
      <c r="M36" s="52"/>
      <c r="N36" s="31"/>
      <c r="O36" s="52" t="s">
        <v>0</v>
      </c>
      <c r="P36" s="52"/>
      <c r="Q36" s="31"/>
      <c r="R36" s="37" t="s">
        <v>0</v>
      </c>
      <c r="S36" s="37"/>
      <c r="U36" s="52" t="s">
        <v>1</v>
      </c>
      <c r="V36" s="52"/>
      <c r="W36" s="44"/>
      <c r="X36" s="52" t="s">
        <v>1</v>
      </c>
      <c r="Y36" s="52"/>
      <c r="Z36" s="30"/>
      <c r="AA36" s="52" t="s">
        <v>0</v>
      </c>
      <c r="AB36" s="52"/>
      <c r="AC36" s="31"/>
      <c r="AD36" s="52" t="s">
        <v>0</v>
      </c>
      <c r="AE36" s="52"/>
      <c r="AF36" s="31"/>
      <c r="AG36" s="44" t="s">
        <v>0</v>
      </c>
      <c r="AH36" s="44"/>
    </row>
    <row r="37" spans="1:34" ht="7.5" customHeight="1" x14ac:dyDescent="0.25">
      <c r="A37" s="27"/>
      <c r="D37" s="23"/>
      <c r="E37" s="23"/>
      <c r="F37" s="24"/>
      <c r="G37" s="24"/>
      <c r="H37" s="24"/>
      <c r="I37" s="24"/>
      <c r="J37" s="24"/>
      <c r="K37" s="35"/>
      <c r="L37" s="24"/>
      <c r="M37" s="24"/>
      <c r="N37" s="25"/>
      <c r="O37" s="24"/>
      <c r="P37" s="24"/>
      <c r="Q37" s="25"/>
      <c r="R37" s="24"/>
      <c r="S37" s="24"/>
      <c r="T37" s="26"/>
      <c r="U37" s="24"/>
      <c r="V37" s="24"/>
      <c r="W37" s="24"/>
      <c r="X37" s="24"/>
      <c r="Y37" s="24"/>
      <c r="Z37" s="35"/>
      <c r="AA37" s="24"/>
      <c r="AB37" s="24"/>
      <c r="AC37" s="25"/>
      <c r="AD37" s="24"/>
      <c r="AE37" s="24"/>
      <c r="AF37" s="25"/>
      <c r="AG37" s="24"/>
      <c r="AH37" s="24"/>
    </row>
    <row r="38" spans="1:34" ht="7.5" customHeight="1" x14ac:dyDescent="0.25">
      <c r="A38" s="27"/>
      <c r="D38" s="36"/>
      <c r="E38" s="36"/>
      <c r="F38" s="29"/>
      <c r="G38" s="29"/>
      <c r="H38" s="41"/>
      <c r="I38" s="41"/>
      <c r="J38" s="41"/>
      <c r="K38" s="30"/>
      <c r="L38" s="29"/>
      <c r="M38" s="29"/>
      <c r="N38" s="31"/>
      <c r="O38" s="29"/>
      <c r="P38" s="29"/>
      <c r="Q38" s="31"/>
      <c r="R38" s="29"/>
      <c r="S38" s="29"/>
      <c r="U38" s="44"/>
      <c r="V38" s="44"/>
      <c r="W38" s="44"/>
      <c r="X38" s="44"/>
      <c r="Y38" s="44"/>
      <c r="Z38" s="30"/>
      <c r="AA38" s="44"/>
      <c r="AB38" s="44"/>
      <c r="AC38" s="31"/>
      <c r="AD38" s="44"/>
      <c r="AE38" s="44"/>
      <c r="AF38" s="31"/>
      <c r="AG38" s="44"/>
      <c r="AH38" s="44"/>
    </row>
    <row r="39" spans="1:34" x14ac:dyDescent="0.25">
      <c r="A39" s="7" t="s">
        <v>35</v>
      </c>
      <c r="D39" s="28" t="s">
        <v>2</v>
      </c>
      <c r="E39" s="28"/>
      <c r="F39" s="49">
        <f>VLOOKUP($A39&amp;F$1,[1]A_accidents_estimation_baseline!$A:$I,8,0)</f>
        <v>100572</v>
      </c>
      <c r="G39" s="49"/>
      <c r="H39" s="40"/>
      <c r="I39" s="49">
        <f>VLOOKUP($A39&amp;I$1,[1]A_accidents_estimation_baseline!$A:$I,8,0)</f>
        <v>100572</v>
      </c>
      <c r="J39" s="49"/>
      <c r="K39" s="30"/>
      <c r="L39" s="49">
        <f>VLOOKUP($A39&amp;L$1,[1]A_accidents_estimation_baseline!$A:$I,8,0)</f>
        <v>542004</v>
      </c>
      <c r="M39" s="49"/>
      <c r="N39" s="31"/>
      <c r="O39" s="49">
        <f>VLOOKUP($A39&amp;O$1,[1]A_accidents_estimation_baseline!$A:$I,8,0)</f>
        <v>254436</v>
      </c>
      <c r="P39" s="49"/>
      <c r="Q39" s="31"/>
      <c r="R39" s="49">
        <f>VLOOKUP($A39&amp;R$1,[1]A_accidents_estimation_baseline!$A:$I,8,0)</f>
        <v>222108</v>
      </c>
      <c r="S39" s="49"/>
      <c r="U39" s="49">
        <f>VLOOKUP($A39&amp;U$1,[1]A_accidents_estimation_baseline!$A:$I,8,0)</f>
        <v>100572</v>
      </c>
      <c r="V39" s="49"/>
      <c r="W39" s="45"/>
      <c r="X39" s="49">
        <f>VLOOKUP($A39&amp;X$1,[1]A_accidents_estimation_baseline!$A:$I,8,0)</f>
        <v>100572</v>
      </c>
      <c r="Y39" s="49"/>
      <c r="Z39" s="30"/>
      <c r="AA39" s="49">
        <f>VLOOKUP($A39&amp;AA$1,[1]A_accidents_estimation_baseline!$A:$I,8,0)</f>
        <v>542004</v>
      </c>
      <c r="AB39" s="49"/>
      <c r="AC39" s="31"/>
      <c r="AD39" s="49">
        <f>VLOOKUP($A39&amp;AD$1,[1]A_accidents_estimation_baseline!$A:$I,8,0)</f>
        <v>254436</v>
      </c>
      <c r="AE39" s="49"/>
      <c r="AF39" s="31"/>
      <c r="AG39" s="49">
        <f>VLOOKUP($A39&amp;AG$1,[1]A_accidents_estimation_baseline!$A:$I,8,0)</f>
        <v>222108</v>
      </c>
      <c r="AH39" s="49"/>
    </row>
    <row r="40" spans="1:34" ht="7.5" customHeight="1" x14ac:dyDescent="0.25">
      <c r="A40" s="14"/>
      <c r="D40" s="28"/>
      <c r="E40" s="28"/>
      <c r="F40" s="29"/>
      <c r="G40" s="29"/>
      <c r="H40" s="41"/>
      <c r="I40" s="41"/>
      <c r="J40" s="41"/>
      <c r="K40" s="30"/>
      <c r="L40" s="29"/>
      <c r="M40" s="29"/>
      <c r="N40" s="31"/>
      <c r="O40" s="29"/>
      <c r="P40" s="29"/>
      <c r="Q40" s="31"/>
      <c r="R40" s="24"/>
      <c r="S40" s="24"/>
      <c r="T40" s="26"/>
      <c r="U40" s="44"/>
      <c r="V40" s="44"/>
      <c r="W40" s="44"/>
      <c r="X40" s="44"/>
      <c r="Y40" s="44"/>
      <c r="Z40" s="30"/>
      <c r="AA40" s="44"/>
      <c r="AB40" s="44"/>
      <c r="AC40" s="31"/>
      <c r="AD40" s="44"/>
      <c r="AE40" s="44"/>
      <c r="AF40" s="31"/>
      <c r="AG40" s="24"/>
      <c r="AH40" s="24"/>
    </row>
    <row r="41" spans="1:34" ht="70.5" customHeight="1" x14ac:dyDescent="0.25">
      <c r="D41" s="50" t="s">
        <v>4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</row>
    <row r="42" spans="1:34" x14ac:dyDescent="0.25">
      <c r="F42" s="2"/>
      <c r="U42" s="2"/>
    </row>
    <row r="43" spans="1:34" x14ac:dyDescent="0.25">
      <c r="F43" s="2"/>
      <c r="U43" s="2"/>
    </row>
    <row r="44" spans="1:34" x14ac:dyDescent="0.25">
      <c r="F44" s="2"/>
      <c r="U44" s="2"/>
    </row>
  </sheetData>
  <mergeCells count="74">
    <mergeCell ref="R33:S33"/>
    <mergeCell ref="R32:S32"/>
    <mergeCell ref="L5:S5"/>
    <mergeCell ref="L6:M6"/>
    <mergeCell ref="O6:P6"/>
    <mergeCell ref="L32:M32"/>
    <mergeCell ref="O32:P32"/>
    <mergeCell ref="O34:P34"/>
    <mergeCell ref="F33:G33"/>
    <mergeCell ref="L33:M33"/>
    <mergeCell ref="O33:P33"/>
    <mergeCell ref="I34:J34"/>
    <mergeCell ref="F3:S3"/>
    <mergeCell ref="D41:S41"/>
    <mergeCell ref="R39:S39"/>
    <mergeCell ref="R6:S6"/>
    <mergeCell ref="F34:G34"/>
    <mergeCell ref="F39:G39"/>
    <mergeCell ref="L39:M39"/>
    <mergeCell ref="O39:P39"/>
    <mergeCell ref="F36:G36"/>
    <mergeCell ref="L36:M36"/>
    <mergeCell ref="O36:P36"/>
    <mergeCell ref="F35:G35"/>
    <mergeCell ref="L35:M35"/>
    <mergeCell ref="O35:P35"/>
    <mergeCell ref="F32:G32"/>
    <mergeCell ref="L34:M34"/>
    <mergeCell ref="I35:J35"/>
    <mergeCell ref="I36:J36"/>
    <mergeCell ref="I39:J39"/>
    <mergeCell ref="F5:J5"/>
    <mergeCell ref="F6:G6"/>
    <mergeCell ref="I6:J6"/>
    <mergeCell ref="I32:J32"/>
    <mergeCell ref="I33:J33"/>
    <mergeCell ref="U3:AH3"/>
    <mergeCell ref="U5:Y5"/>
    <mergeCell ref="AA5:AH5"/>
    <mergeCell ref="U6:V6"/>
    <mergeCell ref="X6:Y6"/>
    <mergeCell ref="AA6:AB6"/>
    <mergeCell ref="AD6:AE6"/>
    <mergeCell ref="AG6:AH6"/>
    <mergeCell ref="AG33:AH33"/>
    <mergeCell ref="U32:V32"/>
    <mergeCell ref="X32:Y32"/>
    <mergeCell ref="AA32:AB32"/>
    <mergeCell ref="AD32:AE32"/>
    <mergeCell ref="AG32:AH32"/>
    <mergeCell ref="U35:V35"/>
    <mergeCell ref="X35:Y35"/>
    <mergeCell ref="AA35:AB35"/>
    <mergeCell ref="AD35:AE35"/>
    <mergeCell ref="U33:V33"/>
    <mergeCell ref="X33:Y33"/>
    <mergeCell ref="AA33:AB33"/>
    <mergeCell ref="AD33:AE33"/>
    <mergeCell ref="AG39:AH39"/>
    <mergeCell ref="U41:AH41"/>
    <mergeCell ref="F4:S4"/>
    <mergeCell ref="U4:AH4"/>
    <mergeCell ref="U36:V36"/>
    <mergeCell ref="X36:Y36"/>
    <mergeCell ref="AA36:AB36"/>
    <mergeCell ref="AD36:AE36"/>
    <mergeCell ref="U39:V39"/>
    <mergeCell ref="X39:Y39"/>
    <mergeCell ref="AA39:AB39"/>
    <mergeCell ref="AD39:AE39"/>
    <mergeCell ref="U34:V34"/>
    <mergeCell ref="X34:Y34"/>
    <mergeCell ref="AA34:AB34"/>
    <mergeCell ref="AD34:AE3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30:Q33 R30:R33 F30:G33 U32:AJ38 T26 U40:AJ43 V39:W39 Y39:Z39 AB39:AC39 AE39:AF39 AH39:AJ39 S22:T22 F27:S29 U26:AO31 U11:AO22 T24:AO25 S11 S13 S15 T16 S17:T17 T18 S19:T19 T20 S21:T21 T23:AO23 S24 S26 P26:Q26 M26:N26 J26:K26 G26:H26 Q25 N25 K25 H25 P24:Q24 M24:N24 J24:K24 G24:H24 Q23 N23 K23 P21:Q21 M21:N21 J21:K21 G21:H21 Q20 N20 K20 H20 P19:Q19 M19:N19 J19:K19 G19:H19 Q18 N18 K18 H18 P17:Q17 M17:N17 J17:K17 G17:H17 Q16 N16 K16 H16 P15:Q15 M15:N15 J15:K15 Q14 N14 K14 H14 P13:Q13 M13:N13 J13:K13 G13:H13 Q12 N12 K12 H12 P11:Q11 M11:N11 J11:K11 G11:H11 H23 G15:H15 F22:R22 F14:G14 F26 F21 F15 I15 F23:G23 I23:J23 F11 I11 L11 O11 R11 F12:G12 I12:J12 L12:M12 O12:P12 R12 F13 I13 L13 O13 R13 I14:J14 L14:M14 O14:P14 R14 L15 O15 R15 F16:G16 I16:J16 L16:M16 O16:P16 R16 F17 I17 L17 O17 R17 F18:G18 I18:J18 L18:M18 O18:P18 R18 F19 I19 L19 O19 R19 F20:G20 I20:J20 L20:M20 O20:P20 R20 I21 L21 O21 R21 L23:M23 O23:P23 R23 F24 I24 L24 O24 R24 F25:G25 I25:J25 L25:M25 O25:P25 R25 I26 L26 O26 R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Schwambach Vieira</dc:creator>
  <cp:lastModifiedBy>renato</cp:lastModifiedBy>
  <dcterms:created xsi:type="dcterms:W3CDTF">2018-01-18T13:51:24Z</dcterms:created>
  <dcterms:modified xsi:type="dcterms:W3CDTF">2019-08-16T22:37:59Z</dcterms:modified>
</cp:coreProperties>
</file>