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8_Event_study_no_controls\"/>
    </mc:Choice>
  </mc:AlternateContent>
  <xr:revisionPtr revIDLastSave="0" documentId="13_ncr:1_{096D585C-4B72-4818-8DF0-D9360E43BAA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1" l="1"/>
  <c r="L45" i="1"/>
  <c r="O33" i="1"/>
  <c r="L33" i="1"/>
  <c r="P32" i="1"/>
  <c r="O32" i="1"/>
  <c r="M32" i="1"/>
  <c r="L32" i="1"/>
  <c r="O31" i="1"/>
  <c r="L31" i="1"/>
  <c r="P30" i="1"/>
  <c r="O30" i="1"/>
  <c r="M30" i="1"/>
  <c r="L30" i="1"/>
  <c r="O26" i="1"/>
  <c r="L26" i="1"/>
  <c r="P25" i="1"/>
  <c r="O25" i="1"/>
  <c r="M25" i="1"/>
  <c r="L25" i="1"/>
  <c r="O24" i="1"/>
  <c r="L24" i="1"/>
  <c r="P23" i="1"/>
  <c r="O23" i="1"/>
  <c r="M23" i="1"/>
  <c r="L23" i="1"/>
  <c r="O21" i="1"/>
  <c r="L21" i="1"/>
  <c r="P20" i="1"/>
  <c r="O20" i="1"/>
  <c r="M20" i="1"/>
  <c r="L20" i="1"/>
  <c r="O19" i="1"/>
  <c r="L19" i="1"/>
  <c r="P18" i="1"/>
  <c r="O18" i="1"/>
  <c r="M18" i="1"/>
  <c r="L18" i="1"/>
  <c r="O17" i="1"/>
  <c r="L17" i="1"/>
  <c r="P16" i="1"/>
  <c r="O16" i="1"/>
  <c r="M16" i="1"/>
  <c r="L16" i="1"/>
  <c r="O15" i="1"/>
  <c r="L15" i="1"/>
  <c r="P14" i="1"/>
  <c r="O14" i="1"/>
  <c r="M14" i="1"/>
  <c r="L14" i="1"/>
  <c r="O13" i="1"/>
  <c r="L13" i="1"/>
  <c r="P12" i="1"/>
  <c r="O12" i="1"/>
  <c r="M12" i="1"/>
  <c r="L12" i="1"/>
  <c r="O11" i="1"/>
  <c r="L11" i="1"/>
  <c r="P10" i="1"/>
  <c r="O10" i="1"/>
  <c r="M10" i="1"/>
  <c r="L10" i="1"/>
  <c r="I33" i="1" l="1"/>
  <c r="J32" i="1"/>
  <c r="I32" i="1"/>
  <c r="I31" i="1"/>
  <c r="J30" i="1"/>
  <c r="I30" i="1"/>
  <c r="F33" i="1"/>
  <c r="G32" i="1"/>
  <c r="F32" i="1"/>
  <c r="F31" i="1"/>
  <c r="G30" i="1"/>
  <c r="F30" i="1"/>
  <c r="I24" i="1" l="1"/>
  <c r="J23" i="1"/>
  <c r="I23" i="1"/>
  <c r="I26" i="1"/>
  <c r="J25" i="1"/>
  <c r="I25" i="1"/>
  <c r="I21" i="1"/>
  <c r="J20" i="1"/>
  <c r="I20" i="1"/>
  <c r="I19" i="1"/>
  <c r="J18" i="1"/>
  <c r="I18" i="1"/>
  <c r="I17" i="1"/>
  <c r="J16" i="1"/>
  <c r="I16" i="1"/>
  <c r="I15" i="1"/>
  <c r="J14" i="1"/>
  <c r="I14" i="1"/>
  <c r="I13" i="1"/>
  <c r="J12" i="1"/>
  <c r="I12" i="1"/>
  <c r="I11" i="1"/>
  <c r="J10" i="1"/>
  <c r="I10" i="1"/>
  <c r="I45" i="1" l="1"/>
  <c r="F21" i="1" l="1"/>
  <c r="G20" i="1"/>
  <c r="F20" i="1"/>
  <c r="F19" i="1"/>
  <c r="G18" i="1"/>
  <c r="F18" i="1"/>
  <c r="F17" i="1"/>
  <c r="G16" i="1"/>
  <c r="F16" i="1"/>
  <c r="F45" i="1" l="1"/>
  <c r="G25" i="1"/>
  <c r="G23" i="1"/>
  <c r="G14" i="1"/>
  <c r="G12" i="1"/>
  <c r="G10" i="1"/>
  <c r="F10" i="1"/>
  <c r="F12" i="1"/>
  <c r="F14" i="1"/>
  <c r="F23" i="1"/>
  <c r="F25" i="1"/>
  <c r="F26" i="1"/>
  <c r="F24" i="1"/>
  <c r="F15" i="1"/>
  <c r="F13" i="1"/>
  <c r="F11" i="1"/>
</calcChain>
</file>

<file path=xl/sharedStrings.xml><?xml version="1.0" encoding="utf-8"?>
<sst xmlns="http://schemas.openxmlformats.org/spreadsheetml/2006/main" count="65" uniqueCount="40">
  <si>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</si>
  <si>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</si>
  <si>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</si>
  <si>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</si>
  <si>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</si>
  <si>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m1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</si>
  <si>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</si>
  <si>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</si>
  <si>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</si>
  <si>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</si>
  <si>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</si>
  <si>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None</t>
  </si>
  <si>
    <t>Treatment group</t>
  </si>
  <si>
    <t>Control group</t>
  </si>
  <si>
    <t>Year-month FE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</si>
  <si>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</si>
  <si>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</si>
  <si>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</si>
  <si>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</si>
  <si>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</si>
  <si>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</si>
  <si>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</si>
  <si>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>m0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</si>
  <si>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</si>
  <si>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</si>
  <si>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</si>
  <si>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</si>
  <si>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</si>
  <si>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Q3 </t>
  </si>
  <si>
    <t xml:space="preserve">Q4 </t>
  </si>
  <si>
    <t>CATT</t>
  </si>
  <si>
    <t xml:space="preserve">Q5 </t>
  </si>
  <si>
    <t>Unweighted</t>
  </si>
  <si>
    <t xml:space="preserve">    6th  quarter after SLR</t>
  </si>
  <si>
    <t>m0c</t>
  </si>
  <si>
    <t xml:space="preserve">mQ5 </t>
  </si>
  <si>
    <t>Event Study with Controls</t>
  </si>
  <si>
    <t>Event Study without Controls</t>
  </si>
  <si>
    <t>m0c2</t>
  </si>
  <si>
    <t>Time Varying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</si>
</sst>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7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accidents_estimation_baselin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_accidents_estimation_road_ty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accidents_estimation_baseline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-0.16918998397606</v>
          </cell>
          <cell r="C2">
            <v>3.7504580685793001E-2</v>
          </cell>
          <cell r="D2">
            <v>4.5111818578510396</v>
          </cell>
          <cell r="E2">
            <v>6.4467419127332104E-6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-0.18913469168234801</v>
          </cell>
          <cell r="C3">
            <v>4.0435416064705201E-2</v>
          </cell>
          <cell r="D3">
            <v>4.6774513555070802</v>
          </cell>
          <cell r="E3">
            <v>2.90462448625743E-6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-0.18762287893493501</v>
          </cell>
          <cell r="C4">
            <v>4.2521510595543599E-2</v>
          </cell>
          <cell r="D4">
            <v>4.4124227081104399</v>
          </cell>
          <cell r="E4">
            <v>1.02220291630051E-5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-0.27405691350751399</v>
          </cell>
          <cell r="C5">
            <v>3.5325504598668199E-2</v>
          </cell>
          <cell r="D5">
            <v>7.7580466753713804</v>
          </cell>
          <cell r="E5">
            <v>8.6247412033503494E-15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-0.40505809113527003</v>
          </cell>
          <cell r="C6">
            <v>3.24271717609061E-2</v>
          </cell>
          <cell r="D6">
            <v>12.491317285450201</v>
          </cell>
          <cell r="E6">
            <v>8.32634950248052E-36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-0.35454534598704501</v>
          </cell>
          <cell r="C7">
            <v>3.6794741376065199E-2</v>
          </cell>
          <cell r="D7">
            <v>9.6357613269616493</v>
          </cell>
          <cell r="E7">
            <v>5.6471814996005596E-22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camera m0</v>
          </cell>
          <cell r="B8">
            <v>3.2752521522189798E-2</v>
          </cell>
          <cell r="C8">
            <v>3.6623144029206099E-2</v>
          </cell>
          <cell r="D8">
            <v>0.89431211848088099</v>
          </cell>
          <cell r="E8">
            <v>0.371154917847629</v>
          </cell>
          <cell r="F8" t="str">
            <v>m0</v>
          </cell>
          <cell r="G8" t="str">
            <v>camera</v>
          </cell>
          <cell r="H8">
            <v>100572</v>
          </cell>
          <cell r="I8" t="str">
            <v xml:space="preserve"> </v>
          </cell>
        </row>
        <row r="9">
          <cell r="A9" t="str">
            <v>camera_D m0</v>
          </cell>
          <cell r="B9">
            <v>-0.12844656833939699</v>
          </cell>
          <cell r="C9">
            <v>5.2263693853420397E-2</v>
          </cell>
          <cell r="D9">
            <v>2.4576634154417101</v>
          </cell>
          <cell r="E9">
            <v>1.3984417116059101E-2</v>
          </cell>
          <cell r="F9" t="str">
            <v>m0</v>
          </cell>
          <cell r="G9" t="str">
            <v>camera_D</v>
          </cell>
          <cell r="H9">
            <v>100572</v>
          </cell>
          <cell r="I9" t="str">
            <v>*</v>
          </cell>
        </row>
        <row r="10">
          <cell r="A10" t="str">
            <v>t m0</v>
          </cell>
          <cell r="B10">
            <v>-6.5830190836592306E-2</v>
          </cell>
          <cell r="C10">
            <v>1.4348929287554201E-2</v>
          </cell>
          <cell r="D10">
            <v>4.5878120602135199</v>
          </cell>
          <cell r="E10">
            <v>4.4791558994559998E-6</v>
          </cell>
          <cell r="F10" t="str">
            <v>m0</v>
          </cell>
          <cell r="G10" t="str">
            <v>t</v>
          </cell>
          <cell r="H10">
            <v>100572</v>
          </cell>
          <cell r="I10" t="str">
            <v>***</v>
          </cell>
        </row>
        <row r="11">
          <cell r="A11" t="str">
            <v>log_fuel m0</v>
          </cell>
          <cell r="B11">
            <v>2.0236556567148098</v>
          </cell>
          <cell r="C11">
            <v>0.20462675659250201</v>
          </cell>
          <cell r="D11">
            <v>9.8894968107458308</v>
          </cell>
          <cell r="E11">
            <v>4.6234596767908701E-23</v>
          </cell>
          <cell r="F11" t="str">
            <v>m0</v>
          </cell>
          <cell r="G11" t="str">
            <v>log_fuel</v>
          </cell>
          <cell r="H11">
            <v>100572</v>
          </cell>
          <cell r="I11" t="str">
            <v>***</v>
          </cell>
        </row>
        <row r="12">
          <cell r="A12" t="str">
            <v>log_cameras m0</v>
          </cell>
          <cell r="B12">
            <v>-1.20228738803475E-2</v>
          </cell>
          <cell r="C12">
            <v>6.2826483543613698E-2</v>
          </cell>
          <cell r="D12">
            <v>0.19136633474005099</v>
          </cell>
          <cell r="E12">
            <v>0.84823859360758402</v>
          </cell>
          <cell r="F12" t="str">
            <v>m0</v>
          </cell>
          <cell r="G12" t="str">
            <v>log_cameras</v>
          </cell>
          <cell r="H12">
            <v>100572</v>
          </cell>
          <cell r="I12" t="str">
            <v xml:space="preserve"> </v>
          </cell>
        </row>
        <row r="13">
          <cell r="A13" t="str">
            <v>Q0 m1</v>
          </cell>
          <cell r="B13">
            <v>-0.216174328368827</v>
          </cell>
          <cell r="C13">
            <v>2.9259546491159499E-2</v>
          </cell>
          <cell r="D13">
            <v>7.3881640111592697</v>
          </cell>
          <cell r="E13">
            <v>1.48870046824147E-13</v>
          </cell>
          <cell r="F13" t="str">
            <v>m1</v>
          </cell>
          <cell r="G13" t="str">
            <v>Q0</v>
          </cell>
          <cell r="H13">
            <v>100572</v>
          </cell>
          <cell r="I13" t="str">
            <v>***</v>
          </cell>
        </row>
        <row r="14">
          <cell r="A14" t="str">
            <v>Q1 m1</v>
          </cell>
          <cell r="B14">
            <v>-0.28664648663506997</v>
          </cell>
          <cell r="C14">
            <v>2.9482395640351999E-2</v>
          </cell>
          <cell r="D14">
            <v>9.7226321134752602</v>
          </cell>
          <cell r="E14">
            <v>2.4145771795500699E-22</v>
          </cell>
          <cell r="F14" t="str">
            <v>m1</v>
          </cell>
          <cell r="G14" t="str">
            <v>Q1</v>
          </cell>
          <cell r="H14">
            <v>100572</v>
          </cell>
          <cell r="I14" t="str">
            <v>***</v>
          </cell>
        </row>
        <row r="15">
          <cell r="A15" t="str">
            <v>Q2 m1</v>
          </cell>
          <cell r="B15">
            <v>-0.26577361916880998</v>
          </cell>
          <cell r="C15">
            <v>3.0391625228385202E-2</v>
          </cell>
          <cell r="D15">
            <v>8.7449623760358506</v>
          </cell>
          <cell r="E15">
            <v>2.2308997132785799E-18</v>
          </cell>
          <cell r="F15" t="str">
            <v>m1</v>
          </cell>
          <cell r="G15" t="str">
            <v>Q2</v>
          </cell>
          <cell r="H15">
            <v>100572</v>
          </cell>
          <cell r="I15" t="str">
            <v>***</v>
          </cell>
        </row>
        <row r="16">
          <cell r="A16" t="str">
            <v>Q3 m1</v>
          </cell>
          <cell r="B16">
            <v>-0.33092359261882098</v>
          </cell>
          <cell r="C16">
            <v>2.6596663101808402E-2</v>
          </cell>
          <cell r="D16">
            <v>12.4422974172395</v>
          </cell>
          <cell r="E16">
            <v>1.5400952685141699E-35</v>
          </cell>
          <cell r="F16" t="str">
            <v>m1</v>
          </cell>
          <cell r="G16" t="str">
            <v>Q3</v>
          </cell>
          <cell r="H16">
            <v>100572</v>
          </cell>
          <cell r="I16" t="str">
            <v>***</v>
          </cell>
        </row>
        <row r="17">
          <cell r="A17" t="str">
            <v>Q4 m1</v>
          </cell>
          <cell r="B17">
            <v>-0.46996085995873599</v>
          </cell>
          <cell r="C17">
            <v>2.6520886044489499E-2</v>
          </cell>
          <cell r="D17">
            <v>17.720405689703</v>
          </cell>
          <cell r="E17">
            <v>2.9180039226284298E-70</v>
          </cell>
          <cell r="F17" t="str">
            <v>m1</v>
          </cell>
          <cell r="G17" t="str">
            <v>Q4</v>
          </cell>
          <cell r="H17">
            <v>100572</v>
          </cell>
          <cell r="I17" t="str">
            <v>***</v>
          </cell>
        </row>
        <row r="18">
          <cell r="A18" t="str">
            <v>Q5 m1</v>
          </cell>
          <cell r="B18">
            <v>-0.45701287489694697</v>
          </cell>
          <cell r="C18">
            <v>3.0140665844877301E-2</v>
          </cell>
          <cell r="D18">
            <v>15.1626668517883</v>
          </cell>
          <cell r="E18">
            <v>6.2479967564921898E-52</v>
          </cell>
          <cell r="F18" t="str">
            <v>m1</v>
          </cell>
          <cell r="G18" t="str">
            <v>Q5</v>
          </cell>
          <cell r="H18">
            <v>100572</v>
          </cell>
          <cell r="I18" t="str">
            <v>***</v>
          </cell>
        </row>
        <row r="19">
          <cell r="A19" t="str">
            <v>camera m1</v>
          </cell>
          <cell r="B19">
            <v>2.57659146445588E-2</v>
          </cell>
          <cell r="C19">
            <v>3.6796153926653599E-2</v>
          </cell>
          <cell r="D19">
            <v>0.70023390748713699</v>
          </cell>
          <cell r="E19">
            <v>0.483781239340002</v>
          </cell>
          <cell r="F19" t="str">
            <v>m1</v>
          </cell>
          <cell r="G19" t="str">
            <v>camera</v>
          </cell>
          <cell r="H19">
            <v>100572</v>
          </cell>
          <cell r="I19" t="str">
            <v xml:space="preserve"> </v>
          </cell>
        </row>
        <row r="20">
          <cell r="A20" t="str">
            <v>camera_D m1</v>
          </cell>
          <cell r="B20">
            <v>-0.126248178440132</v>
          </cell>
          <cell r="C20">
            <v>5.1098209141266601E-2</v>
          </cell>
          <cell r="D20">
            <v>2.47069673403045</v>
          </cell>
          <cell r="E20">
            <v>1.34850122346494E-2</v>
          </cell>
          <cell r="F20" t="str">
            <v>m1</v>
          </cell>
          <cell r="G20" t="str">
            <v>camera_D</v>
          </cell>
          <cell r="H20">
            <v>100572</v>
          </cell>
          <cell r="I20" t="str">
            <v>*</v>
          </cell>
        </row>
        <row r="21">
          <cell r="A21" t="str">
            <v>t m1</v>
          </cell>
          <cell r="B21">
            <v>-3.71745338799611E-2</v>
          </cell>
          <cell r="C21">
            <v>1.27742427779959E-2</v>
          </cell>
          <cell r="D21">
            <v>2.9101164371163799</v>
          </cell>
          <cell r="E21">
            <v>3.6129412878673399E-3</v>
          </cell>
          <cell r="F21" t="str">
            <v>m1</v>
          </cell>
          <cell r="G21" t="str">
            <v>t</v>
          </cell>
          <cell r="H21">
            <v>100572</v>
          </cell>
          <cell r="I21" t="str">
            <v>**</v>
          </cell>
        </row>
        <row r="22">
          <cell r="A22" t="str">
            <v>Q0 m0c</v>
          </cell>
          <cell r="B22">
            <v>-0.167035285621605</v>
          </cell>
          <cell r="C22">
            <v>3.8459495552122698E-2</v>
          </cell>
          <cell r="D22">
            <v>-4.3431481152743903</v>
          </cell>
          <cell r="E22">
            <v>1.40592577894578E-5</v>
          </cell>
          <cell r="F22" t="str">
            <v>m0c</v>
          </cell>
          <cell r="G22" t="str">
            <v>Q0</v>
          </cell>
          <cell r="H22">
            <v>100572</v>
          </cell>
          <cell r="I22" t="str">
            <v>***</v>
          </cell>
        </row>
        <row r="23">
          <cell r="A23" t="str">
            <v>Q1 m0c</v>
          </cell>
          <cell r="B23">
            <v>-0.19400925382152001</v>
          </cell>
          <cell r="C23">
            <v>3.8608273058793302E-2</v>
          </cell>
          <cell r="D23">
            <v>-5.0250694592342802</v>
          </cell>
          <cell r="E23">
            <v>5.0411084897952302E-7</v>
          </cell>
          <cell r="F23" t="str">
            <v>m0c</v>
          </cell>
          <cell r="G23" t="str">
            <v>Q1</v>
          </cell>
          <cell r="H23">
            <v>100572</v>
          </cell>
          <cell r="I23" t="str">
            <v>***</v>
          </cell>
        </row>
        <row r="24">
          <cell r="A24" t="str">
            <v>Q2 m0c</v>
          </cell>
          <cell r="B24">
            <v>-0.198720042379958</v>
          </cell>
          <cell r="C24">
            <v>4.3836806503022401E-2</v>
          </cell>
          <cell r="D24">
            <v>-4.5331778984916804</v>
          </cell>
          <cell r="E24">
            <v>5.8169694619032103E-6</v>
          </cell>
          <cell r="F24" t="str">
            <v>m0c</v>
          </cell>
          <cell r="G24" t="str">
            <v>Q2</v>
          </cell>
          <cell r="H24">
            <v>100572</v>
          </cell>
          <cell r="I24" t="str">
            <v>***</v>
          </cell>
        </row>
        <row r="25">
          <cell r="A25" t="str">
            <v>Q3 m0c</v>
          </cell>
          <cell r="B25">
            <v>-0.27785135068485101</v>
          </cell>
          <cell r="C25">
            <v>3.5478591619557701E-2</v>
          </cell>
          <cell r="D25">
            <v>-7.8315214331023402</v>
          </cell>
          <cell r="E25">
            <v>4.8667483637428696E-15</v>
          </cell>
          <cell r="F25" t="str">
            <v>m0c</v>
          </cell>
          <cell r="G25" t="str">
            <v>Q3</v>
          </cell>
          <cell r="H25">
            <v>100572</v>
          </cell>
          <cell r="I25" t="str">
            <v>***</v>
          </cell>
        </row>
        <row r="26">
          <cell r="A26" t="str">
            <v>Q4 m0c</v>
          </cell>
          <cell r="B26">
            <v>-0.40884485853700497</v>
          </cell>
          <cell r="C26">
            <v>3.3066933549429897E-2</v>
          </cell>
          <cell r="D26">
            <v>-12.3641600430184</v>
          </cell>
          <cell r="E26">
            <v>4.3319247542108602E-35</v>
          </cell>
          <cell r="F26" t="str">
            <v>m0c</v>
          </cell>
          <cell r="G26" t="str">
            <v>Q4</v>
          </cell>
          <cell r="H26">
            <v>100572</v>
          </cell>
          <cell r="I26" t="str">
            <v>***</v>
          </cell>
        </row>
        <row r="27">
          <cell r="A27" t="str">
            <v>Q5 m0c</v>
          </cell>
          <cell r="B27">
            <v>-0.35301015288265503</v>
          </cell>
          <cell r="C27">
            <v>3.6614391652407E-2</v>
          </cell>
          <cell r="D27">
            <v>-9.6412950468739709</v>
          </cell>
          <cell r="E27">
            <v>5.4694738130072802E-22</v>
          </cell>
          <cell r="F27" t="str">
            <v>m0c</v>
          </cell>
          <cell r="G27" t="str">
            <v>Q5</v>
          </cell>
          <cell r="H27">
            <v>100572</v>
          </cell>
          <cell r="I27" t="str">
            <v>***</v>
          </cell>
        </row>
        <row r="28">
          <cell r="A28" t="str">
            <v>camera m0c</v>
          </cell>
          <cell r="B28">
            <v>3.09092835896565E-2</v>
          </cell>
          <cell r="C28">
            <v>3.7487396585949198E-2</v>
          </cell>
          <cell r="D28">
            <v>0.82452467774840799</v>
          </cell>
          <cell r="E28">
            <v>0.40964149978082098</v>
          </cell>
          <cell r="F28" t="str">
            <v>m0c</v>
          </cell>
          <cell r="G28" t="str">
            <v>camera</v>
          </cell>
          <cell r="H28">
            <v>100572</v>
          </cell>
          <cell r="I28" t="str">
            <v xml:space="preserve"> </v>
          </cell>
        </row>
        <row r="29">
          <cell r="A29" t="str">
            <v>camera_D m0c</v>
          </cell>
          <cell r="B29">
            <v>-0.11544658048659</v>
          </cell>
          <cell r="C29">
            <v>4.2097757005547701E-2</v>
          </cell>
          <cell r="D29">
            <v>2.7423451674961199</v>
          </cell>
          <cell r="E29">
            <v>6.10022016008275E-3</v>
          </cell>
          <cell r="F29" t="str">
            <v>m0c</v>
          </cell>
          <cell r="G29" t="str">
            <v>camera_D</v>
          </cell>
          <cell r="H29">
            <v>100572</v>
          </cell>
          <cell r="I29" t="str">
            <v>**</v>
          </cell>
        </row>
        <row r="30">
          <cell r="A30" t="str">
            <v>t m0c</v>
          </cell>
          <cell r="B30">
            <v>-6.7089598915977697E-2</v>
          </cell>
          <cell r="C30">
            <v>1.48523979086234E-2</v>
          </cell>
          <cell r="D30">
            <v>4.5170887104381201</v>
          </cell>
          <cell r="E30">
            <v>6.2695644532313897E-6</v>
          </cell>
          <cell r="F30" t="str">
            <v>m0c</v>
          </cell>
          <cell r="G30" t="str">
            <v>t</v>
          </cell>
          <cell r="H30">
            <v>100572</v>
          </cell>
          <cell r="I30" t="str">
            <v>***</v>
          </cell>
        </row>
        <row r="31">
          <cell r="A31" t="str">
            <v>log_fuel m0c</v>
          </cell>
          <cell r="B31">
            <v>2.1631874390989498</v>
          </cell>
          <cell r="C31">
            <v>0.235432944046507</v>
          </cell>
          <cell r="D31">
            <v>9.1881255100460208</v>
          </cell>
          <cell r="E31">
            <v>3.9974630170628001E-20</v>
          </cell>
          <cell r="F31" t="str">
            <v>m0c</v>
          </cell>
          <cell r="G31" t="str">
            <v>log_fuel</v>
          </cell>
          <cell r="H31">
            <v>100572</v>
          </cell>
          <cell r="I31" t="str">
            <v>***</v>
          </cell>
        </row>
        <row r="32">
          <cell r="A32" t="str">
            <v>log_cameras m0c</v>
          </cell>
          <cell r="B32">
            <v>-4.8225077496806303E-3</v>
          </cell>
          <cell r="C32">
            <v>6.4907922735509202E-2</v>
          </cell>
          <cell r="D32">
            <v>7.4297675020839504E-2</v>
          </cell>
          <cell r="E32">
            <v>0.94077352698494598</v>
          </cell>
          <cell r="F32" t="str">
            <v>m0c</v>
          </cell>
          <cell r="G32" t="str">
            <v>log_cameras</v>
          </cell>
          <cell r="H32">
            <v>100572</v>
          </cell>
          <cell r="I32" t="str">
            <v xml:space="preserve"> </v>
          </cell>
        </row>
        <row r="33">
          <cell r="A33" t="str">
            <v>Q0 m0c2</v>
          </cell>
          <cell r="B33">
            <v>-0.21889368307656501</v>
          </cell>
          <cell r="C33">
            <v>2.7916486380660001E-2</v>
          </cell>
          <cell r="D33">
            <v>-7.8410183893417997</v>
          </cell>
          <cell r="E33">
            <v>4.5126119714711698E-15</v>
          </cell>
          <cell r="F33" t="str">
            <v>m0c2</v>
          </cell>
          <cell r="G33" t="str">
            <v>Q0</v>
          </cell>
          <cell r="H33">
            <v>100572</v>
          </cell>
          <cell r="I33" t="str">
            <v>***</v>
          </cell>
        </row>
        <row r="34">
          <cell r="A34" t="str">
            <v>Q1 m0c2</v>
          </cell>
          <cell r="B34">
            <v>-0.291374599065648</v>
          </cell>
          <cell r="C34">
            <v>2.58821490157773E-2</v>
          </cell>
          <cell r="D34">
            <v>-11.2577436629405</v>
          </cell>
          <cell r="E34">
            <v>2.2089225498242701E-29</v>
          </cell>
          <cell r="F34" t="str">
            <v>m0c2</v>
          </cell>
          <cell r="G34" t="str">
            <v>Q1</v>
          </cell>
          <cell r="H34">
            <v>100572</v>
          </cell>
          <cell r="I34" t="str">
            <v>***</v>
          </cell>
        </row>
        <row r="35">
          <cell r="A35" t="str">
            <v>Q2 m0c2</v>
          </cell>
          <cell r="B35">
            <v>-0.27971335042050099</v>
          </cell>
          <cell r="C35">
            <v>2.8000641651522599E-2</v>
          </cell>
          <cell r="D35">
            <v>-9.9895335936093304</v>
          </cell>
          <cell r="E35">
            <v>1.73704783662915E-23</v>
          </cell>
          <cell r="F35" t="str">
            <v>m0c2</v>
          </cell>
          <cell r="G35" t="str">
            <v>Q2</v>
          </cell>
          <cell r="H35">
            <v>100572</v>
          </cell>
          <cell r="I35" t="str">
            <v>***</v>
          </cell>
        </row>
        <row r="36">
          <cell r="A36" t="str">
            <v>Q3 m0c2</v>
          </cell>
          <cell r="B36">
            <v>-0.33615378911039301</v>
          </cell>
          <cell r="C36">
            <v>2.3149845138740199E-2</v>
          </cell>
          <cell r="D36">
            <v>-14.5207791713412</v>
          </cell>
          <cell r="E36">
            <v>1.00033286039859E-47</v>
          </cell>
          <cell r="F36" t="str">
            <v>m0c2</v>
          </cell>
          <cell r="G36" t="str">
            <v>Q3</v>
          </cell>
          <cell r="H36">
            <v>100572</v>
          </cell>
          <cell r="I36" t="str">
            <v>***</v>
          </cell>
        </row>
        <row r="37">
          <cell r="A37" t="str">
            <v>Q4 m0c2</v>
          </cell>
          <cell r="B37">
            <v>-0.477636014492268</v>
          </cell>
          <cell r="C37">
            <v>2.4317091220859701E-2</v>
          </cell>
          <cell r="D37">
            <v>-19.641988022092999</v>
          </cell>
          <cell r="E37">
            <v>9.8100722936434505E-86</v>
          </cell>
          <cell r="F37" t="str">
            <v>m0c2</v>
          </cell>
          <cell r="G37" t="str">
            <v>Q4</v>
          </cell>
          <cell r="H37">
            <v>100572</v>
          </cell>
          <cell r="I37" t="str">
            <v>***</v>
          </cell>
        </row>
        <row r="38">
          <cell r="A38" t="str">
            <v>Q5 m0c2</v>
          </cell>
          <cell r="B38">
            <v>-0.453423713705987</v>
          </cell>
          <cell r="C38">
            <v>2.74394183166006E-2</v>
          </cell>
          <cell r="D38">
            <v>-16.5245381106228</v>
          </cell>
          <cell r="E38">
            <v>2.9435278308701602E-61</v>
          </cell>
          <cell r="F38" t="str">
            <v>m0c2</v>
          </cell>
          <cell r="G38" t="str">
            <v>Q5</v>
          </cell>
          <cell r="H38">
            <v>100572</v>
          </cell>
          <cell r="I38" t="str">
            <v>***</v>
          </cell>
        </row>
        <row r="39">
          <cell r="A39" t="str">
            <v>camera m0c2</v>
          </cell>
          <cell r="B39">
            <v>2.1739338616380399E-2</v>
          </cell>
          <cell r="C39">
            <v>3.7532980098056001E-2</v>
          </cell>
          <cell r="D39">
            <v>0.57920630228630299</v>
          </cell>
          <cell r="E39">
            <v>0.56244997885781101</v>
          </cell>
          <cell r="F39" t="str">
            <v>m0c2</v>
          </cell>
          <cell r="G39" t="str">
            <v>camera</v>
          </cell>
          <cell r="H39">
            <v>100572</v>
          </cell>
          <cell r="I39" t="str">
            <v xml:space="preserve"> </v>
          </cell>
        </row>
        <row r="40">
          <cell r="A40" t="str">
            <v>camera_D m0c2</v>
          </cell>
          <cell r="B40">
            <v>-0.109621499910074</v>
          </cell>
          <cell r="C40">
            <v>4.1550439101316498E-2</v>
          </cell>
          <cell r="D40">
            <v>2.6382753655809301</v>
          </cell>
          <cell r="E40">
            <v>8.3328887155719195E-3</v>
          </cell>
          <cell r="F40" t="str">
            <v>m0c2</v>
          </cell>
          <cell r="G40" t="str">
            <v>camera_D</v>
          </cell>
          <cell r="H40">
            <v>100572</v>
          </cell>
          <cell r="I40" t="str">
            <v>**</v>
          </cell>
        </row>
        <row r="41">
          <cell r="A41" t="str">
            <v>t m0c2</v>
          </cell>
          <cell r="B41">
            <v>-3.6504897195465999E-2</v>
          </cell>
          <cell r="C41">
            <v>1.30474181121273E-2</v>
          </cell>
          <cell r="D41">
            <v>2.7978636755371098</v>
          </cell>
          <cell r="E41">
            <v>5.1441819332327596E-3</v>
          </cell>
          <cell r="F41" t="str">
            <v>m0c2</v>
          </cell>
          <cell r="G41" t="str">
            <v>t</v>
          </cell>
          <cell r="H41">
            <v>100572</v>
          </cell>
          <cell r="I41" t="str">
            <v>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accidents_estimation_road_typ"/>
    </sheetNames>
    <sheetDataSet>
      <sheetData sheetId="0">
        <row r="1">
          <cell r="B1" t="str">
            <v>b</v>
          </cell>
          <cell r="C1" t="str">
            <v>se</v>
          </cell>
          <cell r="D1" t="str">
            <v>t</v>
          </cell>
          <cell r="E1" t="str">
            <v>p</v>
          </cell>
          <cell r="F1" t="str">
            <v>m</v>
          </cell>
          <cell r="G1" t="str">
            <v>v</v>
          </cell>
          <cell r="H1" t="str">
            <v>n</v>
          </cell>
          <cell r="I1" t="str">
            <v>star</v>
          </cell>
        </row>
        <row r="2">
          <cell r="A2" t="str">
            <v>Q0 m0</v>
          </cell>
          <cell r="B2">
            <v>-0.16641222135961201</v>
          </cell>
          <cell r="C2">
            <v>4.0321121126344901E-2</v>
          </cell>
          <cell r="D2">
            <v>4.1271724771284299</v>
          </cell>
          <cell r="E2">
            <v>3.6725094736153802E-5</v>
          </cell>
          <cell r="F2" t="str">
            <v>m0</v>
          </cell>
          <cell r="G2" t="str">
            <v>Q0</v>
          </cell>
          <cell r="H2">
            <v>100572</v>
          </cell>
          <cell r="I2" t="str">
            <v>***</v>
          </cell>
        </row>
        <row r="3">
          <cell r="A3" t="str">
            <v>Q1 m0</v>
          </cell>
          <cell r="B3">
            <v>-0.166368624696215</v>
          </cell>
          <cell r="C3">
            <v>4.1925774988632598E-2</v>
          </cell>
          <cell r="D3">
            <v>3.9681705285429598</v>
          </cell>
          <cell r="E3">
            <v>7.2426501499396495E-5</v>
          </cell>
          <cell r="F3" t="str">
            <v>m0</v>
          </cell>
          <cell r="G3" t="str">
            <v>Q1</v>
          </cell>
          <cell r="H3">
            <v>100572</v>
          </cell>
          <cell r="I3" t="str">
            <v>***</v>
          </cell>
        </row>
        <row r="4">
          <cell r="A4" t="str">
            <v>Q2 m0</v>
          </cell>
          <cell r="B4">
            <v>-0.18401099075328001</v>
          </cell>
          <cell r="C4">
            <v>4.4849241342092401E-2</v>
          </cell>
          <cell r="D4">
            <v>4.1028785604134601</v>
          </cell>
          <cell r="E4">
            <v>4.08041449790028E-5</v>
          </cell>
          <cell r="F4" t="str">
            <v>m0</v>
          </cell>
          <cell r="G4" t="str">
            <v>Q2</v>
          </cell>
          <cell r="H4">
            <v>100572</v>
          </cell>
          <cell r="I4" t="str">
            <v>***</v>
          </cell>
        </row>
        <row r="5">
          <cell r="A5" t="str">
            <v>Q3 m0</v>
          </cell>
          <cell r="B5">
            <v>-0.269486145304971</v>
          </cell>
          <cell r="C5">
            <v>3.7416186741004803E-2</v>
          </cell>
          <cell r="D5">
            <v>7.2023947060761904</v>
          </cell>
          <cell r="E5">
            <v>5.9164127676650803E-13</v>
          </cell>
          <cell r="F5" t="str">
            <v>m0</v>
          </cell>
          <cell r="G5" t="str">
            <v>Q3</v>
          </cell>
          <cell r="H5">
            <v>100572</v>
          </cell>
          <cell r="I5" t="str">
            <v>***</v>
          </cell>
        </row>
        <row r="6">
          <cell r="A6" t="str">
            <v>Q4 m0</v>
          </cell>
          <cell r="B6">
            <v>-0.39609702295351101</v>
          </cell>
          <cell r="C6">
            <v>3.52716179658688E-2</v>
          </cell>
          <cell r="D6">
            <v>11.2299079485608</v>
          </cell>
          <cell r="E6">
            <v>2.9078132631360498E-29</v>
          </cell>
          <cell r="F6" t="str">
            <v>m0</v>
          </cell>
          <cell r="G6" t="str">
            <v>Q4</v>
          </cell>
          <cell r="H6">
            <v>100572</v>
          </cell>
          <cell r="I6" t="str">
            <v>***</v>
          </cell>
        </row>
        <row r="7">
          <cell r="A7" t="str">
            <v>Q5 m0</v>
          </cell>
          <cell r="B7">
            <v>-0.34080562534671599</v>
          </cell>
          <cell r="C7">
            <v>3.9977845327522098E-2</v>
          </cell>
          <cell r="D7">
            <v>8.5248622719567493</v>
          </cell>
          <cell r="E7">
            <v>1.5299174911421901E-17</v>
          </cell>
          <cell r="F7" t="str">
            <v>m0</v>
          </cell>
          <cell r="G7" t="str">
            <v>Q5</v>
          </cell>
          <cell r="H7">
            <v>100572</v>
          </cell>
          <cell r="I7" t="str">
            <v>***</v>
          </cell>
        </row>
        <row r="8">
          <cell r="A8" t="str">
            <v>mQ0 m0</v>
          </cell>
          <cell r="B8">
            <v>-0.200333669367423</v>
          </cell>
          <cell r="C8">
            <v>9.0744321260687696E-2</v>
          </cell>
          <cell r="D8">
            <v>2.2076716932171498</v>
          </cell>
          <cell r="E8">
            <v>2.7267167455764602E-2</v>
          </cell>
          <cell r="F8" t="str">
            <v>m0</v>
          </cell>
          <cell r="G8" t="str">
            <v>mQ0</v>
          </cell>
          <cell r="H8">
            <v>100572</v>
          </cell>
          <cell r="I8" t="str">
            <v>*</v>
          </cell>
        </row>
        <row r="9">
          <cell r="A9" t="str">
            <v>mQ1 m0</v>
          </cell>
          <cell r="B9">
            <v>-0.36359348902556099</v>
          </cell>
          <cell r="C9">
            <v>8.2296700751148102E-2</v>
          </cell>
          <cell r="D9">
            <v>4.4180809887508001</v>
          </cell>
          <cell r="E9">
            <v>9.95811088384179E-6</v>
          </cell>
          <cell r="F9" t="str">
            <v>m0</v>
          </cell>
          <cell r="G9" t="str">
            <v>mQ1</v>
          </cell>
          <cell r="H9">
            <v>100572</v>
          </cell>
          <cell r="I9" t="str">
            <v>***</v>
          </cell>
        </row>
        <row r="10">
          <cell r="A10" t="str">
            <v>mQ2 m0</v>
          </cell>
          <cell r="B10">
            <v>-0.23107910079303501</v>
          </cell>
          <cell r="C10">
            <v>0.15971625833508599</v>
          </cell>
          <cell r="D10">
            <v>1.4468101319292701</v>
          </cell>
          <cell r="E10">
            <v>0.14795010828080399</v>
          </cell>
          <cell r="F10" t="str">
            <v>m0</v>
          </cell>
          <cell r="G10" t="str">
            <v>mQ2</v>
          </cell>
          <cell r="H10">
            <v>100572</v>
          </cell>
          <cell r="I10" t="str">
            <v xml:space="preserve"> </v>
          </cell>
        </row>
        <row r="11">
          <cell r="A11" t="str">
            <v>mQ3 m0</v>
          </cell>
          <cell r="B11">
            <v>-0.32546051409028998</v>
          </cell>
          <cell r="C11">
            <v>0.139748884042358</v>
          </cell>
          <cell r="D11">
            <v>2.3288952632469102</v>
          </cell>
          <cell r="E11">
            <v>1.9864614937738299E-2</v>
          </cell>
          <cell r="F11" t="str">
            <v>m0</v>
          </cell>
          <cell r="G11" t="str">
            <v>mQ3</v>
          </cell>
          <cell r="H11">
            <v>100572</v>
          </cell>
          <cell r="I11" t="str">
            <v>*</v>
          </cell>
        </row>
        <row r="12">
          <cell r="A12" t="str">
            <v>mQ4 m0</v>
          </cell>
          <cell r="B12">
            <v>-0.48073241055522198</v>
          </cell>
          <cell r="C12">
            <v>8.8086224990566397E-2</v>
          </cell>
          <cell r="D12">
            <v>5.4575208621632401</v>
          </cell>
          <cell r="E12">
            <v>4.82828437337503E-8</v>
          </cell>
          <cell r="F12" t="str">
            <v>m0</v>
          </cell>
          <cell r="G12" t="str">
            <v>mQ4</v>
          </cell>
          <cell r="H12">
            <v>100572</v>
          </cell>
          <cell r="I12" t="str">
            <v>***</v>
          </cell>
        </row>
        <row r="13">
          <cell r="A13" t="str">
            <v>mQ5 m0</v>
          </cell>
          <cell r="B13">
            <v>-0.45833709208259199</v>
          </cell>
          <cell r="C13">
            <v>6.1943918536570601E-2</v>
          </cell>
          <cell r="D13">
            <v>7.3992266377529399</v>
          </cell>
          <cell r="E13">
            <v>1.36979893755369E-13</v>
          </cell>
          <cell r="F13" t="str">
            <v>m0</v>
          </cell>
          <cell r="G13" t="str">
            <v>mQ5</v>
          </cell>
          <cell r="H13">
            <v>100572</v>
          </cell>
          <cell r="I13" t="str">
            <v>***</v>
          </cell>
        </row>
        <row r="14">
          <cell r="A14" t="str">
            <v>camera m0</v>
          </cell>
          <cell r="B14">
            <v>2.9268810342304701E-2</v>
          </cell>
          <cell r="C14">
            <v>3.6764819981081699E-2</v>
          </cell>
          <cell r="D14">
            <v>0.79610917059748199</v>
          </cell>
          <cell r="E14">
            <v>0.42596858433988599</v>
          </cell>
          <cell r="F14" t="str">
            <v>m0</v>
          </cell>
          <cell r="G14" t="str">
            <v>camera</v>
          </cell>
          <cell r="H14">
            <v>100572</v>
          </cell>
          <cell r="I14" t="str">
            <v xml:space="preserve"> </v>
          </cell>
        </row>
        <row r="15">
          <cell r="A15" t="str">
            <v>camera_D m0</v>
          </cell>
          <cell r="B15">
            <v>-0.11574500917229601</v>
          </cell>
          <cell r="C15">
            <v>4.20102742678529E-2</v>
          </cell>
          <cell r="D15">
            <v>2.75515956964048</v>
          </cell>
          <cell r="E15">
            <v>5.86635172978497E-3</v>
          </cell>
          <cell r="F15" t="str">
            <v>m0</v>
          </cell>
          <cell r="G15" t="str">
            <v>camera_D</v>
          </cell>
          <cell r="H15">
            <v>100572</v>
          </cell>
          <cell r="I15" t="str">
            <v>**</v>
          </cell>
        </row>
        <row r="16">
          <cell r="A16" t="str">
            <v>t m0</v>
          </cell>
          <cell r="B16">
            <v>-6.6801379861175805E-2</v>
          </cell>
          <cell r="C16">
            <v>1.45335718875985E-2</v>
          </cell>
          <cell r="D16">
            <v>4.5963497740137296</v>
          </cell>
          <cell r="E16">
            <v>4.2995670792888399E-6</v>
          </cell>
          <cell r="F16" t="str">
            <v>m0</v>
          </cell>
          <cell r="G16" t="str">
            <v>t</v>
          </cell>
          <cell r="H16">
            <v>100572</v>
          </cell>
          <cell r="I16" t="str">
            <v>***</v>
          </cell>
        </row>
        <row r="17">
          <cell r="A17" t="str">
            <v>log_fuel m0</v>
          </cell>
          <cell r="B17">
            <v>2.09385657972099</v>
          </cell>
          <cell r="C17">
            <v>0.21804164977368701</v>
          </cell>
          <cell r="D17">
            <v>9.6030120020385095</v>
          </cell>
          <cell r="E17">
            <v>7.7641703683880503E-22</v>
          </cell>
          <cell r="F17" t="str">
            <v>m0</v>
          </cell>
          <cell r="G17" t="str">
            <v>log_fuel</v>
          </cell>
          <cell r="H17">
            <v>100572</v>
          </cell>
          <cell r="I17" t="str">
            <v>***</v>
          </cell>
        </row>
        <row r="18">
          <cell r="A18" t="str">
            <v>log_cameras m0</v>
          </cell>
          <cell r="B18">
            <v>-9.8545056217211897E-3</v>
          </cell>
          <cell r="C18">
            <v>6.2311318092235703E-2</v>
          </cell>
          <cell r="D18">
            <v>0.15814952922572001</v>
          </cell>
          <cell r="E18">
            <v>0.87433897298242902</v>
          </cell>
          <cell r="F18" t="str">
            <v>m0</v>
          </cell>
          <cell r="G18" t="str">
            <v>log_cameras</v>
          </cell>
          <cell r="H18">
            <v>100572</v>
          </cell>
          <cell r="I18" t="str">
            <v xml:space="preserve"> </v>
          </cell>
        </row>
        <row r="19">
          <cell r="A19" t="str">
            <v>Q0 m1</v>
          </cell>
          <cell r="B19">
            <v>-0.21742729862215801</v>
          </cell>
          <cell r="C19">
            <v>3.49541996648614E-2</v>
          </cell>
          <cell r="D19">
            <v>6.2203483617658799</v>
          </cell>
          <cell r="E19">
            <v>4.9605227452386301E-10</v>
          </cell>
          <cell r="F19" t="str">
            <v>m1</v>
          </cell>
          <cell r="G19" t="str">
            <v>Q0</v>
          </cell>
          <cell r="H19">
            <v>100572</v>
          </cell>
          <cell r="I19" t="str">
            <v>***</v>
          </cell>
        </row>
        <row r="20">
          <cell r="A20" t="str">
            <v>Q1 m1</v>
          </cell>
          <cell r="B20">
            <v>-0.27565059440449702</v>
          </cell>
          <cell r="C20">
            <v>3.3361572841406499E-2</v>
          </cell>
          <cell r="D20">
            <v>8.2625179488652591</v>
          </cell>
          <cell r="E20">
            <v>1.4263128180747299E-16</v>
          </cell>
          <cell r="F20" t="str">
            <v>m1</v>
          </cell>
          <cell r="G20" t="str">
            <v>Q1</v>
          </cell>
          <cell r="H20">
            <v>100572</v>
          </cell>
          <cell r="I20" t="str">
            <v>***</v>
          </cell>
        </row>
        <row r="21">
          <cell r="A21" t="str">
            <v>Q2 m1</v>
          </cell>
          <cell r="B21">
            <v>-0.25597581252509899</v>
          </cell>
          <cell r="C21">
            <v>3.6447472949135799E-2</v>
          </cell>
          <cell r="D21">
            <v>7.0231429455294796</v>
          </cell>
          <cell r="E21">
            <v>2.1693206439015498E-12</v>
          </cell>
          <cell r="F21" t="str">
            <v>m1</v>
          </cell>
          <cell r="G21" t="str">
            <v>Q2</v>
          </cell>
          <cell r="H21">
            <v>100572</v>
          </cell>
          <cell r="I21" t="str">
            <v>***</v>
          </cell>
        </row>
        <row r="22">
          <cell r="A22" t="str">
            <v>Q3 m1</v>
          </cell>
          <cell r="B22">
            <v>-0.32568121206010697</v>
          </cell>
          <cell r="C22">
            <v>3.3170765805226203E-2</v>
          </cell>
          <cell r="D22">
            <v>9.8183205649353607</v>
          </cell>
          <cell r="E22">
            <v>9.3894716697013597E-23</v>
          </cell>
          <cell r="F22" t="str">
            <v>m1</v>
          </cell>
          <cell r="G22" t="str">
            <v>Q3</v>
          </cell>
          <cell r="H22">
            <v>100572</v>
          </cell>
          <cell r="I22" t="str">
            <v>***</v>
          </cell>
        </row>
        <row r="23">
          <cell r="A23" t="str">
            <v>Q4 m1</v>
          </cell>
          <cell r="B23">
            <v>-0.46607957887907803</v>
          </cell>
          <cell r="C23">
            <v>3.1522943658949303E-2</v>
          </cell>
          <cell r="D23">
            <v>14.7854078578971</v>
          </cell>
          <cell r="E23">
            <v>1.8195177258905499E-49</v>
          </cell>
          <cell r="F23" t="str">
            <v>m1</v>
          </cell>
          <cell r="G23" t="str">
            <v>Q4</v>
          </cell>
          <cell r="H23">
            <v>100572</v>
          </cell>
          <cell r="I23" t="str">
            <v>***</v>
          </cell>
        </row>
        <row r="24">
          <cell r="A24" t="str">
            <v>Q5 m1</v>
          </cell>
          <cell r="B24">
            <v>-0.45088596097058298</v>
          </cell>
          <cell r="C24">
            <v>3.3963174685719903E-2</v>
          </cell>
          <cell r="D24">
            <v>13.2757307037072</v>
          </cell>
          <cell r="E24">
            <v>3.2013298376280999E-40</v>
          </cell>
          <cell r="F24" t="str">
            <v>m1</v>
          </cell>
          <cell r="G24" t="str">
            <v>Q5</v>
          </cell>
          <cell r="H24">
            <v>100572</v>
          </cell>
          <cell r="I24" t="str">
            <v>***</v>
          </cell>
        </row>
        <row r="25">
          <cell r="A25" t="str">
            <v>mQ0 m1</v>
          </cell>
          <cell r="B25">
            <v>-0.21455667679727899</v>
          </cell>
          <cell r="C25">
            <v>7.5943032755992998E-2</v>
          </cell>
          <cell r="D25">
            <v>2.8252318746165299</v>
          </cell>
          <cell r="E25">
            <v>4.7246411763516901E-3</v>
          </cell>
          <cell r="F25" t="str">
            <v>m1</v>
          </cell>
          <cell r="G25" t="str">
            <v>mQ0</v>
          </cell>
          <cell r="H25">
            <v>100572</v>
          </cell>
          <cell r="I25" t="str">
            <v>**</v>
          </cell>
        </row>
        <row r="26">
          <cell r="A26" t="str">
            <v>mQ1 m1</v>
          </cell>
          <cell r="B26">
            <v>-0.38886273458045101</v>
          </cell>
          <cell r="C26">
            <v>6.72631752541792E-2</v>
          </cell>
          <cell r="D26">
            <v>5.7812128718423796</v>
          </cell>
          <cell r="E26">
            <v>7.4163974847588996E-9</v>
          </cell>
          <cell r="F26" t="str">
            <v>m1</v>
          </cell>
          <cell r="G26" t="str">
            <v>mQ1</v>
          </cell>
          <cell r="H26">
            <v>100572</v>
          </cell>
          <cell r="I26" t="str">
            <v>***</v>
          </cell>
        </row>
        <row r="27">
          <cell r="A27" t="str">
            <v>mQ2 m1</v>
          </cell>
          <cell r="B27">
            <v>-0.359223794619208</v>
          </cell>
          <cell r="C27">
            <v>0.12154729597462299</v>
          </cell>
          <cell r="D27">
            <v>2.95542399144946</v>
          </cell>
          <cell r="E27">
            <v>3.1223962330807699E-3</v>
          </cell>
          <cell r="F27" t="str">
            <v>m1</v>
          </cell>
          <cell r="G27" t="str">
            <v>mQ2</v>
          </cell>
          <cell r="H27">
            <v>100572</v>
          </cell>
          <cell r="I27" t="str">
            <v>**</v>
          </cell>
        </row>
        <row r="28">
          <cell r="A28" t="str">
            <v>mQ3 m1</v>
          </cell>
          <cell r="B28">
            <v>-0.38671321757455701</v>
          </cell>
          <cell r="C28">
            <v>0.11506048501452</v>
          </cell>
          <cell r="D28">
            <v>3.3609559139765</v>
          </cell>
          <cell r="E28">
            <v>7.76732223048435E-4</v>
          </cell>
          <cell r="F28" t="str">
            <v>m1</v>
          </cell>
          <cell r="G28" t="str">
            <v>mQ3</v>
          </cell>
          <cell r="H28">
            <v>100572</v>
          </cell>
          <cell r="I28" t="str">
            <v>***</v>
          </cell>
        </row>
        <row r="29">
          <cell r="A29" t="str">
            <v>mQ4 m1</v>
          </cell>
          <cell r="B29">
            <v>-0.51164311112905003</v>
          </cell>
          <cell r="C29">
            <v>7.2734906105954095E-2</v>
          </cell>
          <cell r="D29">
            <v>7.03435445951812</v>
          </cell>
          <cell r="E29">
            <v>2.0018563127015102E-12</v>
          </cell>
          <cell r="F29" t="str">
            <v>m1</v>
          </cell>
          <cell r="G29" t="str">
            <v>mQ4</v>
          </cell>
          <cell r="H29">
            <v>100572</v>
          </cell>
          <cell r="I29" t="str">
            <v>***</v>
          </cell>
        </row>
        <row r="30">
          <cell r="A30" t="str">
            <v>mQ5 m1</v>
          </cell>
          <cell r="B30">
            <v>-0.51581901627301396</v>
          </cell>
          <cell r="C30">
            <v>4.5320633807923102E-2</v>
          </cell>
          <cell r="D30">
            <v>11.3815490414178</v>
          </cell>
          <cell r="E30">
            <v>5.1673633321390999E-30</v>
          </cell>
          <cell r="F30" t="str">
            <v>m1</v>
          </cell>
          <cell r="G30" t="str">
            <v>mQ5</v>
          </cell>
          <cell r="H30">
            <v>100572</v>
          </cell>
          <cell r="I30" t="str">
            <v>***</v>
          </cell>
        </row>
        <row r="31">
          <cell r="A31" t="str">
            <v>camera m1</v>
          </cell>
          <cell r="B31">
            <v>2.3022690742516401E-2</v>
          </cell>
          <cell r="C31">
            <v>3.6976882879341103E-2</v>
          </cell>
          <cell r="D31">
            <v>0.62262389227457404</v>
          </cell>
          <cell r="E31">
            <v>0.53353170680189299</v>
          </cell>
          <cell r="F31" t="str">
            <v>m1</v>
          </cell>
          <cell r="G31" t="str">
            <v>camera</v>
          </cell>
          <cell r="H31">
            <v>100572</v>
          </cell>
          <cell r="I31" t="str">
            <v xml:space="preserve"> </v>
          </cell>
        </row>
        <row r="32">
          <cell r="A32" t="str">
            <v>camera_D m1</v>
          </cell>
          <cell r="B32">
            <v>-0.11532304893902499</v>
          </cell>
          <cell r="C32">
            <v>4.1163347674085797E-2</v>
          </cell>
          <cell r="D32">
            <v>2.80159548373239</v>
          </cell>
          <cell r="E32">
            <v>5.0850590572504703E-3</v>
          </cell>
          <cell r="F32" t="str">
            <v>m1</v>
          </cell>
          <cell r="G32" t="str">
            <v>camera_D</v>
          </cell>
          <cell r="H32">
            <v>100572</v>
          </cell>
          <cell r="I32" t="str">
            <v>**</v>
          </cell>
        </row>
        <row r="33">
          <cell r="A33" t="str">
            <v>t m1</v>
          </cell>
          <cell r="B33">
            <v>-3.7369060691273902E-2</v>
          </cell>
          <cell r="C33">
            <v>1.29716615255503E-2</v>
          </cell>
          <cell r="D33">
            <v>2.88082298614315</v>
          </cell>
          <cell r="E33">
            <v>3.9663833065434603E-3</v>
          </cell>
          <cell r="F33" t="str">
            <v>m1</v>
          </cell>
          <cell r="G33" t="str">
            <v>t</v>
          </cell>
          <cell r="H33">
            <v>100572</v>
          </cell>
          <cell r="I33" t="str">
            <v>**</v>
          </cell>
        </row>
        <row r="34">
          <cell r="A34" t="str">
            <v>Q0 m0c</v>
          </cell>
          <cell r="B34">
            <v>-0.16131556282450099</v>
          </cell>
          <cell r="C34">
            <v>4.0970734350865498E-2</v>
          </cell>
          <cell r="D34">
            <v>-3.9373363787679501</v>
          </cell>
          <cell r="E34">
            <v>8.2446525778496997E-5</v>
          </cell>
          <cell r="F34" t="str">
            <v>m0c</v>
          </cell>
          <cell r="G34" t="str">
            <v>Q0</v>
          </cell>
          <cell r="H34">
            <v>100572</v>
          </cell>
          <cell r="I34" t="str">
            <v>***</v>
          </cell>
        </row>
        <row r="35">
          <cell r="A35" t="str">
            <v>Q1 m0c</v>
          </cell>
          <cell r="B35">
            <v>-0.166420357770413</v>
          </cell>
          <cell r="C35">
            <v>4.2084333703777399E-2</v>
          </cell>
          <cell r="D35">
            <v>-3.95444915302236</v>
          </cell>
          <cell r="E35">
            <v>7.6763665451684394E-5</v>
          </cell>
          <cell r="F35" t="str">
            <v>m0c</v>
          </cell>
          <cell r="G35" t="str">
            <v>Q1</v>
          </cell>
          <cell r="H35">
            <v>100572</v>
          </cell>
          <cell r="I35" t="str">
            <v>***</v>
          </cell>
        </row>
        <row r="36">
          <cell r="A36" t="str">
            <v>Q2 m0c</v>
          </cell>
          <cell r="B36">
            <v>-0.19512230827278901</v>
          </cell>
          <cell r="C36">
            <v>4.4994297896107503E-2</v>
          </cell>
          <cell r="D36">
            <v>-4.33660080046874</v>
          </cell>
          <cell r="E36">
            <v>1.44843629152034E-5</v>
          </cell>
          <cell r="F36" t="str">
            <v>m0c</v>
          </cell>
          <cell r="G36" t="str">
            <v>Q2</v>
          </cell>
          <cell r="H36">
            <v>100572</v>
          </cell>
          <cell r="I36" t="str">
            <v>***</v>
          </cell>
        </row>
        <row r="37">
          <cell r="A37" t="str">
            <v>Q3 m0c</v>
          </cell>
          <cell r="B37">
            <v>-0.26971776494175498</v>
          </cell>
          <cell r="C37">
            <v>3.6520970441352898E-2</v>
          </cell>
          <cell r="D37">
            <v>-7.3852847194978297</v>
          </cell>
          <cell r="E37">
            <v>1.5329745287431099E-13</v>
          </cell>
          <cell r="F37" t="str">
            <v>m0c</v>
          </cell>
          <cell r="G37" t="str">
            <v>Q3</v>
          </cell>
          <cell r="H37">
            <v>100572</v>
          </cell>
          <cell r="I37" t="str">
            <v>***</v>
          </cell>
        </row>
        <row r="38">
          <cell r="A38" t="str">
            <v>Q4 m0c</v>
          </cell>
          <cell r="B38">
            <v>-0.39730205311914402</v>
          </cell>
          <cell r="C38">
            <v>3.6364517379327999E-2</v>
          </cell>
          <cell r="D38">
            <v>-10.9255417574989</v>
          </cell>
          <cell r="E38">
            <v>9.0207699575394597E-28</v>
          </cell>
          <cell r="F38" t="str">
            <v>m0c</v>
          </cell>
          <cell r="G38" t="str">
            <v>Q4</v>
          </cell>
          <cell r="H38">
            <v>100572</v>
          </cell>
          <cell r="I38" t="str">
            <v>***</v>
          </cell>
        </row>
        <row r="39">
          <cell r="A39" t="str">
            <v>Q5 m0c</v>
          </cell>
          <cell r="B39">
            <v>-0.33663319744730802</v>
          </cell>
          <cell r="C39">
            <v>4.0477978033122301E-2</v>
          </cell>
          <cell r="D39">
            <v>-8.3164528912943094</v>
          </cell>
          <cell r="E39">
            <v>9.1749999543014295E-17</v>
          </cell>
          <cell r="F39" t="str">
            <v>m0c</v>
          </cell>
          <cell r="G39" t="str">
            <v>Q5</v>
          </cell>
          <cell r="H39">
            <v>100572</v>
          </cell>
          <cell r="I39" t="str">
            <v>***</v>
          </cell>
        </row>
        <row r="40">
          <cell r="A40" t="str">
            <v>mQ0 m0c</v>
          </cell>
          <cell r="B40">
            <v>-0.20406296478180899</v>
          </cell>
          <cell r="C40">
            <v>9.1554296100117505E-2</v>
          </cell>
          <cell r="D40">
            <v>-2.2288737227432698</v>
          </cell>
          <cell r="E40">
            <v>2.5824508632444398E-2</v>
          </cell>
          <cell r="F40" t="str">
            <v>m0c</v>
          </cell>
          <cell r="G40" t="str">
            <v>mQ0</v>
          </cell>
          <cell r="H40">
            <v>100572</v>
          </cell>
          <cell r="I40" t="str">
            <v>*</v>
          </cell>
        </row>
        <row r="41">
          <cell r="A41" t="str">
            <v>mQ1 m0c</v>
          </cell>
          <cell r="B41">
            <v>-0.37261105457342097</v>
          </cell>
          <cell r="C41">
            <v>8.17952874219319E-2</v>
          </cell>
          <cell r="D41">
            <v>-4.5554098080412402</v>
          </cell>
          <cell r="E41">
            <v>5.2344842574495598E-6</v>
          </cell>
          <cell r="F41" t="str">
            <v>m0c</v>
          </cell>
          <cell r="G41" t="str">
            <v>mQ1</v>
          </cell>
          <cell r="H41">
            <v>100572</v>
          </cell>
          <cell r="I41" t="str">
            <v>***</v>
          </cell>
        </row>
        <row r="42">
          <cell r="A42" t="str">
            <v>mQ2 m0c</v>
          </cell>
          <cell r="B42">
            <v>-0.22201063686320899</v>
          </cell>
          <cell r="C42">
            <v>0.15622390256169</v>
          </cell>
          <cell r="D42">
            <v>-1.42110543407748</v>
          </cell>
          <cell r="E42">
            <v>0.155289211001304</v>
          </cell>
          <cell r="F42" t="str">
            <v>m0c</v>
          </cell>
          <cell r="G42" t="str">
            <v>mQ2</v>
          </cell>
          <cell r="H42">
            <v>100572</v>
          </cell>
          <cell r="I42" t="str">
            <v xml:space="preserve"> </v>
          </cell>
        </row>
        <row r="43">
          <cell r="A43" t="str">
            <v>mQ3 m0c</v>
          </cell>
          <cell r="B43">
            <v>-0.330505616284893</v>
          </cell>
          <cell r="C43">
            <v>0.138523708553978</v>
          </cell>
          <cell r="D43">
            <v>-2.3859137163953998</v>
          </cell>
          <cell r="E43">
            <v>1.7038586499515101E-2</v>
          </cell>
          <cell r="F43" t="str">
            <v>m0c</v>
          </cell>
          <cell r="G43" t="str">
            <v>mQ3</v>
          </cell>
          <cell r="H43">
            <v>100572</v>
          </cell>
          <cell r="I43" t="str">
            <v>*</v>
          </cell>
        </row>
        <row r="44">
          <cell r="A44" t="str">
            <v>mQ4 m0c</v>
          </cell>
          <cell r="B44">
            <v>-0.48356933571578797</v>
          </cell>
          <cell r="C44">
            <v>8.9912932106567103E-2</v>
          </cell>
          <cell r="D44">
            <v>-5.3781955986336802</v>
          </cell>
          <cell r="E44">
            <v>7.5403354691314997E-8</v>
          </cell>
          <cell r="F44" t="str">
            <v>m0c</v>
          </cell>
          <cell r="G44" t="str">
            <v>mQ4</v>
          </cell>
          <cell r="H44">
            <v>100572</v>
          </cell>
          <cell r="I44" t="str">
            <v>***</v>
          </cell>
        </row>
        <row r="45">
          <cell r="A45" t="str">
            <v>mQ5 m0c</v>
          </cell>
          <cell r="B45">
            <v>-0.459029390700955</v>
          </cell>
          <cell r="C45">
            <v>6.3509701414242004E-2</v>
          </cell>
          <cell r="D45">
            <v>-7.2277050667729696</v>
          </cell>
          <cell r="E45">
            <v>4.9469393641291699E-13</v>
          </cell>
          <cell r="F45" t="str">
            <v>m0c</v>
          </cell>
          <cell r="G45" t="str">
            <v>mQ5</v>
          </cell>
          <cell r="H45">
            <v>100572</v>
          </cell>
          <cell r="I45" t="str">
            <v>***</v>
          </cell>
        </row>
        <row r="46">
          <cell r="A46" t="str">
            <v>camera m0c</v>
          </cell>
          <cell r="B46">
            <v>3.09092835896565E-2</v>
          </cell>
          <cell r="C46">
            <v>3.7487396585949198E-2</v>
          </cell>
          <cell r="D46">
            <v>0.82452467774840799</v>
          </cell>
          <cell r="E46">
            <v>0.40964149978082098</v>
          </cell>
          <cell r="F46" t="str">
            <v>m0c</v>
          </cell>
          <cell r="G46" t="str">
            <v>camera</v>
          </cell>
          <cell r="H46">
            <v>100572</v>
          </cell>
          <cell r="I46" t="str">
            <v xml:space="preserve"> </v>
          </cell>
        </row>
        <row r="47">
          <cell r="A47" t="str">
            <v>camera_D m0c</v>
          </cell>
          <cell r="B47">
            <v>-0.11544658048659</v>
          </cell>
          <cell r="C47">
            <v>4.2097757005547701E-2</v>
          </cell>
          <cell r="D47">
            <v>2.7423451674961199</v>
          </cell>
          <cell r="E47">
            <v>6.10022016008275E-3</v>
          </cell>
          <cell r="F47" t="str">
            <v>m0c</v>
          </cell>
          <cell r="G47" t="str">
            <v>camera_D</v>
          </cell>
          <cell r="H47">
            <v>100572</v>
          </cell>
          <cell r="I47" t="str">
            <v>**</v>
          </cell>
        </row>
        <row r="48">
          <cell r="A48" t="str">
            <v>t m0c</v>
          </cell>
          <cell r="B48">
            <v>-6.7089598915977697E-2</v>
          </cell>
          <cell r="C48">
            <v>1.48523979086234E-2</v>
          </cell>
          <cell r="D48">
            <v>4.5170887104381201</v>
          </cell>
          <cell r="E48">
            <v>6.2695644532313897E-6</v>
          </cell>
          <cell r="F48" t="str">
            <v>m0c</v>
          </cell>
          <cell r="G48" t="str">
            <v>t</v>
          </cell>
          <cell r="H48">
            <v>100572</v>
          </cell>
          <cell r="I48" t="str">
            <v>***</v>
          </cell>
        </row>
        <row r="49">
          <cell r="A49" t="str">
            <v>log_fuel m0c</v>
          </cell>
          <cell r="B49">
            <v>2.1631874390989498</v>
          </cell>
          <cell r="C49">
            <v>0.235432944046507</v>
          </cell>
          <cell r="D49">
            <v>9.1881255100460208</v>
          </cell>
          <cell r="E49">
            <v>3.9974630170628001E-20</v>
          </cell>
          <cell r="F49" t="str">
            <v>m0c</v>
          </cell>
          <cell r="G49" t="str">
            <v>log_fuel</v>
          </cell>
          <cell r="H49">
            <v>100572</v>
          </cell>
          <cell r="I49" t="str">
            <v>***</v>
          </cell>
        </row>
        <row r="50">
          <cell r="A50" t="str">
            <v>log_cameras m0c</v>
          </cell>
          <cell r="B50">
            <v>-4.8225077496806303E-3</v>
          </cell>
          <cell r="C50">
            <v>6.4907922735509202E-2</v>
          </cell>
          <cell r="D50">
            <v>7.4297675020839504E-2</v>
          </cell>
          <cell r="E50">
            <v>0.94077352698494598</v>
          </cell>
          <cell r="F50" t="str">
            <v>m0c</v>
          </cell>
          <cell r="G50" t="str">
            <v>log_cameras</v>
          </cell>
          <cell r="H50">
            <v>100572</v>
          </cell>
          <cell r="I50" t="str">
            <v xml:space="preserve"> </v>
          </cell>
        </row>
        <row r="51">
          <cell r="A51" t="str">
            <v>Q0 m0c2</v>
          </cell>
          <cell r="B51">
            <v>-0.16131556282450099</v>
          </cell>
          <cell r="C51">
            <v>4.0970734350865498E-2</v>
          </cell>
          <cell r="D51">
            <v>-3.9373363787679501</v>
          </cell>
          <cell r="E51">
            <v>8.2446525778496997E-5</v>
          </cell>
          <cell r="F51" t="str">
            <v>m0c2</v>
          </cell>
          <cell r="G51" t="str">
            <v>Q0</v>
          </cell>
          <cell r="H51">
            <v>100572</v>
          </cell>
          <cell r="I51" t="str">
            <v>***</v>
          </cell>
        </row>
        <row r="52">
          <cell r="A52" t="str">
            <v>Q1 m0c2</v>
          </cell>
          <cell r="B52">
            <v>-0.166420357770413</v>
          </cell>
          <cell r="C52">
            <v>4.2084333703777399E-2</v>
          </cell>
          <cell r="D52">
            <v>-3.95444915302236</v>
          </cell>
          <cell r="E52">
            <v>7.6763665451684394E-5</v>
          </cell>
          <cell r="F52" t="str">
            <v>m0c2</v>
          </cell>
          <cell r="G52" t="str">
            <v>Q1</v>
          </cell>
          <cell r="H52">
            <v>100572</v>
          </cell>
          <cell r="I52" t="str">
            <v>***</v>
          </cell>
        </row>
        <row r="53">
          <cell r="A53" t="str">
            <v>Q2 m0c2</v>
          </cell>
          <cell r="B53">
            <v>-0.19512230827278901</v>
          </cell>
          <cell r="C53">
            <v>4.4994297896107503E-2</v>
          </cell>
          <cell r="D53">
            <v>-4.33660080046874</v>
          </cell>
          <cell r="E53">
            <v>1.44843629152034E-5</v>
          </cell>
          <cell r="F53" t="str">
            <v>m0c2</v>
          </cell>
          <cell r="G53" t="str">
            <v>Q2</v>
          </cell>
          <cell r="H53">
            <v>100572</v>
          </cell>
          <cell r="I53" t="str">
            <v>***</v>
          </cell>
        </row>
        <row r="54">
          <cell r="A54" t="str">
            <v>Q3 m0c2</v>
          </cell>
          <cell r="B54">
            <v>-0.26971776494175498</v>
          </cell>
          <cell r="C54">
            <v>3.6520970441352898E-2</v>
          </cell>
          <cell r="D54">
            <v>-7.3852847194978297</v>
          </cell>
          <cell r="E54">
            <v>1.5329745287431099E-13</v>
          </cell>
          <cell r="F54" t="str">
            <v>m0c2</v>
          </cell>
          <cell r="G54" t="str">
            <v>Q3</v>
          </cell>
          <cell r="H54">
            <v>100572</v>
          </cell>
          <cell r="I54" t="str">
            <v>***</v>
          </cell>
        </row>
        <row r="55">
          <cell r="A55" t="str">
            <v>Q4 m0c2</v>
          </cell>
          <cell r="B55">
            <v>-0.39730205311914402</v>
          </cell>
          <cell r="C55">
            <v>3.6364517379327999E-2</v>
          </cell>
          <cell r="D55">
            <v>-10.9255417574989</v>
          </cell>
          <cell r="E55">
            <v>9.0207699575394597E-28</v>
          </cell>
          <cell r="F55" t="str">
            <v>m0c2</v>
          </cell>
          <cell r="G55" t="str">
            <v>Q4</v>
          </cell>
          <cell r="H55">
            <v>100572</v>
          </cell>
          <cell r="I55" t="str">
            <v>***</v>
          </cell>
        </row>
        <row r="56">
          <cell r="A56" t="str">
            <v>Q5 m0c2</v>
          </cell>
          <cell r="B56">
            <v>-0.33663319744730802</v>
          </cell>
          <cell r="C56">
            <v>4.0477978033122301E-2</v>
          </cell>
          <cell r="D56">
            <v>-8.3164528912943094</v>
          </cell>
          <cell r="E56">
            <v>9.1749999543014295E-17</v>
          </cell>
          <cell r="F56" t="str">
            <v>m0c2</v>
          </cell>
          <cell r="G56" t="str">
            <v>Q5</v>
          </cell>
          <cell r="H56">
            <v>100572</v>
          </cell>
          <cell r="I56" t="str">
            <v>***</v>
          </cell>
        </row>
        <row r="57">
          <cell r="A57" t="str">
            <v>mQ0 m0c2</v>
          </cell>
          <cell r="B57">
            <v>-0.21779763295551099</v>
          </cell>
          <cell r="C57">
            <v>7.5924912934781097E-2</v>
          </cell>
          <cell r="D57">
            <v>-2.8685924624318999</v>
          </cell>
          <cell r="E57">
            <v>4.1238844665520804E-3</v>
          </cell>
          <cell r="F57" t="str">
            <v>m0c2</v>
          </cell>
          <cell r="G57" t="str">
            <v>mQ0</v>
          </cell>
          <cell r="H57">
            <v>100572</v>
          </cell>
          <cell r="I57" t="str">
            <v>**</v>
          </cell>
        </row>
        <row r="58">
          <cell r="A58" t="str">
            <v>mQ1 m0c2</v>
          </cell>
          <cell r="B58">
            <v>-0.391134856436125</v>
          </cell>
          <cell r="C58">
            <v>6.6624806646170404E-2</v>
          </cell>
          <cell r="D58">
            <v>-5.8707090665696899</v>
          </cell>
          <cell r="E58">
            <v>4.3529178384933796E-9</v>
          </cell>
          <cell r="F58" t="str">
            <v>m0c2</v>
          </cell>
          <cell r="G58" t="str">
            <v>mQ1</v>
          </cell>
          <cell r="H58">
            <v>100572</v>
          </cell>
          <cell r="I58" t="str">
            <v>***</v>
          </cell>
        </row>
        <row r="59">
          <cell r="A59" t="str">
            <v>mQ2 m0c2</v>
          </cell>
          <cell r="B59">
            <v>-0.36247458351872303</v>
          </cell>
          <cell r="C59">
            <v>0.121230582124554</v>
          </cell>
          <cell r="D59">
            <v>-2.9899599355739301</v>
          </cell>
          <cell r="E59">
            <v>2.79081527015081E-3</v>
          </cell>
          <cell r="F59" t="str">
            <v>m0c2</v>
          </cell>
          <cell r="G59" t="str">
            <v>mQ2</v>
          </cell>
          <cell r="H59">
            <v>100572</v>
          </cell>
          <cell r="I59" t="str">
            <v>**</v>
          </cell>
        </row>
        <row r="60">
          <cell r="A60" t="str">
            <v>mQ3 m0c2</v>
          </cell>
          <cell r="B60">
            <v>-0.39023293968698303</v>
          </cell>
          <cell r="C60">
            <v>0.11438306446195701</v>
          </cell>
          <cell r="D60">
            <v>-3.4116321460924999</v>
          </cell>
          <cell r="E60">
            <v>6.4600585733983905E-4</v>
          </cell>
          <cell r="F60" t="str">
            <v>m0c2</v>
          </cell>
          <cell r="G60" t="str">
            <v>mQ3</v>
          </cell>
          <cell r="H60">
            <v>100572</v>
          </cell>
          <cell r="I60" t="str">
            <v>***</v>
          </cell>
        </row>
        <row r="61">
          <cell r="A61" t="str">
            <v>mQ4 m0c2</v>
          </cell>
          <cell r="B61">
            <v>-0.51419752255734896</v>
          </cell>
          <cell r="C61">
            <v>7.2550289873847804E-2</v>
          </cell>
          <cell r="D61">
            <v>-7.0874633781815097</v>
          </cell>
          <cell r="E61">
            <v>1.3748562118887401E-12</v>
          </cell>
          <cell r="F61" t="str">
            <v>m0c2</v>
          </cell>
          <cell r="G61" t="str">
            <v>mQ4</v>
          </cell>
          <cell r="H61">
            <v>100572</v>
          </cell>
          <cell r="I61" t="str">
            <v>***</v>
          </cell>
        </row>
        <row r="62">
          <cell r="A62" t="str">
            <v>mQ5 m0c2</v>
          </cell>
          <cell r="B62">
            <v>-0.51798190944023004</v>
          </cell>
          <cell r="C62">
            <v>4.5317798844286702E-2</v>
          </cell>
          <cell r="D62">
            <v>-11.429988275027</v>
          </cell>
          <cell r="E62">
            <v>3.09172659847814E-30</v>
          </cell>
          <cell r="F62" t="str">
            <v>m0c2</v>
          </cell>
          <cell r="G62" t="str">
            <v>mQ5</v>
          </cell>
          <cell r="H62">
            <v>100572</v>
          </cell>
          <cell r="I62" t="str">
            <v>***</v>
          </cell>
        </row>
        <row r="63">
          <cell r="A63" t="str">
            <v>camera m0c2</v>
          </cell>
          <cell r="B63">
            <v>2.1739338616380399E-2</v>
          </cell>
          <cell r="C63">
            <v>3.7532980098056001E-2</v>
          </cell>
          <cell r="D63">
            <v>0.57920630228630299</v>
          </cell>
          <cell r="E63">
            <v>0.56244997885781101</v>
          </cell>
          <cell r="F63" t="str">
            <v>m0c2</v>
          </cell>
          <cell r="G63" t="str">
            <v>camera</v>
          </cell>
          <cell r="H63">
            <v>100572</v>
          </cell>
          <cell r="I63" t="str">
            <v xml:space="preserve"> </v>
          </cell>
        </row>
        <row r="64">
          <cell r="A64" t="str">
            <v>camera_D m0c2</v>
          </cell>
          <cell r="B64">
            <v>-0.109621499910074</v>
          </cell>
          <cell r="C64">
            <v>4.1550439101316498E-2</v>
          </cell>
          <cell r="D64">
            <v>2.6382753655809301</v>
          </cell>
          <cell r="E64">
            <v>8.3328887155719195E-3</v>
          </cell>
          <cell r="F64" t="str">
            <v>m0c2</v>
          </cell>
          <cell r="G64" t="str">
            <v>camera_D</v>
          </cell>
          <cell r="H64">
            <v>100572</v>
          </cell>
          <cell r="I64" t="str">
            <v>**</v>
          </cell>
        </row>
        <row r="65">
          <cell r="A65" t="str">
            <v>t m0c2</v>
          </cell>
          <cell r="B65">
            <v>-3.6504897195465999E-2</v>
          </cell>
          <cell r="C65">
            <v>1.30474181121273E-2</v>
          </cell>
          <cell r="D65">
            <v>2.7978636755371098</v>
          </cell>
          <cell r="E65">
            <v>5.1441819332327596E-3</v>
          </cell>
          <cell r="F65" t="str">
            <v>m0c2</v>
          </cell>
          <cell r="G65" t="str">
            <v>t</v>
          </cell>
          <cell r="H65">
            <v>100572</v>
          </cell>
          <cell r="I65" t="str">
            <v>**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14" zoomScaleNormal="100" workbookViewId="0">
      <selection activeCell="S25" sqref="S25"/>
    </sheetView>
  </sheetViews>
  <sheetFormatPr defaultColWidth="9.140625" defaultRowHeight="15" x14ac:dyDescent="0.25"/>
  <cols>
    <col min="1" max="3" width="9.140625" style="2"/>
    <col min="4" max="4" width="5.42578125" style="2" customWidth="1"/>
    <col min="5" max="5" width="26.42578125" style="2" customWidth="1"/>
    <col min="6" max="6" width="10.28515625" style="3" customWidth="1"/>
    <col min="7" max="7" width="3.140625" style="2" customWidth="1"/>
    <col min="8" max="8" width="1.85546875" style="2" customWidth="1"/>
    <col min="9" max="9" width="10.28515625" style="2" customWidth="1"/>
    <col min="10" max="10" width="3.140625" style="2" bestFit="1" customWidth="1"/>
    <col min="11" max="11" width="8.28515625" style="2" customWidth="1"/>
    <col min="12" max="12" width="10.28515625" style="3" customWidth="1"/>
    <col min="13" max="13" width="3.140625" style="2" customWidth="1"/>
    <col min="14" max="14" width="1.85546875" style="2" customWidth="1"/>
    <col min="15" max="15" width="10.28515625" style="2" customWidth="1"/>
    <col min="16" max="16" width="3.140625" style="2" bestFit="1" customWidth="1"/>
    <col min="17" max="16384" width="9.140625" style="2"/>
  </cols>
  <sheetData>
    <row r="1" spans="1:16" x14ac:dyDescent="0.25">
      <c r="F1" s="3" t="s">
        <v>22</v>
      </c>
      <c r="I1" s="3" t="s">
        <v>34</v>
      </c>
      <c r="L1" s="3" t="s">
        <v>5</v>
      </c>
      <c r="O1" s="3" t="s">
        <v>38</v>
      </c>
    </row>
    <row r="2" spans="1:16" ht="3.75" customHeight="1" thickBot="1" x14ac:dyDescent="0.3">
      <c r="D2" s="4"/>
      <c r="E2" s="4"/>
      <c r="F2" s="5"/>
      <c r="G2" s="4"/>
      <c r="H2" s="4"/>
      <c r="I2" s="4"/>
      <c r="J2" s="4"/>
      <c r="K2" s="4"/>
      <c r="L2" s="5"/>
      <c r="M2" s="4"/>
      <c r="N2" s="4"/>
      <c r="O2" s="4"/>
      <c r="P2" s="4"/>
    </row>
    <row r="3" spans="1:16" ht="15.75" thickTop="1" x14ac:dyDescent="0.25">
      <c r="D3" s="6"/>
      <c r="E3" s="6"/>
      <c r="F3" s="45" t="s">
        <v>8</v>
      </c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3.9" customHeight="1" x14ac:dyDescent="0.25">
      <c r="D4" s="6"/>
      <c r="E4" s="6"/>
      <c r="F4" s="48" t="s">
        <v>36</v>
      </c>
      <c r="G4" s="48"/>
      <c r="H4" s="48"/>
      <c r="I4" s="48"/>
      <c r="J4" s="48"/>
      <c r="K4" s="32"/>
      <c r="L4" s="48" t="s">
        <v>37</v>
      </c>
      <c r="M4" s="48"/>
      <c r="N4" s="48"/>
      <c r="O4" s="48"/>
      <c r="P4" s="48"/>
    </row>
    <row r="5" spans="1:16" s="7" customFormat="1" ht="15.75" customHeight="1" x14ac:dyDescent="0.25">
      <c r="D5" s="10"/>
      <c r="E5" s="10"/>
      <c r="F5" s="50" t="s">
        <v>32</v>
      </c>
      <c r="G5" s="50"/>
      <c r="H5" s="49"/>
      <c r="I5" s="50" t="s">
        <v>30</v>
      </c>
      <c r="J5" s="50"/>
      <c r="K5" s="11"/>
      <c r="L5" s="50" t="s">
        <v>32</v>
      </c>
      <c r="M5" s="50"/>
      <c r="N5" s="49"/>
      <c r="O5" s="50" t="s">
        <v>30</v>
      </c>
      <c r="P5" s="50"/>
    </row>
    <row r="6" spans="1:16" s="7" customFormat="1" ht="15.75" customHeight="1" x14ac:dyDescent="0.25">
      <c r="D6" s="8"/>
      <c r="E6" s="8"/>
      <c r="F6" s="51">
        <v>-1</v>
      </c>
      <c r="G6" s="51"/>
      <c r="H6" s="41"/>
      <c r="I6" s="51">
        <v>-2</v>
      </c>
      <c r="J6" s="51"/>
      <c r="K6" s="9"/>
      <c r="L6" s="51">
        <v>-3</v>
      </c>
      <c r="M6" s="51"/>
      <c r="N6" s="41"/>
      <c r="O6" s="51">
        <v>-4</v>
      </c>
      <c r="P6" s="51"/>
    </row>
    <row r="7" spans="1:16" s="7" customFormat="1" ht="3" customHeight="1" x14ac:dyDescent="0.25">
      <c r="D7" s="10"/>
      <c r="E7" s="10"/>
      <c r="F7" s="11"/>
      <c r="G7" s="12"/>
      <c r="H7" s="12"/>
      <c r="I7" s="12"/>
      <c r="J7" s="12"/>
      <c r="K7" s="12"/>
      <c r="L7" s="11"/>
      <c r="M7" s="12"/>
      <c r="N7" s="12"/>
      <c r="O7" s="12"/>
      <c r="P7" s="12"/>
    </row>
    <row r="8" spans="1:16" s="7" customFormat="1" x14ac:dyDescent="0.25">
      <c r="D8" s="33" t="s">
        <v>15</v>
      </c>
      <c r="E8" s="10"/>
      <c r="F8" s="11"/>
      <c r="G8" s="12"/>
      <c r="H8" s="12"/>
      <c r="I8" s="12"/>
      <c r="J8" s="12"/>
      <c r="K8" s="12"/>
      <c r="L8" s="11"/>
      <c r="M8" s="12"/>
      <c r="N8" s="12"/>
      <c r="O8" s="12"/>
      <c r="P8" s="12"/>
    </row>
    <row r="9" spans="1:16" s="7" customFormat="1" x14ac:dyDescent="0.25">
      <c r="D9" s="13" t="s">
        <v>19</v>
      </c>
      <c r="E9" s="13"/>
      <c r="F9" s="11"/>
      <c r="G9" s="12"/>
      <c r="H9" s="12"/>
      <c r="I9" s="12"/>
      <c r="J9" s="12"/>
      <c r="K9" s="12"/>
      <c r="L9" s="11"/>
      <c r="M9" s="12"/>
      <c r="N9" s="12"/>
      <c r="O9" s="12"/>
      <c r="P9" s="12"/>
    </row>
    <row r="10" spans="1:16" s="7" customFormat="1" x14ac:dyDescent="0.25">
      <c r="A10" s="14" t="s">
        <v>23</v>
      </c>
      <c r="D10" s="15"/>
      <c r="E10" s="16">
        <v>1</v>
      </c>
      <c r="F10" s="1">
        <f>VLOOKUP($A10&amp;F$1,[1]A_accidents_estimation_baseline!$A:$I,2,0)</f>
        <v>-0.16918998397606</v>
      </c>
      <c r="G10" s="17" t="str">
        <f>VLOOKUP($A10&amp;F$1,[1]A_accidents_estimation_baseline!$A:$I,9,0)</f>
        <v>***</v>
      </c>
      <c r="H10" s="17"/>
      <c r="I10" s="1">
        <f>VLOOKUP($A10&amp;I$1,[1]A_accidents_estimation_baseline!$A:$I,2,0)</f>
        <v>-0.167035285621605</v>
      </c>
      <c r="J10" s="17" t="str">
        <f>VLOOKUP($A10&amp;I$1,[1]A_accidents_estimation_baseline!$A:$I,9,0)</f>
        <v>***</v>
      </c>
      <c r="K10" s="18"/>
      <c r="L10" s="1">
        <f>VLOOKUP($A10&amp;L$1,[1]A_accidents_estimation_baseline!$A:$I,2,0)</f>
        <v>-0.216174328368827</v>
      </c>
      <c r="M10" s="17" t="str">
        <f>VLOOKUP($A10&amp;L$1,[1]A_accidents_estimation_baseline!$A:$I,9,0)</f>
        <v>***</v>
      </c>
      <c r="N10" s="17"/>
      <c r="O10" s="1">
        <f>VLOOKUP($A10&amp;O$1,[1]A_accidents_estimation_baseline!$A:$I,2,0)</f>
        <v>-0.21889368307656501</v>
      </c>
      <c r="P10" s="17" t="str">
        <f>VLOOKUP($A10&amp;O$1,[1]A_accidents_estimation_baseline!$A:$I,9,0)</f>
        <v>***</v>
      </c>
    </row>
    <row r="11" spans="1:16" s="7" customFormat="1" x14ac:dyDescent="0.25">
      <c r="A11" s="14"/>
      <c r="D11" s="10"/>
      <c r="E11" s="10"/>
      <c r="F11" s="19">
        <f>-VLOOKUP($A10&amp;F$1,[1]A_accidents_estimation_baseline!$A:$I,3,0)</f>
        <v>-3.7504580685793001E-2</v>
      </c>
      <c r="I11" s="19">
        <f>-VLOOKUP($A10&amp;I$1,[1]A_accidents_estimation_baseline!$A:$I,3,0)</f>
        <v>-3.8459495552122698E-2</v>
      </c>
      <c r="K11" s="18"/>
      <c r="L11" s="19">
        <f>-VLOOKUP($A10&amp;L$1,[1]A_accidents_estimation_baseline!$A:$I,3,0)</f>
        <v>-2.9259546491159499E-2</v>
      </c>
      <c r="O11" s="19">
        <f>-VLOOKUP($A10&amp;O$1,[1]A_accidents_estimation_baseline!$A:$I,3,0)</f>
        <v>-2.7916486380660001E-2</v>
      </c>
    </row>
    <row r="12" spans="1:16" s="7" customFormat="1" x14ac:dyDescent="0.25">
      <c r="A12" s="14" t="s">
        <v>24</v>
      </c>
      <c r="D12" s="15"/>
      <c r="E12" s="16">
        <v>2</v>
      </c>
      <c r="F12" s="1">
        <f>VLOOKUP($A12&amp;F$1,[1]A_accidents_estimation_baseline!$A:$I,2,0)</f>
        <v>-0.18913469168234801</v>
      </c>
      <c r="G12" s="17" t="str">
        <f>VLOOKUP($A12&amp;F$1,[1]A_accidents_estimation_baseline!$A:$I,9,0)</f>
        <v>***</v>
      </c>
      <c r="H12" s="17"/>
      <c r="I12" s="1">
        <f>VLOOKUP($A12&amp;I$1,[1]A_accidents_estimation_baseline!$A:$I,2,0)</f>
        <v>-0.19400925382152001</v>
      </c>
      <c r="J12" s="17" t="str">
        <f>VLOOKUP($A12&amp;I$1,[1]A_accidents_estimation_baseline!$A:$I,9,0)</f>
        <v>***</v>
      </c>
      <c r="K12" s="18"/>
      <c r="L12" s="1">
        <f>VLOOKUP($A12&amp;L$1,[1]A_accidents_estimation_baseline!$A:$I,2,0)</f>
        <v>-0.28664648663506997</v>
      </c>
      <c r="M12" s="17" t="str">
        <f>VLOOKUP($A12&amp;L$1,[1]A_accidents_estimation_baseline!$A:$I,9,0)</f>
        <v>***</v>
      </c>
      <c r="N12" s="17"/>
      <c r="O12" s="1">
        <f>VLOOKUP($A12&amp;O$1,[1]A_accidents_estimation_baseline!$A:$I,2,0)</f>
        <v>-0.291374599065648</v>
      </c>
      <c r="P12" s="17" t="str">
        <f>VLOOKUP($A12&amp;O$1,[1]A_accidents_estimation_baseline!$A:$I,9,0)</f>
        <v>***</v>
      </c>
    </row>
    <row r="13" spans="1:16" s="7" customFormat="1" x14ac:dyDescent="0.25">
      <c r="A13" s="14"/>
      <c r="D13" s="10"/>
      <c r="E13" s="10"/>
      <c r="F13" s="19">
        <f>-VLOOKUP($A12&amp;F$1,[1]A_accidents_estimation_baseline!$A:$I,3,0)</f>
        <v>-4.0435416064705201E-2</v>
      </c>
      <c r="G13" s="20"/>
      <c r="H13" s="20"/>
      <c r="I13" s="19">
        <f>-VLOOKUP($A12&amp;I$1,[1]A_accidents_estimation_baseline!$A:$I,3,0)</f>
        <v>-3.8608273058793302E-2</v>
      </c>
      <c r="J13" s="20"/>
      <c r="K13" s="18"/>
      <c r="L13" s="19">
        <f>-VLOOKUP($A12&amp;L$1,[1]A_accidents_estimation_baseline!$A:$I,3,0)</f>
        <v>-2.9482395640351999E-2</v>
      </c>
      <c r="M13" s="20"/>
      <c r="N13" s="20"/>
      <c r="O13" s="19">
        <f>-VLOOKUP($A12&amp;O$1,[1]A_accidents_estimation_baseline!$A:$I,3,0)</f>
        <v>-2.58821490157773E-2</v>
      </c>
      <c r="P13" s="20"/>
    </row>
    <row r="14" spans="1:16" s="7" customFormat="1" x14ac:dyDescent="0.25">
      <c r="A14" s="14" t="s">
        <v>25</v>
      </c>
      <c r="D14" s="15"/>
      <c r="E14" s="16">
        <v>3</v>
      </c>
      <c r="F14" s="1">
        <f>VLOOKUP($A14&amp;F$1,[1]A_accidents_estimation_baseline!$A:$I,2,0)</f>
        <v>-0.18762287893493501</v>
      </c>
      <c r="G14" s="17" t="str">
        <f>VLOOKUP($A14&amp;F$1,[1]A_accidents_estimation_baseline!$A:$I,9,0)</f>
        <v>***</v>
      </c>
      <c r="H14" s="17"/>
      <c r="I14" s="1">
        <f>VLOOKUP($A14&amp;I$1,[1]A_accidents_estimation_baseline!$A:$I,2,0)</f>
        <v>-0.198720042379958</v>
      </c>
      <c r="J14" s="17" t="str">
        <f>VLOOKUP($A14&amp;I$1,[1]A_accidents_estimation_baseline!$A:$I,9,0)</f>
        <v>***</v>
      </c>
      <c r="K14" s="18"/>
      <c r="L14" s="1">
        <f>VLOOKUP($A14&amp;L$1,[1]A_accidents_estimation_baseline!$A:$I,2,0)</f>
        <v>-0.26577361916880998</v>
      </c>
      <c r="M14" s="17" t="str">
        <f>VLOOKUP($A14&amp;L$1,[1]A_accidents_estimation_baseline!$A:$I,9,0)</f>
        <v>***</v>
      </c>
      <c r="N14" s="17"/>
      <c r="O14" s="1">
        <f>VLOOKUP($A14&amp;O$1,[1]A_accidents_estimation_baseline!$A:$I,2,0)</f>
        <v>-0.27971335042050099</v>
      </c>
      <c r="P14" s="17" t="str">
        <f>VLOOKUP($A14&amp;O$1,[1]A_accidents_estimation_baseline!$A:$I,9,0)</f>
        <v>***</v>
      </c>
    </row>
    <row r="15" spans="1:16" s="7" customFormat="1" x14ac:dyDescent="0.25">
      <c r="A15" s="14"/>
      <c r="D15" s="10"/>
      <c r="E15" s="10"/>
      <c r="F15" s="19">
        <f>-VLOOKUP($A14&amp;F$1,[1]A_accidents_estimation_baseline!$A:$I,3,0)</f>
        <v>-4.2521510595543599E-2</v>
      </c>
      <c r="G15" s="20"/>
      <c r="H15" s="20"/>
      <c r="I15" s="19">
        <f>-VLOOKUP($A14&amp;I$1,[1]A_accidents_estimation_baseline!$A:$I,3,0)</f>
        <v>-4.3836806503022401E-2</v>
      </c>
      <c r="J15" s="20"/>
      <c r="K15" s="18"/>
      <c r="L15" s="19">
        <f>-VLOOKUP($A14&amp;L$1,[1]A_accidents_estimation_baseline!$A:$I,3,0)</f>
        <v>-3.0391625228385202E-2</v>
      </c>
      <c r="M15" s="20"/>
      <c r="N15" s="20"/>
      <c r="O15" s="19">
        <f>-VLOOKUP($A14&amp;O$1,[1]A_accidents_estimation_baseline!$A:$I,3,0)</f>
        <v>-2.8000641651522599E-2</v>
      </c>
      <c r="P15" s="20"/>
    </row>
    <row r="16" spans="1:16" s="7" customFormat="1" x14ac:dyDescent="0.25">
      <c r="A16" s="14" t="s">
        <v>28</v>
      </c>
      <c r="D16" s="15"/>
      <c r="E16" s="16">
        <v>4</v>
      </c>
      <c r="F16" s="1">
        <f>VLOOKUP($A16&amp;F$1,[1]A_accidents_estimation_baseline!$A:$I,2,0)</f>
        <v>-0.27405691350751399</v>
      </c>
      <c r="G16" s="17" t="str">
        <f>VLOOKUP($A16&amp;F$1,[1]A_accidents_estimation_baseline!$A:$I,9,0)</f>
        <v>***</v>
      </c>
      <c r="H16" s="17"/>
      <c r="I16" s="1">
        <f>VLOOKUP($A16&amp;I$1,[1]A_accidents_estimation_baseline!$A:$I,2,0)</f>
        <v>-0.27785135068485101</v>
      </c>
      <c r="J16" s="17" t="str">
        <f>VLOOKUP($A16&amp;I$1,[1]A_accidents_estimation_baseline!$A:$I,9,0)</f>
        <v>***</v>
      </c>
      <c r="K16" s="18"/>
      <c r="L16" s="1">
        <f>VLOOKUP($A16&amp;L$1,[1]A_accidents_estimation_baseline!$A:$I,2,0)</f>
        <v>-0.33092359261882098</v>
      </c>
      <c r="M16" s="17" t="str">
        <f>VLOOKUP($A16&amp;L$1,[1]A_accidents_estimation_baseline!$A:$I,9,0)</f>
        <v>***</v>
      </c>
      <c r="N16" s="17"/>
      <c r="O16" s="1">
        <f>VLOOKUP($A16&amp;O$1,[1]A_accidents_estimation_baseline!$A:$I,2,0)</f>
        <v>-0.33615378911039301</v>
      </c>
      <c r="P16" s="17" t="str">
        <f>VLOOKUP($A16&amp;O$1,[1]A_accidents_estimation_baseline!$A:$I,9,0)</f>
        <v>***</v>
      </c>
    </row>
    <row r="17" spans="1:16" s="7" customFormat="1" x14ac:dyDescent="0.25">
      <c r="A17" s="14"/>
      <c r="D17" s="10"/>
      <c r="E17" s="10"/>
      <c r="F17" s="19">
        <f>-VLOOKUP($A16&amp;F$1,[1]A_accidents_estimation_baseline!$A:$I,3,0)</f>
        <v>-3.5325504598668199E-2</v>
      </c>
      <c r="G17" s="20"/>
      <c r="H17" s="20"/>
      <c r="I17" s="19">
        <f>-VLOOKUP($A16&amp;I$1,[1]A_accidents_estimation_baseline!$A:$I,3,0)</f>
        <v>-3.5478591619557701E-2</v>
      </c>
      <c r="J17" s="20"/>
      <c r="K17" s="18"/>
      <c r="L17" s="19">
        <f>-VLOOKUP($A16&amp;L$1,[1]A_accidents_estimation_baseline!$A:$I,3,0)</f>
        <v>-2.6596663101808402E-2</v>
      </c>
      <c r="M17" s="20"/>
      <c r="N17" s="20"/>
      <c r="O17" s="19">
        <f>-VLOOKUP($A16&amp;O$1,[1]A_accidents_estimation_baseline!$A:$I,3,0)</f>
        <v>-2.3149845138740199E-2</v>
      </c>
      <c r="P17" s="20"/>
    </row>
    <row r="18" spans="1:16" s="7" customFormat="1" x14ac:dyDescent="0.25">
      <c r="A18" s="14" t="s">
        <v>29</v>
      </c>
      <c r="D18" s="15"/>
      <c r="E18" s="16">
        <v>5</v>
      </c>
      <c r="F18" s="1">
        <f>VLOOKUP($A18&amp;F$1,[1]A_accidents_estimation_baseline!$A:$I,2,0)</f>
        <v>-0.40505809113527003</v>
      </c>
      <c r="G18" s="17" t="str">
        <f>VLOOKUP($A18&amp;F$1,[1]A_accidents_estimation_baseline!$A:$I,9,0)</f>
        <v>***</v>
      </c>
      <c r="H18" s="17"/>
      <c r="I18" s="1">
        <f>VLOOKUP($A18&amp;I$1,[1]A_accidents_estimation_baseline!$A:$I,2,0)</f>
        <v>-0.40884485853700497</v>
      </c>
      <c r="J18" s="17" t="str">
        <f>VLOOKUP($A18&amp;I$1,[1]A_accidents_estimation_baseline!$A:$I,9,0)</f>
        <v>***</v>
      </c>
      <c r="K18" s="18"/>
      <c r="L18" s="1">
        <f>VLOOKUP($A18&amp;L$1,[1]A_accidents_estimation_baseline!$A:$I,2,0)</f>
        <v>-0.46996085995873599</v>
      </c>
      <c r="M18" s="17" t="str">
        <f>VLOOKUP($A18&amp;L$1,[1]A_accidents_estimation_baseline!$A:$I,9,0)</f>
        <v>***</v>
      </c>
      <c r="N18" s="17"/>
      <c r="O18" s="1">
        <f>VLOOKUP($A18&amp;O$1,[1]A_accidents_estimation_baseline!$A:$I,2,0)</f>
        <v>-0.477636014492268</v>
      </c>
      <c r="P18" s="17" t="str">
        <f>VLOOKUP($A18&amp;O$1,[1]A_accidents_estimation_baseline!$A:$I,9,0)</f>
        <v>***</v>
      </c>
    </row>
    <row r="19" spans="1:16" s="7" customFormat="1" x14ac:dyDescent="0.25">
      <c r="A19" s="14"/>
      <c r="D19" s="10"/>
      <c r="E19" s="10"/>
      <c r="F19" s="19">
        <f>-VLOOKUP($A18&amp;F$1,[1]A_accidents_estimation_baseline!$A:$I,3,0)</f>
        <v>-3.24271717609061E-2</v>
      </c>
      <c r="G19" s="20"/>
      <c r="H19" s="20"/>
      <c r="I19" s="19">
        <f>-VLOOKUP($A18&amp;I$1,[1]A_accidents_estimation_baseline!$A:$I,3,0)</f>
        <v>-3.3066933549429897E-2</v>
      </c>
      <c r="J19" s="20"/>
      <c r="K19" s="18"/>
      <c r="L19" s="19">
        <f>-VLOOKUP($A18&amp;L$1,[1]A_accidents_estimation_baseline!$A:$I,3,0)</f>
        <v>-2.6520886044489499E-2</v>
      </c>
      <c r="M19" s="20"/>
      <c r="N19" s="20"/>
      <c r="O19" s="19">
        <f>-VLOOKUP($A18&amp;O$1,[1]A_accidents_estimation_baseline!$A:$I,3,0)</f>
        <v>-2.4317091220859701E-2</v>
      </c>
      <c r="P19" s="20"/>
    </row>
    <row r="20" spans="1:16" s="7" customFormat="1" x14ac:dyDescent="0.25">
      <c r="A20" s="7" t="s">
        <v>31</v>
      </c>
      <c r="D20" s="15"/>
      <c r="E20" s="16">
        <v>6</v>
      </c>
      <c r="F20" s="1">
        <f>VLOOKUP($A20&amp;F$1,[1]A_accidents_estimation_baseline!$A:$I,2,0)</f>
        <v>-0.35454534598704501</v>
      </c>
      <c r="G20" s="17" t="str">
        <f>VLOOKUP($A20&amp;F$1,[1]A_accidents_estimation_baseline!$A:$I,9,0)</f>
        <v>***</v>
      </c>
      <c r="H20" s="17"/>
      <c r="I20" s="1">
        <f>VLOOKUP($A20&amp;I$1,[1]A_accidents_estimation_baseline!$A:$I,2,0)</f>
        <v>-0.35301015288265503</v>
      </c>
      <c r="J20" s="17" t="str">
        <f>VLOOKUP($A20&amp;I$1,[1]A_accidents_estimation_baseline!$A:$I,9,0)</f>
        <v>***</v>
      </c>
      <c r="K20" s="18"/>
      <c r="L20" s="1">
        <f>VLOOKUP($A20&amp;L$1,[1]A_accidents_estimation_baseline!$A:$I,2,0)</f>
        <v>-0.45701287489694697</v>
      </c>
      <c r="M20" s="17" t="str">
        <f>VLOOKUP($A20&amp;L$1,[1]A_accidents_estimation_baseline!$A:$I,9,0)</f>
        <v>***</v>
      </c>
      <c r="N20" s="17"/>
      <c r="O20" s="1">
        <f>VLOOKUP($A20&amp;O$1,[1]A_accidents_estimation_baseline!$A:$I,2,0)</f>
        <v>-0.453423713705987</v>
      </c>
      <c r="P20" s="17" t="str">
        <f>VLOOKUP($A20&amp;O$1,[1]A_accidents_estimation_baseline!$A:$I,9,0)</f>
        <v>***</v>
      </c>
    </row>
    <row r="21" spans="1:16" s="7" customFormat="1" x14ac:dyDescent="0.25">
      <c r="A21" s="14"/>
      <c r="D21" s="10"/>
      <c r="E21" s="10"/>
      <c r="F21" s="19">
        <f>-VLOOKUP($A20&amp;F$1,[1]A_accidents_estimation_baseline!$A:$I,3,0)</f>
        <v>-3.6794741376065199E-2</v>
      </c>
      <c r="G21" s="20"/>
      <c r="H21" s="20"/>
      <c r="I21" s="19">
        <f>-VLOOKUP($A20&amp;I$1,[1]A_accidents_estimation_baseline!$A:$I,3,0)</f>
        <v>-3.6614391652407E-2</v>
      </c>
      <c r="J21" s="20"/>
      <c r="K21" s="18"/>
      <c r="L21" s="19">
        <f>-VLOOKUP($A20&amp;L$1,[1]A_accidents_estimation_baseline!$A:$I,3,0)</f>
        <v>-3.0140665844877301E-2</v>
      </c>
      <c r="M21" s="20"/>
      <c r="N21" s="20"/>
      <c r="O21" s="19">
        <f>-VLOOKUP($A20&amp;O$1,[1]A_accidents_estimation_baseline!$A:$I,3,0)</f>
        <v>-2.74394183166006E-2</v>
      </c>
      <c r="P21" s="20"/>
    </row>
    <row r="22" spans="1:16" s="7" customFormat="1" x14ac:dyDescent="0.25">
      <c r="A22" s="14"/>
      <c r="D22" s="13" t="s">
        <v>20</v>
      </c>
      <c r="E22" s="10"/>
      <c r="F22" s="19"/>
      <c r="G22" s="20"/>
      <c r="H22" s="20"/>
      <c r="I22" s="20"/>
      <c r="J22" s="20"/>
      <c r="K22" s="18"/>
      <c r="L22" s="19"/>
      <c r="M22" s="20"/>
      <c r="N22" s="20"/>
      <c r="O22" s="20"/>
      <c r="P22" s="20"/>
    </row>
    <row r="23" spans="1:16" s="7" customFormat="1" x14ac:dyDescent="0.25">
      <c r="A23" s="14" t="s">
        <v>26</v>
      </c>
      <c r="E23" s="12" t="s">
        <v>6</v>
      </c>
      <c r="F23" s="1">
        <f>VLOOKUP($A23&amp;F$1,[1]A_accidents_estimation_baseline!$A:$I,2,0)</f>
        <v>3.2752521522189798E-2</v>
      </c>
      <c r="G23" s="17" t="str">
        <f>VLOOKUP($A23&amp;F$1,[1]A_accidents_estimation_baseline!$A:$I,9,0)</f>
        <v xml:space="preserve"> </v>
      </c>
      <c r="H23" s="17"/>
      <c r="I23" s="1">
        <f>VLOOKUP($A23&amp;I$1,[1]A_accidents_estimation_baseline!$A:$I,2,0)</f>
        <v>3.09092835896565E-2</v>
      </c>
      <c r="J23" s="17" t="str">
        <f>VLOOKUP($A23&amp;I$1,[1]A_accidents_estimation_baseline!$A:$I,9,0)</f>
        <v xml:space="preserve"> </v>
      </c>
      <c r="K23" s="18"/>
      <c r="L23" s="1">
        <f>VLOOKUP($A23&amp;L$1,[1]A_accidents_estimation_baseline!$A:$I,2,0)</f>
        <v>2.57659146445588E-2</v>
      </c>
      <c r="M23" s="17" t="str">
        <f>VLOOKUP($A23&amp;L$1,[1]A_accidents_estimation_baseline!$A:$I,9,0)</f>
        <v xml:space="preserve"> </v>
      </c>
      <c r="N23" s="17"/>
      <c r="O23" s="1">
        <f>VLOOKUP($A23&amp;O$1,[1]A_accidents_estimation_baseline!$A:$I,2,0)</f>
        <v>2.1739338616380399E-2</v>
      </c>
      <c r="P23" s="17" t="str">
        <f>VLOOKUP($A23&amp;O$1,[1]A_accidents_estimation_baseline!$A:$I,9,0)</f>
        <v xml:space="preserve"> </v>
      </c>
    </row>
    <row r="24" spans="1:16" s="7" customFormat="1" x14ac:dyDescent="0.25">
      <c r="A24" s="14"/>
      <c r="D24" s="12"/>
      <c r="E24" s="12"/>
      <c r="F24" s="19">
        <f>-VLOOKUP($A23&amp;F$1,[1]A_accidents_estimation_baseline!$A:$I,3,0)</f>
        <v>-3.6623144029206099E-2</v>
      </c>
      <c r="G24" s="20"/>
      <c r="H24" s="20"/>
      <c r="I24" s="19">
        <f>-VLOOKUP($A23&amp;I$1,[1]A_accidents_estimation_baseline!$A:$I,3,0)</f>
        <v>-3.7487396585949198E-2</v>
      </c>
      <c r="J24" s="20"/>
      <c r="K24" s="18"/>
      <c r="L24" s="19">
        <f>-VLOOKUP($A23&amp;L$1,[1]A_accidents_estimation_baseline!$A:$I,3,0)</f>
        <v>-3.6796153926653599E-2</v>
      </c>
      <c r="M24" s="20"/>
      <c r="N24" s="20"/>
      <c r="O24" s="19">
        <f>-VLOOKUP($A23&amp;O$1,[1]A_accidents_estimation_baseline!$A:$I,3,0)</f>
        <v>-3.7532980098056001E-2</v>
      </c>
      <c r="P24" s="20"/>
    </row>
    <row r="25" spans="1:16" s="7" customFormat="1" x14ac:dyDescent="0.25">
      <c r="A25" s="14" t="s">
        <v>27</v>
      </c>
      <c r="D25" s="13"/>
      <c r="E25" s="10" t="s">
        <v>9</v>
      </c>
      <c r="F25" s="1">
        <f>VLOOKUP($A25&amp;F$1,[1]A_accidents_estimation_baseline!$A:$I,2,0)</f>
        <v>-0.12844656833939699</v>
      </c>
      <c r="G25" s="17" t="str">
        <f>VLOOKUP($A25&amp;F$1,[1]A_accidents_estimation_baseline!$A:$I,9,0)</f>
        <v>*</v>
      </c>
      <c r="H25" s="17"/>
      <c r="I25" s="1">
        <f>VLOOKUP($A25&amp;I$1,[1]A_accidents_estimation_baseline!$A:$I,2,0)</f>
        <v>-0.11544658048659</v>
      </c>
      <c r="J25" s="17" t="str">
        <f>VLOOKUP($A25&amp;I$1,[1]A_accidents_estimation_baseline!$A:$I,9,0)</f>
        <v>**</v>
      </c>
      <c r="K25" s="18"/>
      <c r="L25" s="1">
        <f>VLOOKUP($A25&amp;L$1,[1]A_accidents_estimation_baseline!$A:$I,2,0)</f>
        <v>-0.126248178440132</v>
      </c>
      <c r="M25" s="17" t="str">
        <f>VLOOKUP($A25&amp;L$1,[1]A_accidents_estimation_baseline!$A:$I,9,0)</f>
        <v>*</v>
      </c>
      <c r="N25" s="17"/>
      <c r="O25" s="1">
        <f>VLOOKUP($A25&amp;O$1,[1]A_accidents_estimation_baseline!$A:$I,2,0)</f>
        <v>-0.109621499910074</v>
      </c>
      <c r="P25" s="17" t="str">
        <f>VLOOKUP($A25&amp;O$1,[1]A_accidents_estimation_baseline!$A:$I,9,0)</f>
        <v>**</v>
      </c>
    </row>
    <row r="26" spans="1:16" s="7" customFormat="1" x14ac:dyDescent="0.25">
      <c r="A26" s="14"/>
      <c r="D26" s="10"/>
      <c r="E26" s="10"/>
      <c r="F26" s="19">
        <f>-VLOOKUP($A25&amp;F$1,[1]A_accidents_estimation_baseline!$A:$I,3,0)</f>
        <v>-5.2263693853420397E-2</v>
      </c>
      <c r="G26" s="20"/>
      <c r="H26" s="20"/>
      <c r="I26" s="19">
        <f>-VLOOKUP($A25&amp;I$1,[1]A_accidents_estimation_baseline!$A:$I,3,0)</f>
        <v>-4.2097757005547701E-2</v>
      </c>
      <c r="J26" s="20"/>
      <c r="K26" s="18"/>
      <c r="L26" s="19">
        <f>-VLOOKUP($A25&amp;L$1,[1]A_accidents_estimation_baseline!$A:$I,3,0)</f>
        <v>-5.1098209141266601E-2</v>
      </c>
      <c r="M26" s="20"/>
      <c r="N26" s="20"/>
      <c r="O26" s="19">
        <f>-VLOOKUP($A25&amp;O$1,[1]A_accidents_estimation_baseline!$A:$I,3,0)</f>
        <v>-4.1550439101316498E-2</v>
      </c>
      <c r="P26" s="20"/>
    </row>
    <row r="27" spans="1:16" s="7" customFormat="1" ht="5.45" customHeight="1" x14ac:dyDescent="0.25">
      <c r="A27" s="14"/>
      <c r="D27" s="10"/>
      <c r="E27" s="10"/>
      <c r="F27" s="19"/>
      <c r="G27" s="20"/>
      <c r="H27" s="20"/>
      <c r="I27" s="20"/>
      <c r="J27" s="20"/>
      <c r="K27" s="21"/>
      <c r="L27" s="19"/>
      <c r="M27" s="20"/>
      <c r="N27" s="20"/>
      <c r="O27" s="20"/>
      <c r="P27" s="20"/>
    </row>
    <row r="28" spans="1:16" s="7" customFormat="1" x14ac:dyDescent="0.25">
      <c r="A28" s="14"/>
      <c r="D28" s="33" t="s">
        <v>16</v>
      </c>
      <c r="E28" s="10"/>
      <c r="F28" s="19"/>
      <c r="G28" s="20"/>
      <c r="H28" s="20"/>
      <c r="I28" s="20"/>
      <c r="J28" s="20"/>
      <c r="K28" s="21"/>
      <c r="L28" s="19"/>
      <c r="M28" s="20"/>
      <c r="N28" s="20"/>
      <c r="O28" s="20"/>
      <c r="P28" s="20"/>
    </row>
    <row r="29" spans="1:16" s="7" customFormat="1" x14ac:dyDescent="0.25">
      <c r="A29" s="14"/>
      <c r="D29" s="35" t="s">
        <v>21</v>
      </c>
      <c r="E29" s="10"/>
      <c r="F29" s="11"/>
      <c r="G29" s="12"/>
      <c r="H29" s="12"/>
      <c r="I29" s="12"/>
      <c r="J29" s="12"/>
      <c r="K29" s="12"/>
      <c r="L29" s="11"/>
      <c r="M29" s="12"/>
      <c r="N29" s="12"/>
      <c r="O29" s="12"/>
      <c r="P29" s="12"/>
    </row>
    <row r="30" spans="1:16" s="7" customFormat="1" x14ac:dyDescent="0.25">
      <c r="A30" s="7" t="s">
        <v>35</v>
      </c>
      <c r="E30" s="10" t="s">
        <v>17</v>
      </c>
      <c r="F30" s="1">
        <f>VLOOKUP($A30&amp;F$1,[2]B_accidents_estimation_road_typ!$A:$I,2,0)</f>
        <v>-0.45833709208259199</v>
      </c>
      <c r="G30" s="17" t="str">
        <f>VLOOKUP($A30&amp;F$1,[2]B_accidents_estimation_road_typ!$A:$I,9,0)</f>
        <v>***</v>
      </c>
      <c r="H30" s="17"/>
      <c r="I30" s="1">
        <f>VLOOKUP($A30&amp;I$1,[2]B_accidents_estimation_road_typ!$A:$I,2,0)</f>
        <v>-0.459029390700955</v>
      </c>
      <c r="J30" s="17" t="str">
        <f>VLOOKUP($A30&amp;I$1,[2]B_accidents_estimation_road_typ!$A:$I,9,0)</f>
        <v>***</v>
      </c>
      <c r="K30" s="18"/>
      <c r="L30" s="1">
        <f>VLOOKUP($A30&amp;L$1,[2]B_accidents_estimation_road_typ!$A:$I,2,0)</f>
        <v>-0.51581901627301396</v>
      </c>
      <c r="M30" s="17" t="str">
        <f>VLOOKUP($A30&amp;L$1,[2]B_accidents_estimation_road_typ!$A:$I,9,0)</f>
        <v>***</v>
      </c>
      <c r="N30" s="17"/>
      <c r="O30" s="1">
        <f>VLOOKUP($A30&amp;O$1,[2]B_accidents_estimation_road_typ!$A:$I,2,0)</f>
        <v>-0.51798190944023004</v>
      </c>
      <c r="P30" s="17" t="str">
        <f>VLOOKUP($A30&amp;O$1,[2]B_accidents_estimation_road_typ!$A:$I,9,0)</f>
        <v>***</v>
      </c>
    </row>
    <row r="31" spans="1:16" s="7" customFormat="1" x14ac:dyDescent="0.25">
      <c r="A31" s="14"/>
      <c r="D31" s="10"/>
      <c r="E31" s="34" t="s">
        <v>33</v>
      </c>
      <c r="F31" s="19">
        <f>-VLOOKUP($A30&amp;F$1,[2]B_accidents_estimation_road_typ!$A:$I,3,0)</f>
        <v>-6.1943918536570601E-2</v>
      </c>
      <c r="G31" s="20"/>
      <c r="H31" s="20"/>
      <c r="I31" s="19">
        <f>-VLOOKUP($A30&amp;I$1,[2]B_accidents_estimation_road_typ!$A:$I,3,0)</f>
        <v>-6.3509701414242004E-2</v>
      </c>
      <c r="J31" s="20"/>
      <c r="K31" s="18"/>
      <c r="L31" s="19">
        <f>-VLOOKUP($A30&amp;L$1,[2]B_accidents_estimation_road_typ!$A:$I,3,0)</f>
        <v>-4.5320633807923102E-2</v>
      </c>
      <c r="M31" s="20"/>
      <c r="N31" s="20"/>
      <c r="O31" s="19">
        <f>-VLOOKUP($A30&amp;O$1,[2]B_accidents_estimation_road_typ!$A:$I,3,0)</f>
        <v>-4.5317798844286702E-2</v>
      </c>
      <c r="P31" s="20"/>
    </row>
    <row r="32" spans="1:16" s="7" customFormat="1" x14ac:dyDescent="0.25">
      <c r="A32" s="7" t="s">
        <v>31</v>
      </c>
      <c r="E32" s="10" t="s">
        <v>18</v>
      </c>
      <c r="F32" s="1">
        <f>VLOOKUP($A32&amp;F$1,[2]B_accidents_estimation_road_typ!$A:$I,2,0)</f>
        <v>-0.34080562534671599</v>
      </c>
      <c r="G32" s="17" t="str">
        <f>VLOOKUP($A32&amp;F$1,[2]B_accidents_estimation_road_typ!$A:$I,9,0)</f>
        <v>***</v>
      </c>
      <c r="H32" s="17"/>
      <c r="I32" s="1">
        <f>VLOOKUP($A32&amp;I$1,[2]B_accidents_estimation_road_typ!$A:$I,2,0)</f>
        <v>-0.33663319744730802</v>
      </c>
      <c r="J32" s="17" t="str">
        <f>VLOOKUP($A32&amp;I$1,[2]B_accidents_estimation_road_typ!$A:$I,9,0)</f>
        <v>***</v>
      </c>
      <c r="K32" s="18"/>
      <c r="L32" s="1">
        <f>VLOOKUP($A32&amp;L$1,[2]B_accidents_estimation_road_typ!$A:$I,2,0)</f>
        <v>-0.45088596097058298</v>
      </c>
      <c r="M32" s="17" t="str">
        <f>VLOOKUP($A32&amp;L$1,[2]B_accidents_estimation_road_typ!$A:$I,9,0)</f>
        <v>***</v>
      </c>
      <c r="N32" s="17"/>
      <c r="O32" s="1">
        <f>VLOOKUP($A32&amp;O$1,[2]B_accidents_estimation_road_typ!$A:$I,2,0)</f>
        <v>-0.33663319744730802</v>
      </c>
      <c r="P32" s="17" t="str">
        <f>VLOOKUP($A32&amp;O$1,[2]B_accidents_estimation_road_typ!$A:$I,9,0)</f>
        <v>***</v>
      </c>
    </row>
    <row r="33" spans="1:16" s="7" customFormat="1" x14ac:dyDescent="0.25">
      <c r="A33" s="14"/>
      <c r="E33" s="34" t="s">
        <v>33</v>
      </c>
      <c r="F33" s="19">
        <f>-VLOOKUP($A32&amp;F$1,[2]B_accidents_estimation_road_typ!$A:$I,3,0)</f>
        <v>-3.9977845327522098E-2</v>
      </c>
      <c r="G33" s="20"/>
      <c r="H33" s="20"/>
      <c r="I33" s="19">
        <f>-VLOOKUP($A32&amp;I$1,[2]B_accidents_estimation_road_typ!$A:$I,3,0)</f>
        <v>-4.0477978033122301E-2</v>
      </c>
      <c r="J33" s="20"/>
      <c r="K33" s="18"/>
      <c r="L33" s="19">
        <f>-VLOOKUP($A32&amp;L$1,[2]B_accidents_estimation_road_typ!$A:$I,3,0)</f>
        <v>-3.3963174685719903E-2</v>
      </c>
      <c r="M33" s="20"/>
      <c r="N33" s="20"/>
      <c r="O33" s="19">
        <f>-VLOOKUP($A32&amp;O$1,[2]B_accidents_estimation_road_typ!$A:$I,3,0)</f>
        <v>-4.0477978033122301E-2</v>
      </c>
      <c r="P33" s="20"/>
    </row>
    <row r="34" spans="1:16" s="7" customFormat="1" x14ac:dyDescent="0.25">
      <c r="A34" s="14"/>
      <c r="D34" s="10"/>
      <c r="E34" s="34"/>
      <c r="F34" s="19"/>
      <c r="G34" s="20"/>
      <c r="H34" s="20"/>
      <c r="I34" s="20"/>
      <c r="J34" s="20"/>
      <c r="K34" s="18"/>
      <c r="L34" s="19"/>
      <c r="M34" s="20"/>
      <c r="N34" s="20"/>
      <c r="O34" s="20"/>
      <c r="P34" s="20"/>
    </row>
    <row r="35" spans="1:16" ht="7.5" customHeight="1" x14ac:dyDescent="0.25">
      <c r="D35" s="22"/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ht="7.5" customHeight="1" x14ac:dyDescent="0.25">
      <c r="A36" s="24"/>
      <c r="D36" s="25"/>
      <c r="E36" s="25"/>
      <c r="F36" s="26"/>
      <c r="G36" s="26"/>
      <c r="H36" s="37"/>
      <c r="I36" s="37"/>
      <c r="J36" s="37"/>
      <c r="K36" s="27"/>
      <c r="L36" s="39"/>
      <c r="M36" s="39"/>
      <c r="N36" s="39"/>
      <c r="O36" s="39"/>
      <c r="P36" s="39"/>
    </row>
    <row r="37" spans="1:16" ht="48" customHeight="1" x14ac:dyDescent="0.25">
      <c r="A37" s="24"/>
      <c r="D37" s="28" t="s">
        <v>12</v>
      </c>
      <c r="E37" s="25"/>
      <c r="F37" s="43" t="s">
        <v>10</v>
      </c>
      <c r="G37" s="43"/>
      <c r="H37" s="38"/>
      <c r="I37" s="43" t="s">
        <v>10</v>
      </c>
      <c r="J37" s="43"/>
      <c r="K37" s="27"/>
      <c r="L37" s="43" t="s">
        <v>10</v>
      </c>
      <c r="M37" s="43"/>
      <c r="N37" s="42"/>
      <c r="O37" s="43" t="s">
        <v>10</v>
      </c>
      <c r="P37" s="43"/>
    </row>
    <row r="38" spans="1:16" s="7" customFormat="1" ht="29.25" customHeight="1" x14ac:dyDescent="0.25">
      <c r="A38" s="14"/>
      <c r="D38" s="28" t="s">
        <v>13</v>
      </c>
      <c r="E38" s="28"/>
      <c r="F38" s="43" t="s">
        <v>11</v>
      </c>
      <c r="G38" s="43"/>
      <c r="H38" s="38"/>
      <c r="I38" s="43" t="s">
        <v>11</v>
      </c>
      <c r="J38" s="43"/>
      <c r="K38" s="29"/>
      <c r="L38" s="43" t="s">
        <v>11</v>
      </c>
      <c r="M38" s="43"/>
      <c r="N38" s="42"/>
      <c r="O38" s="43" t="s">
        <v>11</v>
      </c>
      <c r="P38" s="43"/>
    </row>
    <row r="39" spans="1:16" ht="13.9" customHeight="1" x14ac:dyDescent="0.25">
      <c r="A39" s="24"/>
      <c r="D39" s="25" t="s">
        <v>3</v>
      </c>
      <c r="E39" s="25"/>
      <c r="F39" s="44" t="s">
        <v>1</v>
      </c>
      <c r="G39" s="44"/>
      <c r="H39" s="37"/>
      <c r="I39" s="44" t="s">
        <v>1</v>
      </c>
      <c r="J39" s="44"/>
      <c r="K39" s="27"/>
      <c r="L39" s="44" t="s">
        <v>1</v>
      </c>
      <c r="M39" s="44"/>
      <c r="N39" s="39"/>
      <c r="O39" s="44" t="s">
        <v>1</v>
      </c>
      <c r="P39" s="44"/>
    </row>
    <row r="40" spans="1:16" x14ac:dyDescent="0.25">
      <c r="A40" s="24"/>
      <c r="D40" s="25" t="s">
        <v>14</v>
      </c>
      <c r="E40" s="25"/>
      <c r="F40" s="44" t="s">
        <v>0</v>
      </c>
      <c r="G40" s="44"/>
      <c r="H40" s="37"/>
      <c r="I40" s="44" t="s">
        <v>0</v>
      </c>
      <c r="J40" s="44"/>
      <c r="K40" s="27"/>
      <c r="L40" s="44" t="s">
        <v>0</v>
      </c>
      <c r="M40" s="44"/>
      <c r="N40" s="39"/>
      <c r="O40" s="44" t="s">
        <v>0</v>
      </c>
      <c r="P40" s="44"/>
    </row>
    <row r="41" spans="1:16" x14ac:dyDescent="0.25">
      <c r="A41" s="24"/>
      <c r="D41" s="25" t="s">
        <v>7</v>
      </c>
      <c r="E41" s="25"/>
      <c r="F41" s="44" t="s">
        <v>1</v>
      </c>
      <c r="G41" s="44"/>
      <c r="H41" s="37"/>
      <c r="I41" s="44" t="s">
        <v>1</v>
      </c>
      <c r="J41" s="44"/>
      <c r="K41" s="27"/>
      <c r="L41" s="44" t="s">
        <v>1</v>
      </c>
      <c r="M41" s="44"/>
      <c r="N41" s="39"/>
      <c r="O41" s="44" t="s">
        <v>1</v>
      </c>
      <c r="P41" s="44"/>
    </row>
    <row r="42" spans="1:16" x14ac:dyDescent="0.25">
      <c r="A42" s="24"/>
      <c r="D42" s="25" t="s">
        <v>39</v>
      </c>
      <c r="E42" s="25"/>
      <c r="F42" s="44" t="s">
        <v>1</v>
      </c>
      <c r="G42" s="44"/>
      <c r="H42" s="39"/>
      <c r="I42" s="44" t="s">
        <v>1</v>
      </c>
      <c r="J42" s="44"/>
      <c r="K42" s="27"/>
      <c r="L42" s="44" t="s">
        <v>0</v>
      </c>
      <c r="M42" s="44"/>
      <c r="N42" s="39"/>
      <c r="O42" s="44" t="s">
        <v>0</v>
      </c>
      <c r="P42" s="44"/>
    </row>
    <row r="43" spans="1:16" ht="7.5" customHeight="1" x14ac:dyDescent="0.25">
      <c r="A43" s="24"/>
      <c r="D43" s="22"/>
      <c r="E43" s="22"/>
      <c r="F43" s="23"/>
      <c r="G43" s="23"/>
      <c r="H43" s="23"/>
      <c r="I43" s="23"/>
      <c r="J43" s="23"/>
      <c r="K43" s="30"/>
      <c r="L43" s="23"/>
      <c r="M43" s="23"/>
      <c r="N43" s="23"/>
      <c r="O43" s="23"/>
      <c r="P43" s="23"/>
    </row>
    <row r="44" spans="1:16" ht="7.5" customHeight="1" x14ac:dyDescent="0.25">
      <c r="A44" s="24"/>
      <c r="D44" s="31"/>
      <c r="E44" s="31"/>
      <c r="F44" s="26"/>
      <c r="G44" s="26"/>
      <c r="H44" s="37"/>
      <c r="I44" s="37"/>
      <c r="J44" s="37"/>
      <c r="K44" s="27"/>
      <c r="L44" s="39"/>
      <c r="M44" s="39"/>
      <c r="N44" s="39"/>
      <c r="O44" s="39"/>
      <c r="P44" s="39"/>
    </row>
    <row r="45" spans="1:16" x14ac:dyDescent="0.25">
      <c r="A45" s="7" t="s">
        <v>31</v>
      </c>
      <c r="D45" s="25" t="s">
        <v>2</v>
      </c>
      <c r="E45" s="25"/>
      <c r="F45" s="47">
        <f>VLOOKUP($A45&amp;F$1,[1]A_accidents_estimation_baseline!$A:$I,8,0)</f>
        <v>100572</v>
      </c>
      <c r="G45" s="47"/>
      <c r="H45" s="36"/>
      <c r="I45" s="47">
        <f>VLOOKUP($A45&amp;I$1,[1]A_accidents_estimation_baseline!$A:$I,8,0)</f>
        <v>100572</v>
      </c>
      <c r="J45" s="47"/>
      <c r="K45" s="27"/>
      <c r="L45" s="47">
        <f>VLOOKUP($A45&amp;L$1,[1]A_accidents_estimation_baseline!$A:$I,8,0)</f>
        <v>100572</v>
      </c>
      <c r="M45" s="47"/>
      <c r="N45" s="40"/>
      <c r="O45" s="47">
        <f>VLOOKUP($A45&amp;O$1,[1]A_accidents_estimation_baseline!$A:$I,8,0)</f>
        <v>100572</v>
      </c>
      <c r="P45" s="47"/>
    </row>
    <row r="46" spans="1:16" ht="7.5" customHeight="1" x14ac:dyDescent="0.25">
      <c r="A46" s="14"/>
      <c r="D46" s="25"/>
      <c r="E46" s="25"/>
      <c r="F46" s="26"/>
      <c r="G46" s="26"/>
      <c r="H46" s="37"/>
      <c r="I46" s="23"/>
      <c r="J46" s="23"/>
      <c r="K46" s="30"/>
      <c r="L46" s="23"/>
      <c r="M46" s="23"/>
      <c r="N46" s="23"/>
      <c r="O46" s="23"/>
      <c r="P46" s="23"/>
    </row>
    <row r="47" spans="1:16" ht="70.5" customHeight="1" x14ac:dyDescent="0.25">
      <c r="D47" s="46" t="s">
        <v>4</v>
      </c>
      <c r="E47" s="46"/>
      <c r="F47" s="46"/>
      <c r="G47" s="46"/>
      <c r="H47" s="46"/>
      <c r="I47" s="52"/>
      <c r="J47" s="52"/>
      <c r="K47" s="52"/>
      <c r="L47" s="2"/>
    </row>
    <row r="48" spans="1:16" x14ac:dyDescent="0.25">
      <c r="F48" s="2"/>
      <c r="L48" s="2"/>
    </row>
    <row r="49" spans="6:12" x14ac:dyDescent="0.25">
      <c r="F49" s="2"/>
      <c r="L49" s="2"/>
    </row>
    <row r="50" spans="6:12" x14ac:dyDescent="0.25">
      <c r="F50" s="2"/>
      <c r="L50" s="2"/>
    </row>
  </sheetData>
  <mergeCells count="40">
    <mergeCell ref="L41:M41"/>
    <mergeCell ref="O41:P41"/>
    <mergeCell ref="L45:M45"/>
    <mergeCell ref="O45:P45"/>
    <mergeCell ref="F3:P3"/>
    <mergeCell ref="F6:G6"/>
    <mergeCell ref="I6:J6"/>
    <mergeCell ref="L6:M6"/>
    <mergeCell ref="O6:P6"/>
    <mergeCell ref="F42:G42"/>
    <mergeCell ref="I42:J42"/>
    <mergeCell ref="L42:M42"/>
    <mergeCell ref="O42:P42"/>
    <mergeCell ref="L4:P4"/>
    <mergeCell ref="L39:M39"/>
    <mergeCell ref="L40:M40"/>
    <mergeCell ref="O40:P40"/>
    <mergeCell ref="I40:J40"/>
    <mergeCell ref="I41:J41"/>
    <mergeCell ref="I45:J45"/>
    <mergeCell ref="F4:J4"/>
    <mergeCell ref="F5:G5"/>
    <mergeCell ref="I5:J5"/>
    <mergeCell ref="I37:J37"/>
    <mergeCell ref="I38:J38"/>
    <mergeCell ref="D47:K47"/>
    <mergeCell ref="F39:G39"/>
    <mergeCell ref="F45:G45"/>
    <mergeCell ref="F41:G41"/>
    <mergeCell ref="F40:G40"/>
    <mergeCell ref="F37:G37"/>
    <mergeCell ref="O39:P39"/>
    <mergeCell ref="F38:G38"/>
    <mergeCell ref="L38:M38"/>
    <mergeCell ref="O38:P38"/>
    <mergeCell ref="I39:J39"/>
    <mergeCell ref="L5:M5"/>
    <mergeCell ref="O5:P5"/>
    <mergeCell ref="L37:M37"/>
    <mergeCell ref="O37:P3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35:K38 F11:F12 F14 F23 G23 F26:G26 F16:G21 F22:G22 F24:G25 F15:G15 F13:G13 F35:G38 I34:K34 I22:J22 I27:K29 K11 K13 K12 K15 K14 K24:K25 K23 K22 K16:K21 K26 I11:J11 I26:J26 I24:J25 I16:J21 I23:J23 I15:J15 I14:J14 I13:J13 I12:J12 K30 K31:K32 K33 F31:J31 F33:J33 F32:J32 L11:R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2019-09-16T21:43:30Z</dcterms:modified>
</cp:coreProperties>
</file>