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review\11_segment_length\"/>
    </mc:Choice>
  </mc:AlternateContent>
  <xr:revisionPtr revIDLastSave="0" documentId="13_ncr:1_{59159D1B-4BD2-49CE-89DE-4A6B196EAF3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2" i="1" l="1"/>
  <c r="O32" i="1"/>
  <c r="L32" i="1"/>
  <c r="I32" i="1"/>
  <c r="F32" i="1"/>
  <c r="S31" i="1"/>
  <c r="R31" i="1"/>
  <c r="P31" i="1"/>
  <c r="O31" i="1"/>
  <c r="M31" i="1"/>
  <c r="L31" i="1"/>
  <c r="J31" i="1"/>
  <c r="I31" i="1"/>
  <c r="G31" i="1"/>
  <c r="F31" i="1"/>
  <c r="R30" i="1"/>
  <c r="O30" i="1"/>
  <c r="L30" i="1"/>
  <c r="I30" i="1"/>
  <c r="F30" i="1"/>
  <c r="S29" i="1"/>
  <c r="R29" i="1"/>
  <c r="P29" i="1"/>
  <c r="O29" i="1"/>
  <c r="M29" i="1"/>
  <c r="L29" i="1"/>
  <c r="J29" i="1"/>
  <c r="I29" i="1"/>
  <c r="G29" i="1"/>
  <c r="F29" i="1"/>
  <c r="R43" i="1"/>
  <c r="O43" i="1"/>
  <c r="L43" i="1"/>
  <c r="I43" i="1"/>
  <c r="F43" i="1"/>
  <c r="R25" i="1"/>
  <c r="O25" i="1"/>
  <c r="L25" i="1"/>
  <c r="I25" i="1"/>
  <c r="F25" i="1"/>
  <c r="S24" i="1"/>
  <c r="R24" i="1"/>
  <c r="P24" i="1"/>
  <c r="O24" i="1"/>
  <c r="M24" i="1"/>
  <c r="L24" i="1"/>
  <c r="J24" i="1"/>
  <c r="I24" i="1"/>
  <c r="G24" i="1"/>
  <c r="F24" i="1"/>
  <c r="R23" i="1"/>
  <c r="O23" i="1"/>
  <c r="L23" i="1"/>
  <c r="I23" i="1"/>
  <c r="F23" i="1"/>
  <c r="S22" i="1"/>
  <c r="R22" i="1"/>
  <c r="P22" i="1"/>
  <c r="O22" i="1"/>
  <c r="M22" i="1"/>
  <c r="L22" i="1"/>
  <c r="J22" i="1"/>
  <c r="I22" i="1"/>
  <c r="G22" i="1"/>
  <c r="F22" i="1"/>
  <c r="R20" i="1"/>
  <c r="O20" i="1"/>
  <c r="L20" i="1"/>
  <c r="I20" i="1"/>
  <c r="F20" i="1"/>
  <c r="S19" i="1"/>
  <c r="R19" i="1"/>
  <c r="P19" i="1"/>
  <c r="O19" i="1"/>
  <c r="M19" i="1"/>
  <c r="L19" i="1"/>
  <c r="J19" i="1"/>
  <c r="I19" i="1"/>
  <c r="G19" i="1"/>
  <c r="F19" i="1"/>
  <c r="R18" i="1"/>
  <c r="O18" i="1"/>
  <c r="L18" i="1"/>
  <c r="I18" i="1"/>
  <c r="F18" i="1"/>
  <c r="S17" i="1"/>
  <c r="R17" i="1"/>
  <c r="P17" i="1"/>
  <c r="O17" i="1"/>
  <c r="M17" i="1"/>
  <c r="L17" i="1"/>
  <c r="J17" i="1"/>
  <c r="I17" i="1"/>
  <c r="G17" i="1"/>
  <c r="F17" i="1"/>
  <c r="R16" i="1"/>
  <c r="O16" i="1"/>
  <c r="L16" i="1"/>
  <c r="I16" i="1"/>
  <c r="F16" i="1"/>
  <c r="S15" i="1"/>
  <c r="R15" i="1"/>
  <c r="P15" i="1"/>
  <c r="O15" i="1"/>
  <c r="M15" i="1"/>
  <c r="L15" i="1"/>
  <c r="J15" i="1"/>
  <c r="I15" i="1"/>
  <c r="G15" i="1"/>
  <c r="F15" i="1"/>
  <c r="R14" i="1"/>
  <c r="O14" i="1"/>
  <c r="L14" i="1"/>
  <c r="I14" i="1"/>
  <c r="F14" i="1"/>
  <c r="S13" i="1"/>
  <c r="R13" i="1"/>
  <c r="P13" i="1"/>
  <c r="O13" i="1"/>
  <c r="M13" i="1"/>
  <c r="L13" i="1"/>
  <c r="J13" i="1"/>
  <c r="I13" i="1"/>
  <c r="G13" i="1"/>
  <c r="F13" i="1"/>
  <c r="R12" i="1"/>
  <c r="O12" i="1"/>
  <c r="L12" i="1"/>
  <c r="I12" i="1"/>
  <c r="F12" i="1"/>
  <c r="S11" i="1"/>
  <c r="R11" i="1"/>
  <c r="P11" i="1"/>
  <c r="O11" i="1"/>
  <c r="M11" i="1"/>
  <c r="L11" i="1"/>
  <c r="J11" i="1"/>
  <c r="I11" i="1"/>
  <c r="G11" i="1"/>
  <c r="F11" i="1"/>
  <c r="R10" i="1"/>
  <c r="O10" i="1"/>
  <c r="L10" i="1"/>
  <c r="I10" i="1"/>
  <c r="F10" i="1"/>
  <c r="S9" i="1"/>
  <c r="R9" i="1"/>
  <c r="P9" i="1"/>
  <c r="O9" i="1"/>
  <c r="M9" i="1"/>
  <c r="L9" i="1"/>
  <c r="J9" i="1"/>
  <c r="I9" i="1"/>
  <c r="G9" i="1"/>
  <c r="F9" i="1"/>
</calcChain>
</file>

<file path=xl/sharedStrings.xml><?xml version="1.0" encoding="utf-8"?>
<sst xmlns="http://schemas.openxmlformats.org/spreadsheetml/2006/main" count="65" uniqueCount="45">
  <si>
    <t>No</t>
  </si>
  <si>
    <t>Yes</t>
  </si>
  <si>
    <t>Observations</t>
  </si>
  <si>
    <t>Segment FE</t>
  </si>
  <si>
    <t>Notes: '***' p &lt; 0.1%,   '**' p &lt; 1%,   '*' p &lt; 5%.  Model (1) only includes treated segments, however it includes as covariates total fuel sales per month, total number of cameras and a linear time trend.  Model (2) includes as a control group all non-treated avenues and express roads of São Paulo.  Model (3) restricts to observations to segments with 20 or more accidents between 2012-2017.  Model (4) selects a control group of segments using a matching procedure based on the total number of accidents per segment in the pre period.</t>
  </si>
  <si>
    <t>m1</t>
  </si>
  <si>
    <t>m2</t>
  </si>
  <si>
    <t>camera</t>
  </si>
  <si>
    <t>Parametric funct. form</t>
  </si>
  <si>
    <t>Dependent variable:  number of accidents per segment per month</t>
  </si>
  <si>
    <t>camera × speed limit reduction</t>
  </si>
  <si>
    <t>All treated arterial and highways</t>
  </si>
  <si>
    <t>Matched arterial and highways</t>
  </si>
  <si>
    <t>None</t>
  </si>
  <si>
    <t>Non-treated ave., &gt;1.6km away from treatment,
matched to treatment segm.</t>
  </si>
  <si>
    <t>Non-treated ave. &gt;1.6km away from treatment</t>
  </si>
  <si>
    <t>All non-treated avenues</t>
  </si>
  <si>
    <t>Treatment group</t>
  </si>
  <si>
    <t>Control group</t>
  </si>
  <si>
    <t>Year-month FE</t>
  </si>
  <si>
    <t>Event study with controls</t>
  </si>
  <si>
    <t>Panel A:</t>
  </si>
  <si>
    <t>Panel B:</t>
  </si>
  <si>
    <t>Marginais highways</t>
  </si>
  <si>
    <t>Arterial Roads</t>
  </si>
  <si>
    <t xml:space="preserve">    Quarters after speed limit reduction</t>
  </si>
  <si>
    <t xml:space="preserve">    Camera on segment</t>
  </si>
  <si>
    <t xml:space="preserve">    Speed limit reduction (SLR)</t>
  </si>
  <si>
    <t>m0</t>
  </si>
  <si>
    <t>m3</t>
  </si>
  <si>
    <t xml:space="preserve">Q0 </t>
  </si>
  <si>
    <t xml:space="preserve">Q1 </t>
  </si>
  <si>
    <t xml:space="preserve">Q2 </t>
  </si>
  <si>
    <t xml:space="preserve">camera </t>
  </si>
  <si>
    <t xml:space="preserve">camera_D </t>
  </si>
  <si>
    <t xml:space="preserve"> </t>
  </si>
  <si>
    <t xml:space="preserve">Q3 </t>
  </si>
  <si>
    <t xml:space="preserve">Q4 </t>
  </si>
  <si>
    <t>Event Study</t>
  </si>
  <si>
    <t>CATT</t>
  </si>
  <si>
    <t xml:space="preserve">Q5 </t>
  </si>
  <si>
    <t>Unweighted</t>
  </si>
  <si>
    <t xml:space="preserve">    6th  quarter after SLR</t>
  </si>
  <si>
    <t>m0c</t>
  </si>
  <si>
    <t xml:space="preserve">mQ5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</si>
</sst>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_);\(#,##0.00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5" fontId="1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horizontal="left" vertical="top"/>
    </xf>
    <xf numFmtId="37" fontId="1" fillId="2" borderId="0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 vertical="top"/>
    </xf>
    <xf numFmtId="0" fontId="2" fillId="2" borderId="0" xfId="0" applyFont="1" applyFill="1" applyAlignment="1">
      <alignment vertical="top"/>
    </xf>
    <xf numFmtId="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Alignment="1">
      <alignment vertic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/>
    </xf>
    <xf numFmtId="37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vertical="top" wrapText="1"/>
    </xf>
    <xf numFmtId="3" fontId="1" fillId="2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_base_id_80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c_road_type_id_80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_base_id_800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-0.168224281902006</v>
          </cell>
          <cell r="C2">
            <v>3.7765124324739399E-2</v>
          </cell>
          <cell r="D2">
            <v>4.4544877028726004</v>
          </cell>
          <cell r="E2">
            <v>8.4093748570706299E-6</v>
          </cell>
          <cell r="F2" t="str">
            <v>m0</v>
          </cell>
          <cell r="G2" t="str">
            <v>Q0</v>
          </cell>
          <cell r="H2">
            <v>62490</v>
          </cell>
          <cell r="I2" t="str">
            <v>***</v>
          </cell>
        </row>
        <row r="3">
          <cell r="A3" t="str">
            <v>Q1 m0</v>
          </cell>
          <cell r="B3">
            <v>-0.18835300562902299</v>
          </cell>
          <cell r="C3">
            <v>4.1507757564463899E-2</v>
          </cell>
          <cell r="D3">
            <v>4.5377783980861901</v>
          </cell>
          <cell r="E3">
            <v>5.6849953303573797E-6</v>
          </cell>
          <cell r="F3" t="str">
            <v>m0</v>
          </cell>
          <cell r="G3" t="str">
            <v>Q1</v>
          </cell>
          <cell r="H3">
            <v>62490</v>
          </cell>
          <cell r="I3" t="str">
            <v>***</v>
          </cell>
        </row>
        <row r="4">
          <cell r="A4" t="str">
            <v>Q2 m0</v>
          </cell>
          <cell r="B4">
            <v>-0.18629528621566699</v>
          </cell>
          <cell r="C4">
            <v>4.2592698873670301E-2</v>
          </cell>
          <cell r="D4">
            <v>4.3738784144253904</v>
          </cell>
          <cell r="E4">
            <v>1.22058377489262E-5</v>
          </cell>
          <cell r="F4" t="str">
            <v>m0</v>
          </cell>
          <cell r="G4" t="str">
            <v>Q2</v>
          </cell>
          <cell r="H4">
            <v>62490</v>
          </cell>
          <cell r="I4" t="str">
            <v>***</v>
          </cell>
        </row>
        <row r="5">
          <cell r="A5" t="str">
            <v>Q3 m0</v>
          </cell>
          <cell r="B5">
            <v>-0.27239348145255399</v>
          </cell>
          <cell r="C5">
            <v>3.58905852800179E-2</v>
          </cell>
          <cell r="D5">
            <v>7.5895525059662301</v>
          </cell>
          <cell r="E5">
            <v>3.21012176227413E-14</v>
          </cell>
          <cell r="F5" t="str">
            <v>m0</v>
          </cell>
          <cell r="G5" t="str">
            <v>Q3</v>
          </cell>
          <cell r="H5">
            <v>62490</v>
          </cell>
          <cell r="I5" t="str">
            <v>***</v>
          </cell>
        </row>
        <row r="6">
          <cell r="A6" t="str">
            <v>Q4 m0</v>
          </cell>
          <cell r="B6">
            <v>-0.40391099084292897</v>
          </cell>
          <cell r="C6">
            <v>3.3161881016816101E-2</v>
          </cell>
          <cell r="D6">
            <v>12.1799782900768</v>
          </cell>
          <cell r="E6">
            <v>3.9738762871753597E-34</v>
          </cell>
          <cell r="F6" t="str">
            <v>m0</v>
          </cell>
          <cell r="G6" t="str">
            <v>Q4</v>
          </cell>
          <cell r="H6">
            <v>62490</v>
          </cell>
          <cell r="I6" t="str">
            <v>***</v>
          </cell>
        </row>
        <row r="7">
          <cell r="A7" t="str">
            <v>Q5 m0</v>
          </cell>
          <cell r="B7">
            <v>-0.35387453129470903</v>
          </cell>
          <cell r="C7">
            <v>3.77365333464161E-2</v>
          </cell>
          <cell r="D7">
            <v>9.3775050306341008</v>
          </cell>
          <cell r="E7">
            <v>6.7552254849340502E-21</v>
          </cell>
          <cell r="F7" t="str">
            <v>m0</v>
          </cell>
          <cell r="G7" t="str">
            <v>Q5</v>
          </cell>
          <cell r="H7">
            <v>62490</v>
          </cell>
          <cell r="I7" t="str">
            <v>***</v>
          </cell>
        </row>
        <row r="8">
          <cell r="A8" t="str">
            <v>camera m0</v>
          </cell>
          <cell r="B8">
            <v>-7.3850053141150101E-3</v>
          </cell>
          <cell r="C8">
            <v>3.0198988381669099E-2</v>
          </cell>
          <cell r="D8">
            <v>0.244544791394328</v>
          </cell>
          <cell r="E8">
            <v>0.80680891621659101</v>
          </cell>
          <cell r="F8" t="str">
            <v>m0</v>
          </cell>
          <cell r="G8" t="str">
            <v>camera</v>
          </cell>
          <cell r="H8">
            <v>62490</v>
          </cell>
          <cell r="I8" t="str">
            <v xml:space="preserve"> </v>
          </cell>
        </row>
        <row r="9">
          <cell r="A9" t="str">
            <v>camera_D m0</v>
          </cell>
          <cell r="B9">
            <v>-9.3001892432967595E-2</v>
          </cell>
          <cell r="C9">
            <v>3.7557829280930301E-2</v>
          </cell>
          <cell r="D9">
            <v>2.4762318327110702</v>
          </cell>
          <cell r="E9">
            <v>1.32777329523702E-2</v>
          </cell>
          <cell r="F9" t="str">
            <v>m0</v>
          </cell>
          <cell r="G9" t="str">
            <v>camera_D</v>
          </cell>
          <cell r="H9">
            <v>62490</v>
          </cell>
          <cell r="I9" t="str">
            <v>*</v>
          </cell>
        </row>
        <row r="10">
          <cell r="A10" t="str">
            <v>t m0</v>
          </cell>
          <cell r="B10">
            <v>-6.5699410221984902E-2</v>
          </cell>
          <cell r="C10">
            <v>1.4339594452407199E-2</v>
          </cell>
          <cell r="D10">
            <v>4.5816784038097902</v>
          </cell>
          <cell r="E10">
            <v>4.6125885974096697E-6</v>
          </cell>
          <cell r="F10" t="str">
            <v>m0</v>
          </cell>
          <cell r="G10" t="str">
            <v>t</v>
          </cell>
          <cell r="H10">
            <v>62490</v>
          </cell>
          <cell r="I10" t="str">
            <v>***</v>
          </cell>
        </row>
        <row r="11">
          <cell r="A11" t="str">
            <v>log_fuel m0</v>
          </cell>
          <cell r="B11">
            <v>2.02001299381693</v>
          </cell>
          <cell r="C11">
            <v>0.20457217611395501</v>
          </cell>
          <cell r="D11">
            <v>9.8743291105809803</v>
          </cell>
          <cell r="E11">
            <v>5.37917019387764E-23</v>
          </cell>
          <cell r="F11" t="str">
            <v>m0</v>
          </cell>
          <cell r="G11" t="str">
            <v>log_fuel</v>
          </cell>
          <cell r="H11">
            <v>62490</v>
          </cell>
          <cell r="I11" t="str">
            <v>***</v>
          </cell>
        </row>
        <row r="12">
          <cell r="A12" t="str">
            <v>log_cameras m0</v>
          </cell>
          <cell r="B12">
            <v>-5.8112549064137696E-3</v>
          </cell>
          <cell r="C12">
            <v>6.3114375360556599E-2</v>
          </cell>
          <cell r="D12">
            <v>9.20749809091118E-2</v>
          </cell>
          <cell r="E12">
            <v>0.926638466337811</v>
          </cell>
          <cell r="F12" t="str">
            <v>m0</v>
          </cell>
          <cell r="G12" t="str">
            <v>log_cameras</v>
          </cell>
          <cell r="H12">
            <v>62490</v>
          </cell>
          <cell r="I12" t="str">
            <v xml:space="preserve"> </v>
          </cell>
        </row>
        <row r="13">
          <cell r="A13" t="str">
            <v>Q0 m1</v>
          </cell>
          <cell r="B13">
            <v>-0.11529211397677799</v>
          </cell>
          <cell r="C13">
            <v>3.0578537778100399E-2</v>
          </cell>
          <cell r="D13">
            <v>3.7703605977964001</v>
          </cell>
          <cell r="E13">
            <v>1.6301183853234899E-4</v>
          </cell>
          <cell r="F13" t="str">
            <v>m1</v>
          </cell>
          <cell r="G13" t="str">
            <v>Q0</v>
          </cell>
          <cell r="H13">
            <v>328314</v>
          </cell>
          <cell r="I13" t="str">
            <v>***</v>
          </cell>
        </row>
        <row r="14">
          <cell r="A14" t="str">
            <v>Q1 m1</v>
          </cell>
          <cell r="B14">
            <v>-0.18138434514759799</v>
          </cell>
          <cell r="C14">
            <v>3.0656089506750101E-2</v>
          </cell>
          <cell r="D14">
            <v>5.9167476369632501</v>
          </cell>
          <cell r="E14">
            <v>3.2836993002415702E-9</v>
          </cell>
          <cell r="F14" t="str">
            <v>m1</v>
          </cell>
          <cell r="G14" t="str">
            <v>Q1</v>
          </cell>
          <cell r="H14">
            <v>328314</v>
          </cell>
          <cell r="I14" t="str">
            <v>***</v>
          </cell>
        </row>
        <row r="15">
          <cell r="A15" t="str">
            <v>Q2 m1</v>
          </cell>
          <cell r="B15">
            <v>-0.139484158825322</v>
          </cell>
          <cell r="C15">
            <v>3.5964659509865798E-2</v>
          </cell>
          <cell r="D15">
            <v>3.8783672840572501</v>
          </cell>
          <cell r="E15">
            <v>1.05159869750045E-4</v>
          </cell>
          <cell r="F15" t="str">
            <v>m1</v>
          </cell>
          <cell r="G15" t="str">
            <v>Q2</v>
          </cell>
          <cell r="H15">
            <v>328314</v>
          </cell>
          <cell r="I15" t="str">
            <v>***</v>
          </cell>
        </row>
        <row r="16">
          <cell r="A16" t="str">
            <v>Q3 m1</v>
          </cell>
          <cell r="B16">
            <v>-0.142032126950148</v>
          </cell>
          <cell r="C16">
            <v>3.7456497121530603E-2</v>
          </cell>
          <cell r="D16">
            <v>3.7919223062774301</v>
          </cell>
          <cell r="E16">
            <v>1.49485684711973E-4</v>
          </cell>
          <cell r="F16" t="str">
            <v>m1</v>
          </cell>
          <cell r="G16" t="str">
            <v>Q3</v>
          </cell>
          <cell r="H16">
            <v>328314</v>
          </cell>
          <cell r="I16" t="str">
            <v>***</v>
          </cell>
        </row>
        <row r="17">
          <cell r="A17" t="str">
            <v>Q4 m1</v>
          </cell>
          <cell r="B17">
            <v>-0.24563223638619699</v>
          </cell>
          <cell r="C17">
            <v>3.6436939810592102E-2</v>
          </cell>
          <cell r="D17">
            <v>6.7412970919910302</v>
          </cell>
          <cell r="E17">
            <v>1.5697884844701702E-11</v>
          </cell>
          <cell r="F17" t="str">
            <v>m1</v>
          </cell>
          <cell r="G17" t="str">
            <v>Q4</v>
          </cell>
          <cell r="H17">
            <v>328314</v>
          </cell>
          <cell r="I17" t="str">
            <v>***</v>
          </cell>
        </row>
        <row r="18">
          <cell r="A18" t="str">
            <v>Q5 m1</v>
          </cell>
          <cell r="B18">
            <v>-0.190646162397094</v>
          </cell>
          <cell r="C18">
            <v>3.8528655159013402E-2</v>
          </cell>
          <cell r="D18">
            <v>4.9481655046164699</v>
          </cell>
          <cell r="E18">
            <v>7.4916197074149102E-7</v>
          </cell>
          <cell r="F18" t="str">
            <v>m1</v>
          </cell>
          <cell r="G18" t="str">
            <v>Q5</v>
          </cell>
          <cell r="H18">
            <v>328314</v>
          </cell>
          <cell r="I18" t="str">
            <v>***</v>
          </cell>
        </row>
        <row r="19">
          <cell r="A19" t="str">
            <v>camera m1</v>
          </cell>
          <cell r="B19">
            <v>-5.41470031884052E-2</v>
          </cell>
          <cell r="C19">
            <v>2.42779908287633E-2</v>
          </cell>
          <cell r="D19">
            <v>2.2302917720956801</v>
          </cell>
          <cell r="E19">
            <v>2.5728079058137999E-2</v>
          </cell>
          <cell r="F19" t="str">
            <v>m1</v>
          </cell>
          <cell r="G19" t="str">
            <v>camera</v>
          </cell>
          <cell r="H19">
            <v>328314</v>
          </cell>
          <cell r="I19" t="str">
            <v>*</v>
          </cell>
        </row>
        <row r="20">
          <cell r="A20" t="str">
            <v>camera_D m1</v>
          </cell>
          <cell r="B20">
            <v>-6.8343153362037806E-2</v>
          </cell>
          <cell r="C20">
            <v>3.8382342257971401E-2</v>
          </cell>
          <cell r="D20">
            <v>1.7805883992878</v>
          </cell>
          <cell r="E20">
            <v>7.4979716301972907E-2</v>
          </cell>
          <cell r="F20" t="str">
            <v>m1</v>
          </cell>
          <cell r="G20" t="str">
            <v>camera_D</v>
          </cell>
          <cell r="H20">
            <v>328314</v>
          </cell>
          <cell r="I20" t="str">
            <v xml:space="preserve"> </v>
          </cell>
        </row>
        <row r="21">
          <cell r="A21" t="str">
            <v>Q0 m2</v>
          </cell>
          <cell r="B21">
            <v>-0.179361065712909</v>
          </cell>
          <cell r="C21">
            <v>3.27363444742894E-2</v>
          </cell>
          <cell r="D21">
            <v>5.478958283011</v>
          </cell>
          <cell r="E21">
            <v>4.2783721013160101E-8</v>
          </cell>
          <cell r="F21" t="str">
            <v>m2</v>
          </cell>
          <cell r="G21" t="str">
            <v>Q0</v>
          </cell>
          <cell r="H21">
            <v>155730</v>
          </cell>
          <cell r="I21" t="str">
            <v>***</v>
          </cell>
        </row>
        <row r="22">
          <cell r="A22" t="str">
            <v>Q1 m2</v>
          </cell>
          <cell r="B22">
            <v>-0.246337345929104</v>
          </cell>
          <cell r="C22">
            <v>3.3309021654878201E-2</v>
          </cell>
          <cell r="D22">
            <v>7.3955142988424196</v>
          </cell>
          <cell r="E22">
            <v>1.40861999797194E-13</v>
          </cell>
          <cell r="F22" t="str">
            <v>m2</v>
          </cell>
          <cell r="G22" t="str">
            <v>Q1</v>
          </cell>
          <cell r="H22">
            <v>155730</v>
          </cell>
          <cell r="I22" t="str">
            <v>***</v>
          </cell>
        </row>
        <row r="23">
          <cell r="A23" t="str">
            <v>Q2 m2</v>
          </cell>
          <cell r="B23">
            <v>-0.21518270133395201</v>
          </cell>
          <cell r="C23">
            <v>3.8696074295157597E-2</v>
          </cell>
          <cell r="D23">
            <v>5.5608406086009499</v>
          </cell>
          <cell r="E23">
            <v>2.6847831786943099E-8</v>
          </cell>
          <cell r="F23" t="str">
            <v>m2</v>
          </cell>
          <cell r="G23" t="str">
            <v>Q2</v>
          </cell>
          <cell r="H23">
            <v>155730</v>
          </cell>
          <cell r="I23" t="str">
            <v>***</v>
          </cell>
        </row>
        <row r="24">
          <cell r="A24" t="str">
            <v>Q3 m2</v>
          </cell>
          <cell r="B24">
            <v>-0.230654461581243</v>
          </cell>
          <cell r="C24">
            <v>4.1693648538349899E-2</v>
          </cell>
          <cell r="D24">
            <v>5.5321246680795104</v>
          </cell>
          <cell r="E24">
            <v>3.1637490417853501E-8</v>
          </cell>
          <cell r="F24" t="str">
            <v>m2</v>
          </cell>
          <cell r="G24" t="str">
            <v>Q3</v>
          </cell>
          <cell r="H24">
            <v>155730</v>
          </cell>
          <cell r="I24" t="str">
            <v>***</v>
          </cell>
        </row>
        <row r="25">
          <cell r="A25" t="str">
            <v>Q4 m2</v>
          </cell>
          <cell r="B25">
            <v>-0.32026626091503502</v>
          </cell>
          <cell r="C25">
            <v>4.1382621346662797E-2</v>
          </cell>
          <cell r="D25">
            <v>7.7391487173362004</v>
          </cell>
          <cell r="E25">
            <v>1.0008465869937E-14</v>
          </cell>
          <cell r="F25" t="str">
            <v>m2</v>
          </cell>
          <cell r="G25" t="str">
            <v>Q4</v>
          </cell>
          <cell r="H25">
            <v>155730</v>
          </cell>
          <cell r="I25" t="str">
            <v>***</v>
          </cell>
        </row>
        <row r="26">
          <cell r="A26" t="str">
            <v>Q5 m2</v>
          </cell>
          <cell r="B26">
            <v>-0.271458329463592</v>
          </cell>
          <cell r="C26">
            <v>4.3435234552908597E-2</v>
          </cell>
          <cell r="D26">
            <v>6.2497263398665002</v>
          </cell>
          <cell r="E26">
            <v>4.1117248024545201E-10</v>
          </cell>
          <cell r="F26" t="str">
            <v>m2</v>
          </cell>
          <cell r="G26" t="str">
            <v>Q5</v>
          </cell>
          <cell r="H26">
            <v>155730</v>
          </cell>
          <cell r="I26" t="str">
            <v>***</v>
          </cell>
        </row>
        <row r="27">
          <cell r="A27" t="str">
            <v>camera m2</v>
          </cell>
          <cell r="B27">
            <v>-3.5098135078692701E-2</v>
          </cell>
          <cell r="C27">
            <v>2.8438952156258499E-2</v>
          </cell>
          <cell r="D27">
            <v>1.23415711260546</v>
          </cell>
          <cell r="E27">
            <v>0.217144365050571</v>
          </cell>
          <cell r="F27" t="str">
            <v>m2</v>
          </cell>
          <cell r="G27" t="str">
            <v>camera</v>
          </cell>
          <cell r="H27">
            <v>155730</v>
          </cell>
          <cell r="I27" t="str">
            <v xml:space="preserve"> </v>
          </cell>
        </row>
        <row r="28">
          <cell r="A28" t="str">
            <v>camera_D m2</v>
          </cell>
          <cell r="B28">
            <v>-8.0737637039567905E-2</v>
          </cell>
          <cell r="C28">
            <v>3.8319406285994298E-2</v>
          </cell>
          <cell r="D28">
            <v>2.10696471748513</v>
          </cell>
          <cell r="E28">
            <v>3.5120638023629497E-2</v>
          </cell>
          <cell r="F28" t="str">
            <v>m2</v>
          </cell>
          <cell r="G28" t="str">
            <v>camera_D</v>
          </cell>
          <cell r="H28">
            <v>155730</v>
          </cell>
          <cell r="I28" t="str">
            <v>*</v>
          </cell>
        </row>
        <row r="29">
          <cell r="A29" t="str">
            <v>Q0 m3</v>
          </cell>
          <cell r="B29">
            <v>-0.119461963816285</v>
          </cell>
          <cell r="C29">
            <v>3.5599619915431299E-2</v>
          </cell>
          <cell r="D29">
            <v>3.3557089682438401</v>
          </cell>
          <cell r="E29">
            <v>7.9161825717192504E-4</v>
          </cell>
          <cell r="F29" t="str">
            <v>m3</v>
          </cell>
          <cell r="G29" t="str">
            <v>Q0</v>
          </cell>
          <cell r="H29">
            <v>138018</v>
          </cell>
          <cell r="I29" t="str">
            <v>***</v>
          </cell>
        </row>
        <row r="30">
          <cell r="A30" t="str">
            <v>Q1 m3</v>
          </cell>
          <cell r="B30">
            <v>-0.18844597194813001</v>
          </cell>
          <cell r="C30">
            <v>3.6102557099737601E-2</v>
          </cell>
          <cell r="D30">
            <v>5.2197402922880496</v>
          </cell>
          <cell r="E30">
            <v>1.79174206283791E-7</v>
          </cell>
          <cell r="F30" t="str">
            <v>m3</v>
          </cell>
          <cell r="G30" t="str">
            <v>Q1</v>
          </cell>
          <cell r="H30">
            <v>138018</v>
          </cell>
          <cell r="I30" t="str">
            <v>***</v>
          </cell>
        </row>
        <row r="31">
          <cell r="A31" t="str">
            <v>Q2 m3</v>
          </cell>
          <cell r="B31">
            <v>-0.159490021946498</v>
          </cell>
          <cell r="C31">
            <v>4.2011824850966703E-2</v>
          </cell>
          <cell r="D31">
            <v>3.7963126456009602</v>
          </cell>
          <cell r="E31">
            <v>1.46864261207327E-4</v>
          </cell>
          <cell r="F31" t="str">
            <v>m3</v>
          </cell>
          <cell r="G31" t="str">
            <v>Q2</v>
          </cell>
          <cell r="H31">
            <v>138018</v>
          </cell>
          <cell r="I31" t="str">
            <v>***</v>
          </cell>
        </row>
        <row r="32">
          <cell r="A32" t="str">
            <v>Q3 m3</v>
          </cell>
          <cell r="B32">
            <v>-0.17884705863686401</v>
          </cell>
          <cell r="C32">
            <v>4.5726577706783601E-2</v>
          </cell>
          <cell r="D32">
            <v>3.9112277280775398</v>
          </cell>
          <cell r="E32">
            <v>9.1828136659009401E-5</v>
          </cell>
          <cell r="F32" t="str">
            <v>m3</v>
          </cell>
          <cell r="G32" t="str">
            <v>Q3</v>
          </cell>
          <cell r="H32">
            <v>138018</v>
          </cell>
          <cell r="I32" t="str">
            <v>***</v>
          </cell>
        </row>
        <row r="33">
          <cell r="A33" t="str">
            <v>Q4 m3</v>
          </cell>
          <cell r="B33">
            <v>-0.28197729193159299</v>
          </cell>
          <cell r="C33">
            <v>4.4595093678362403E-2</v>
          </cell>
          <cell r="D33">
            <v>6.3230563874431098</v>
          </cell>
          <cell r="E33">
            <v>2.5643966871041599E-10</v>
          </cell>
          <cell r="F33" t="str">
            <v>m3</v>
          </cell>
          <cell r="G33" t="str">
            <v>Q4</v>
          </cell>
          <cell r="H33">
            <v>138018</v>
          </cell>
          <cell r="I33" t="str">
            <v>***</v>
          </cell>
        </row>
        <row r="34">
          <cell r="A34" t="str">
            <v>Q5 m3</v>
          </cell>
          <cell r="B34">
            <v>-0.23348736163342701</v>
          </cell>
          <cell r="C34">
            <v>4.6718258896947397E-2</v>
          </cell>
          <cell r="D34">
            <v>4.9977753269542902</v>
          </cell>
          <cell r="E34">
            <v>5.79954994847701E-7</v>
          </cell>
          <cell r="F34" t="str">
            <v>m3</v>
          </cell>
          <cell r="G34" t="str">
            <v>Q5</v>
          </cell>
          <cell r="H34">
            <v>138018</v>
          </cell>
          <cell r="I34" t="str">
            <v>***</v>
          </cell>
        </row>
        <row r="35">
          <cell r="A35" t="str">
            <v>camera m3</v>
          </cell>
          <cell r="B35">
            <v>-3.1399484267058402E-2</v>
          </cell>
          <cell r="C35">
            <v>2.8252233689227899E-2</v>
          </cell>
          <cell r="D35">
            <v>1.11139829198817</v>
          </cell>
          <cell r="E35">
            <v>0.26639694720472401</v>
          </cell>
          <cell r="F35" t="str">
            <v>m3</v>
          </cell>
          <cell r="G35" t="str">
            <v>camera</v>
          </cell>
          <cell r="H35">
            <v>138018</v>
          </cell>
          <cell r="I35" t="str">
            <v xml:space="preserve"> </v>
          </cell>
        </row>
        <row r="36">
          <cell r="A36" t="str">
            <v>camera_D m3</v>
          </cell>
          <cell r="B36">
            <v>-8.2084841160347394E-2</v>
          </cell>
          <cell r="C36">
            <v>3.8080616342531702E-2</v>
          </cell>
          <cell r="D36">
            <v>2.1555544275334602</v>
          </cell>
          <cell r="E36">
            <v>3.1118474326467301E-2</v>
          </cell>
          <cell r="F36" t="str">
            <v>m3</v>
          </cell>
          <cell r="G36" t="str">
            <v>camera_D</v>
          </cell>
          <cell r="H36">
            <v>138018</v>
          </cell>
          <cell r="I36" t="str">
            <v>*</v>
          </cell>
        </row>
        <row r="37">
          <cell r="A37" t="str">
            <v>Q0 m0c</v>
          </cell>
          <cell r="B37">
            <v>-0.16581270850964799</v>
          </cell>
          <cell r="C37">
            <v>3.8765133743663603E-2</v>
          </cell>
          <cell r="D37">
            <v>-4.2773671208280204</v>
          </cell>
          <cell r="E37">
            <v>1.8939734799218599E-5</v>
          </cell>
          <cell r="F37" t="str">
            <v>m0c</v>
          </cell>
          <cell r="G37" t="str">
            <v>Q0</v>
          </cell>
          <cell r="H37">
            <v>62490</v>
          </cell>
          <cell r="I37" t="str">
            <v>***</v>
          </cell>
        </row>
        <row r="38">
          <cell r="A38" t="str">
            <v>Q1 m0c</v>
          </cell>
          <cell r="B38">
            <v>-0.19253514242016001</v>
          </cell>
          <cell r="C38">
            <v>3.8695336118212402E-2</v>
          </cell>
          <cell r="D38">
            <v>-4.9756679159466204</v>
          </cell>
          <cell r="E38">
            <v>6.51953464538598E-7</v>
          </cell>
          <cell r="F38" t="str">
            <v>m0c</v>
          </cell>
          <cell r="G38" t="str">
            <v>Q1</v>
          </cell>
          <cell r="H38">
            <v>62490</v>
          </cell>
          <cell r="I38" t="str">
            <v>***</v>
          </cell>
        </row>
        <row r="39">
          <cell r="A39" t="str">
            <v>Q2 m0c</v>
          </cell>
          <cell r="B39">
            <v>-0.19689281404103501</v>
          </cell>
          <cell r="C39">
            <v>4.40864781598716E-2</v>
          </cell>
          <cell r="D39">
            <v>-4.4660590334986301</v>
          </cell>
          <cell r="E39">
            <v>7.9813020081436998E-6</v>
          </cell>
          <cell r="F39" t="str">
            <v>m0c</v>
          </cell>
          <cell r="G39" t="str">
            <v>Q2</v>
          </cell>
          <cell r="H39">
            <v>62490</v>
          </cell>
          <cell r="I39" t="str">
            <v>***</v>
          </cell>
        </row>
        <row r="40">
          <cell r="A40" t="str">
            <v>Q3 m0c</v>
          </cell>
          <cell r="B40">
            <v>-0.27588479471734001</v>
          </cell>
          <cell r="C40">
            <v>3.6081607113222801E-2</v>
          </cell>
          <cell r="D40">
            <v>-7.6461337725790104</v>
          </cell>
          <cell r="E40">
            <v>2.1005933547487101E-14</v>
          </cell>
          <cell r="F40" t="str">
            <v>m0c</v>
          </cell>
          <cell r="G40" t="str">
            <v>Q3</v>
          </cell>
          <cell r="H40">
            <v>62490</v>
          </cell>
          <cell r="I40" t="str">
            <v>***</v>
          </cell>
        </row>
        <row r="41">
          <cell r="A41" t="str">
            <v>Q4 m0c</v>
          </cell>
          <cell r="B41">
            <v>-0.40741413375062702</v>
          </cell>
          <cell r="C41">
            <v>3.3477099441757301E-2</v>
          </cell>
          <cell r="D41">
            <v>-12.169935285446</v>
          </cell>
          <cell r="E41">
            <v>4.9117311426496704E-34</v>
          </cell>
          <cell r="F41" t="str">
            <v>m0c</v>
          </cell>
          <cell r="G41" t="str">
            <v>Q4</v>
          </cell>
          <cell r="H41">
            <v>62490</v>
          </cell>
          <cell r="I41" t="str">
            <v>***</v>
          </cell>
        </row>
        <row r="42">
          <cell r="A42" t="str">
            <v>Q5 m0c</v>
          </cell>
          <cell r="B42">
            <v>-0.35185051960174502</v>
          </cell>
          <cell r="C42">
            <v>3.6978965222473702E-2</v>
          </cell>
          <cell r="D42">
            <v>-9.5148827849815003</v>
          </cell>
          <cell r="E42">
            <v>1.8811123087980799E-21</v>
          </cell>
          <cell r="F42" t="str">
            <v>m0c</v>
          </cell>
          <cell r="G42" t="str">
            <v>Q5</v>
          </cell>
          <cell r="H42">
            <v>62490</v>
          </cell>
          <cell r="I42" t="str">
            <v>***</v>
          </cell>
        </row>
        <row r="43">
          <cell r="A43" t="str">
            <v>camera m0c</v>
          </cell>
          <cell r="B43">
            <v>-5.4952932070690998E-3</v>
          </cell>
          <cell r="C43">
            <v>3.0809126173842599E-2</v>
          </cell>
          <cell r="D43">
            <v>0.178365760069323</v>
          </cell>
          <cell r="E43">
            <v>0.85843573759594605</v>
          </cell>
          <cell r="F43" t="str">
            <v>m0c</v>
          </cell>
          <cell r="G43" t="str">
            <v>camera</v>
          </cell>
          <cell r="H43">
            <v>62490</v>
          </cell>
          <cell r="I43" t="str">
            <v xml:space="preserve"> </v>
          </cell>
        </row>
        <row r="44">
          <cell r="A44" t="str">
            <v>camera_D m0c</v>
          </cell>
          <cell r="B44">
            <v>-8.5265144745244201E-2</v>
          </cell>
          <cell r="C44">
            <v>3.3523458118601197E-2</v>
          </cell>
          <cell r="D44">
            <v>2.5434471719351901</v>
          </cell>
          <cell r="E44">
            <v>1.0976465373229599E-2</v>
          </cell>
          <cell r="F44" t="str">
            <v>m0c</v>
          </cell>
          <cell r="G44" t="str">
            <v>camera_D</v>
          </cell>
          <cell r="H44">
            <v>62490</v>
          </cell>
          <cell r="I44" t="str">
            <v>*</v>
          </cell>
        </row>
        <row r="45">
          <cell r="A45" t="str">
            <v>t m0c</v>
          </cell>
          <cell r="B45">
            <v>-6.6986504413458797E-2</v>
          </cell>
          <cell r="C45">
            <v>1.48489591199503E-2</v>
          </cell>
          <cell r="D45">
            <v>4.51119192074946</v>
          </cell>
          <cell r="E45">
            <v>6.4464360394628804E-6</v>
          </cell>
          <cell r="F45" t="str">
            <v>m0c</v>
          </cell>
          <cell r="G45" t="str">
            <v>t</v>
          </cell>
          <cell r="H45">
            <v>62490</v>
          </cell>
          <cell r="I45" t="str">
            <v>***</v>
          </cell>
        </row>
        <row r="46">
          <cell r="A46" t="str">
            <v>log_fuel m0c</v>
          </cell>
          <cell r="B46">
            <v>2.1610551351859102</v>
          </cell>
          <cell r="C46">
            <v>0.23508517325866801</v>
          </cell>
          <cell r="D46">
            <v>9.1926475210244991</v>
          </cell>
          <cell r="E46">
            <v>3.8328929748666203E-20</v>
          </cell>
          <cell r="F46" t="str">
            <v>m0c</v>
          </cell>
          <cell r="G46" t="str">
            <v>log_fuel</v>
          </cell>
          <cell r="H46">
            <v>62490</v>
          </cell>
          <cell r="I46" t="str">
            <v>***</v>
          </cell>
        </row>
        <row r="47">
          <cell r="A47" t="str">
            <v>log_cameras m0c</v>
          </cell>
          <cell r="B47">
            <v>7.1738655620934299E-4</v>
          </cell>
          <cell r="C47">
            <v>6.4912509957724795E-2</v>
          </cell>
          <cell r="D47">
            <v>1.1051591698989199E-2</v>
          </cell>
          <cell r="E47">
            <v>0.99118228510731698</v>
          </cell>
          <cell r="F47" t="str">
            <v>m0c</v>
          </cell>
          <cell r="G47" t="str">
            <v>log_cameras</v>
          </cell>
          <cell r="H47">
            <v>62490</v>
          </cell>
          <cell r="I47" t="str">
            <v xml:space="preserve">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_road_type_id_800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-0.16536086211645701</v>
          </cell>
          <cell r="C2">
            <v>3.9852738333101302E-2</v>
          </cell>
          <cell r="D2">
            <v>4.1492973640686897</v>
          </cell>
          <cell r="E2">
            <v>3.3349735571145703E-5</v>
          </cell>
          <cell r="F2" t="str">
            <v>m0</v>
          </cell>
          <cell r="G2" t="str">
            <v>Q0</v>
          </cell>
          <cell r="H2">
            <v>62490</v>
          </cell>
          <cell r="I2" t="str">
            <v>***</v>
          </cell>
        </row>
        <row r="3">
          <cell r="A3" t="str">
            <v>Q1 m0</v>
          </cell>
          <cell r="B3">
            <v>-0.16545010308747399</v>
          </cell>
          <cell r="C3">
            <v>4.1386990251348101E-2</v>
          </cell>
          <cell r="D3">
            <v>3.9976355391555698</v>
          </cell>
          <cell r="E3">
            <v>6.3978357992336706E-5</v>
          </cell>
          <cell r="F3" t="str">
            <v>m0</v>
          </cell>
          <cell r="G3" t="str">
            <v>Q1</v>
          </cell>
          <cell r="H3">
            <v>62490</v>
          </cell>
          <cell r="I3" t="str">
            <v>***</v>
          </cell>
        </row>
        <row r="4">
          <cell r="A4" t="str">
            <v>Q2 m0</v>
          </cell>
          <cell r="B4">
            <v>-0.18330507628106099</v>
          </cell>
          <cell r="C4">
            <v>4.36107957944721E-2</v>
          </cell>
          <cell r="D4">
            <v>4.2032041136083897</v>
          </cell>
          <cell r="E4">
            <v>2.6316308283286699E-5</v>
          </cell>
          <cell r="F4" t="str">
            <v>m0</v>
          </cell>
          <cell r="G4" t="str">
            <v>Q2</v>
          </cell>
          <cell r="H4">
            <v>62490</v>
          </cell>
          <cell r="I4" t="str">
            <v>***</v>
          </cell>
        </row>
        <row r="5">
          <cell r="A5" t="str">
            <v>Q3 m0</v>
          </cell>
          <cell r="B5">
            <v>-0.26913542231981402</v>
          </cell>
          <cell r="C5">
            <v>3.6408879596586098E-2</v>
          </cell>
          <cell r="D5">
            <v>7.3920270357632702</v>
          </cell>
          <cell r="E5">
            <v>1.44607112936527E-13</v>
          </cell>
          <cell r="F5" t="str">
            <v>m0</v>
          </cell>
          <cell r="G5" t="str">
            <v>Q3</v>
          </cell>
          <cell r="H5">
            <v>62490</v>
          </cell>
          <cell r="I5" t="str">
            <v>***</v>
          </cell>
        </row>
        <row r="6">
          <cell r="A6" t="str">
            <v>Q4 m0</v>
          </cell>
          <cell r="B6">
            <v>-0.39623352173542797</v>
          </cell>
          <cell r="C6">
            <v>3.4554521128478399E-2</v>
          </cell>
          <cell r="D6">
            <v>11.466908201742299</v>
          </cell>
          <cell r="E6">
            <v>1.9344799844403099E-30</v>
          </cell>
          <cell r="F6" t="str">
            <v>m0</v>
          </cell>
          <cell r="G6" t="str">
            <v>Q4</v>
          </cell>
          <cell r="H6">
            <v>62490</v>
          </cell>
          <cell r="I6" t="str">
            <v>***</v>
          </cell>
        </row>
        <row r="7">
          <cell r="A7" t="str">
            <v>Q5 m0</v>
          </cell>
          <cell r="B7">
            <v>-0.34095302080964801</v>
          </cell>
          <cell r="C7">
            <v>3.8845950219554302E-2</v>
          </cell>
          <cell r="D7">
            <v>8.7770544646895807</v>
          </cell>
          <cell r="E7">
            <v>1.67811746124029E-18</v>
          </cell>
          <cell r="F7" t="str">
            <v>m0</v>
          </cell>
          <cell r="G7" t="str">
            <v>Q5</v>
          </cell>
          <cell r="H7">
            <v>62490</v>
          </cell>
          <cell r="I7" t="str">
            <v>***</v>
          </cell>
        </row>
        <row r="8">
          <cell r="A8" t="str">
            <v>mQ0 m0</v>
          </cell>
          <cell r="B8">
            <v>-0.198234537597267</v>
          </cell>
          <cell r="C8">
            <v>9.3051260151254103E-2</v>
          </cell>
          <cell r="D8">
            <v>2.1303799354789801</v>
          </cell>
          <cell r="E8">
            <v>3.3140258940328397E-2</v>
          </cell>
          <cell r="F8" t="str">
            <v>m0</v>
          </cell>
          <cell r="G8" t="str">
            <v>mQ0</v>
          </cell>
          <cell r="H8">
            <v>62490</v>
          </cell>
          <cell r="I8" t="str">
            <v>*</v>
          </cell>
        </row>
        <row r="9">
          <cell r="A9" t="str">
            <v>mQ1 m0</v>
          </cell>
          <cell r="B9">
            <v>-0.36330638441343199</v>
          </cell>
          <cell r="C9">
            <v>8.6223488374052304E-2</v>
          </cell>
          <cell r="D9">
            <v>4.2135430990375404</v>
          </cell>
          <cell r="E9">
            <v>2.5139558884822801E-5</v>
          </cell>
          <cell r="F9" t="str">
            <v>m0</v>
          </cell>
          <cell r="G9" t="str">
            <v>mQ1</v>
          </cell>
          <cell r="H9">
            <v>62490</v>
          </cell>
          <cell r="I9" t="str">
            <v>***</v>
          </cell>
        </row>
        <row r="10">
          <cell r="A10" t="str">
            <v>mQ2 m0</v>
          </cell>
          <cell r="B10">
            <v>-0.23010062417462901</v>
          </cell>
          <cell r="C10">
            <v>0.16479297240160601</v>
          </cell>
          <cell r="D10">
            <v>1.3963011942879799</v>
          </cell>
          <cell r="E10">
            <v>0.162623814323342</v>
          </cell>
          <cell r="F10" t="str">
            <v>m0</v>
          </cell>
          <cell r="G10" t="str">
            <v>mQ2</v>
          </cell>
          <cell r="H10">
            <v>62490</v>
          </cell>
          <cell r="I10" t="str">
            <v xml:space="preserve"> </v>
          </cell>
        </row>
        <row r="11">
          <cell r="A11" t="str">
            <v>mQ3 m0</v>
          </cell>
          <cell r="B11">
            <v>-0.32445520223135899</v>
          </cell>
          <cell r="C11">
            <v>0.145085755645464</v>
          </cell>
          <cell r="D11">
            <v>2.2362994960318998</v>
          </cell>
          <cell r="E11">
            <v>2.5332159445356901E-2</v>
          </cell>
          <cell r="F11" t="str">
            <v>m0</v>
          </cell>
          <cell r="G11" t="str">
            <v>mQ3</v>
          </cell>
          <cell r="H11">
            <v>62490</v>
          </cell>
          <cell r="I11" t="str">
            <v>*</v>
          </cell>
        </row>
        <row r="12">
          <cell r="A12" t="str">
            <v>mQ4 m0</v>
          </cell>
          <cell r="B12">
            <v>-0.48016131211801399</v>
          </cell>
          <cell r="C12">
            <v>9.1582579708863604E-2</v>
          </cell>
          <cell r="D12">
            <v>5.2429328115065399</v>
          </cell>
          <cell r="E12">
            <v>1.5804410174789E-7</v>
          </cell>
          <cell r="F12" t="str">
            <v>m0</v>
          </cell>
          <cell r="G12" t="str">
            <v>mQ4</v>
          </cell>
          <cell r="H12">
            <v>62490</v>
          </cell>
          <cell r="I12" t="str">
            <v>***</v>
          </cell>
        </row>
        <row r="13">
          <cell r="A13" t="str">
            <v>mQ5 m0</v>
          </cell>
          <cell r="B13">
            <v>-0.45860813083051399</v>
          </cell>
          <cell r="C13">
            <v>6.4322980337924607E-2</v>
          </cell>
          <cell r="D13">
            <v>7.1297711707571496</v>
          </cell>
          <cell r="E13">
            <v>1.0053592615108201E-12</v>
          </cell>
          <cell r="F13" t="str">
            <v>m0</v>
          </cell>
          <cell r="G13" t="str">
            <v>mQ5</v>
          </cell>
          <cell r="H13">
            <v>62490</v>
          </cell>
          <cell r="I13" t="str">
            <v>***</v>
          </cell>
        </row>
        <row r="14">
          <cell r="A14" t="str">
            <v>camera m0</v>
          </cell>
          <cell r="B14">
            <v>-4.2941560057958598E-3</v>
          </cell>
          <cell r="C14">
            <v>3.9057485148756302E-2</v>
          </cell>
          <cell r="D14">
            <v>0.10994450844546</v>
          </cell>
          <cell r="E14">
            <v>0.91245338384403496</v>
          </cell>
          <cell r="F14" t="str">
            <v>m0</v>
          </cell>
          <cell r="G14" t="str">
            <v>camera</v>
          </cell>
          <cell r="H14">
            <v>62490</v>
          </cell>
          <cell r="I14" t="str">
            <v xml:space="preserve"> </v>
          </cell>
        </row>
        <row r="15">
          <cell r="A15" t="str">
            <v>camera_D m0</v>
          </cell>
          <cell r="B15">
            <v>-0.117505895512696</v>
          </cell>
          <cell r="C15">
            <v>3.9210642426612097E-2</v>
          </cell>
          <cell r="D15">
            <v>2.9967857765305399</v>
          </cell>
          <cell r="E15">
            <v>2.72842371814493E-3</v>
          </cell>
          <cell r="F15" t="str">
            <v>m0</v>
          </cell>
          <cell r="G15" t="str">
            <v>camera_D</v>
          </cell>
          <cell r="H15">
            <v>62490</v>
          </cell>
          <cell r="I15" t="str">
            <v>**</v>
          </cell>
        </row>
        <row r="16">
          <cell r="A16" t="str">
            <v>t m0</v>
          </cell>
          <cell r="B16">
            <v>-6.6695517387179298E-2</v>
          </cell>
          <cell r="C16">
            <v>1.45300674725011E-2</v>
          </cell>
          <cell r="D16">
            <v>4.5901725861496496</v>
          </cell>
          <cell r="E16">
            <v>4.4287966130220899E-6</v>
          </cell>
          <cell r="F16" t="str">
            <v>m0</v>
          </cell>
          <cell r="G16" t="str">
            <v>t</v>
          </cell>
          <cell r="H16">
            <v>62490</v>
          </cell>
          <cell r="I16" t="str">
            <v>***</v>
          </cell>
        </row>
        <row r="17">
          <cell r="A17" t="str">
            <v>log_fuel m0</v>
          </cell>
          <cell r="B17">
            <v>2.0915680269891501</v>
          </cell>
          <cell r="C17">
            <v>0.21791353729799801</v>
          </cell>
          <cell r="D17">
            <v>9.5981555479452307</v>
          </cell>
          <cell r="E17">
            <v>8.1387762300346002E-22</v>
          </cell>
          <cell r="F17" t="str">
            <v>m0</v>
          </cell>
          <cell r="G17" t="str">
            <v>log_fuel</v>
          </cell>
          <cell r="H17">
            <v>62490</v>
          </cell>
          <cell r="I17" t="str">
            <v>***</v>
          </cell>
        </row>
        <row r="18">
          <cell r="A18" t="str">
            <v>log_cameras m0</v>
          </cell>
          <cell r="B18">
            <v>-5.0083881188920402E-3</v>
          </cell>
          <cell r="C18">
            <v>6.2340156191335303E-2</v>
          </cell>
          <cell r="D18">
            <v>8.0339678705972806E-2</v>
          </cell>
          <cell r="E18">
            <v>0.93596710114463999</v>
          </cell>
          <cell r="F18" t="str">
            <v>m0</v>
          </cell>
          <cell r="G18" t="str">
            <v>log_cameras</v>
          </cell>
          <cell r="H18">
            <v>62490</v>
          </cell>
          <cell r="I18" t="str">
            <v xml:space="preserve"> </v>
          </cell>
        </row>
        <row r="19">
          <cell r="A19" t="str">
            <v>Q0 m1</v>
          </cell>
          <cell r="B19">
            <v>-0.11830590796943</v>
          </cell>
          <cell r="C19">
            <v>3.31261341925259E-2</v>
          </cell>
          <cell r="D19">
            <v>3.5713768253744198</v>
          </cell>
          <cell r="E19">
            <v>3.5510954601920098E-4</v>
          </cell>
          <cell r="F19" t="str">
            <v>m1</v>
          </cell>
          <cell r="G19" t="str">
            <v>Q0</v>
          </cell>
          <cell r="H19">
            <v>328314</v>
          </cell>
          <cell r="I19" t="str">
            <v>***</v>
          </cell>
        </row>
        <row r="20">
          <cell r="A20" t="str">
            <v>Q1 m1</v>
          </cell>
          <cell r="B20">
            <v>-0.170063641589698</v>
          </cell>
          <cell r="C20">
            <v>3.2273945246891603E-2</v>
          </cell>
          <cell r="D20">
            <v>5.2693787601339697</v>
          </cell>
          <cell r="E20">
            <v>1.3688624830783999E-7</v>
          </cell>
          <cell r="F20" t="str">
            <v>m1</v>
          </cell>
          <cell r="G20" t="str">
            <v>Q1</v>
          </cell>
          <cell r="H20">
            <v>328314</v>
          </cell>
          <cell r="I20" t="str">
            <v>***</v>
          </cell>
        </row>
        <row r="21">
          <cell r="A21" t="str">
            <v>Q2 m1</v>
          </cell>
          <cell r="B21">
            <v>-0.13187135123244401</v>
          </cell>
          <cell r="C21">
            <v>3.63006756860337E-2</v>
          </cell>
          <cell r="D21">
            <v>3.6327519733518301</v>
          </cell>
          <cell r="E21">
            <v>2.8041452847500902E-4</v>
          </cell>
          <cell r="F21" t="str">
            <v>m1</v>
          </cell>
          <cell r="G21" t="str">
            <v>Q2</v>
          </cell>
          <cell r="H21">
            <v>328314</v>
          </cell>
          <cell r="I21" t="str">
            <v>***</v>
          </cell>
        </row>
        <row r="22">
          <cell r="A22" t="str">
            <v>Q3 m1</v>
          </cell>
          <cell r="B22">
            <v>-0.12666354604771499</v>
          </cell>
          <cell r="C22">
            <v>3.3890471095719202E-2</v>
          </cell>
          <cell r="D22">
            <v>3.73743834041051</v>
          </cell>
          <cell r="E22">
            <v>1.85904660254153E-4</v>
          </cell>
          <cell r="F22" t="str">
            <v>m1</v>
          </cell>
          <cell r="G22" t="str">
            <v>Q3</v>
          </cell>
          <cell r="H22">
            <v>328314</v>
          </cell>
          <cell r="I22" t="str">
            <v>***</v>
          </cell>
        </row>
        <row r="23">
          <cell r="A23" t="str">
            <v>Q4 m1</v>
          </cell>
          <cell r="B23">
            <v>-0.23363436369656601</v>
          </cell>
          <cell r="C23">
            <v>3.5423827148124899E-2</v>
          </cell>
          <cell r="D23">
            <v>6.5954015278931504</v>
          </cell>
          <cell r="E23">
            <v>4.2410645681627E-11</v>
          </cell>
          <cell r="F23" t="str">
            <v>m1</v>
          </cell>
          <cell r="G23" t="str">
            <v>Q4</v>
          </cell>
          <cell r="H23">
            <v>328314</v>
          </cell>
          <cell r="I23" t="str">
            <v>***</v>
          </cell>
        </row>
        <row r="24">
          <cell r="A24" t="str">
            <v>Q5 m1</v>
          </cell>
          <cell r="B24">
            <v>-0.172571459137111</v>
          </cell>
          <cell r="C24">
            <v>3.77190448256935E-2</v>
          </cell>
          <cell r="D24">
            <v>4.5751810507024997</v>
          </cell>
          <cell r="E24">
            <v>4.7580833198180301E-6</v>
          </cell>
          <cell r="F24" t="str">
            <v>m1</v>
          </cell>
          <cell r="G24" t="str">
            <v>Q5</v>
          </cell>
          <cell r="H24">
            <v>328314</v>
          </cell>
          <cell r="I24" t="str">
            <v>***</v>
          </cell>
        </row>
        <row r="25">
          <cell r="A25" t="str">
            <v>mQ0 m1</v>
          </cell>
          <cell r="B25">
            <v>-0.14321417391549299</v>
          </cell>
          <cell r="C25">
            <v>0.100549112509678</v>
          </cell>
          <cell r="D25">
            <v>1.42432061647196</v>
          </cell>
          <cell r="E25">
            <v>0.15435368215253301</v>
          </cell>
          <cell r="F25" t="str">
            <v>m1</v>
          </cell>
          <cell r="G25" t="str">
            <v>mQ0</v>
          </cell>
          <cell r="H25">
            <v>328314</v>
          </cell>
          <cell r="I25" t="str">
            <v xml:space="preserve"> </v>
          </cell>
        </row>
        <row r="26">
          <cell r="A26" t="str">
            <v>mQ1 m1</v>
          </cell>
          <cell r="B26">
            <v>-0.31659741758250898</v>
          </cell>
          <cell r="C26">
            <v>9.3169155904470904E-2</v>
          </cell>
          <cell r="D26">
            <v>3.3980925823469499</v>
          </cell>
          <cell r="E26">
            <v>6.7857451726183995E-4</v>
          </cell>
          <cell r="F26" t="str">
            <v>m1</v>
          </cell>
          <cell r="G26" t="str">
            <v>mQ1</v>
          </cell>
          <cell r="H26">
            <v>328314</v>
          </cell>
          <cell r="I26" t="str">
            <v>***</v>
          </cell>
        </row>
        <row r="27">
          <cell r="A27" t="str">
            <v>mQ2 m1</v>
          </cell>
          <cell r="B27">
            <v>-0.24547468184171101</v>
          </cell>
          <cell r="C27">
            <v>0.16428793397175601</v>
          </cell>
          <cell r="D27">
            <v>1.49417352758184</v>
          </cell>
          <cell r="E27">
            <v>0.13513026984788101</v>
          </cell>
          <cell r="F27" t="str">
            <v>m1</v>
          </cell>
          <cell r="G27" t="str">
            <v>mQ2</v>
          </cell>
          <cell r="H27">
            <v>328314</v>
          </cell>
          <cell r="I27" t="str">
            <v xml:space="preserve"> </v>
          </cell>
        </row>
        <row r="28">
          <cell r="A28" t="str">
            <v>mQ3 m1</v>
          </cell>
          <cell r="B28">
            <v>-0.29357902212227799</v>
          </cell>
          <cell r="C28">
            <v>0.15467891362441</v>
          </cell>
          <cell r="D28">
            <v>1.8979899408599701</v>
          </cell>
          <cell r="E28">
            <v>5.7697407141256499E-2</v>
          </cell>
          <cell r="F28" t="str">
            <v>m1</v>
          </cell>
          <cell r="G28" t="str">
            <v>mQ3</v>
          </cell>
          <cell r="H28">
            <v>328314</v>
          </cell>
          <cell r="I28" t="str">
            <v xml:space="preserve"> </v>
          </cell>
        </row>
        <row r="29">
          <cell r="A29" t="str">
            <v>mQ4 m1</v>
          </cell>
          <cell r="B29">
            <v>-0.36015434853224099</v>
          </cell>
          <cell r="C29">
            <v>0.116489259848726</v>
          </cell>
          <cell r="D29">
            <v>3.0917386632891302</v>
          </cell>
          <cell r="E29">
            <v>1.9898794973123701E-3</v>
          </cell>
          <cell r="F29" t="str">
            <v>m1</v>
          </cell>
          <cell r="G29" t="str">
            <v>mQ4</v>
          </cell>
          <cell r="H29">
            <v>328314</v>
          </cell>
          <cell r="I29" t="str">
            <v>**</v>
          </cell>
        </row>
        <row r="30">
          <cell r="A30" t="str">
            <v>mQ5 m1</v>
          </cell>
          <cell r="B30">
            <v>-0.32754646834087903</v>
          </cell>
          <cell r="C30">
            <v>8.4267215587300603E-2</v>
          </cell>
          <cell r="D30">
            <v>3.8869976426543</v>
          </cell>
          <cell r="E30">
            <v>1.01491739334545E-4</v>
          </cell>
          <cell r="F30" t="str">
            <v>m1</v>
          </cell>
          <cell r="G30" t="str">
            <v>mQ5</v>
          </cell>
          <cell r="H30">
            <v>328314</v>
          </cell>
          <cell r="I30" t="str">
            <v>***</v>
          </cell>
        </row>
        <row r="31">
          <cell r="A31" t="str">
            <v>camera m1</v>
          </cell>
          <cell r="B31">
            <v>-5.4173938708502602E-2</v>
          </cell>
          <cell r="C31">
            <v>2.99234385048152E-2</v>
          </cell>
          <cell r="D31">
            <v>1.8104182345149</v>
          </cell>
          <cell r="E31">
            <v>7.0230953667403798E-2</v>
          </cell>
          <cell r="F31" t="str">
            <v>m1</v>
          </cell>
          <cell r="G31" t="str">
            <v>camera</v>
          </cell>
          <cell r="H31">
            <v>328314</v>
          </cell>
          <cell r="I31" t="str">
            <v xml:space="preserve"> </v>
          </cell>
        </row>
        <row r="32">
          <cell r="A32" t="str">
            <v>camera_D m1</v>
          </cell>
          <cell r="B32">
            <v>-8.7042462744907595E-2</v>
          </cell>
          <cell r="C32">
            <v>3.92107177363126E-2</v>
          </cell>
          <cell r="D32">
            <v>2.21986405171815</v>
          </cell>
          <cell r="E32">
            <v>2.6427997384088801E-2</v>
          </cell>
          <cell r="F32" t="str">
            <v>m1</v>
          </cell>
          <cell r="G32" t="str">
            <v>camera_D</v>
          </cell>
          <cell r="H32">
            <v>328314</v>
          </cell>
          <cell r="I32" t="str">
            <v>*</v>
          </cell>
        </row>
        <row r="33">
          <cell r="A33" t="str">
            <v>Q0 m2</v>
          </cell>
          <cell r="B33">
            <v>-0.18989079999873101</v>
          </cell>
          <cell r="C33">
            <v>3.5134012702692001E-2</v>
          </cell>
          <cell r="D33">
            <v>5.40475696885545</v>
          </cell>
          <cell r="E33">
            <v>6.4896324006275705E-8</v>
          </cell>
          <cell r="F33" t="str">
            <v>m2</v>
          </cell>
          <cell r="G33" t="str">
            <v>Q0</v>
          </cell>
          <cell r="H33">
            <v>155730</v>
          </cell>
          <cell r="I33" t="str">
            <v>***</v>
          </cell>
        </row>
        <row r="34">
          <cell r="A34" t="str">
            <v>Q1 m2</v>
          </cell>
          <cell r="B34">
            <v>-0.239783585473785</v>
          </cell>
          <cell r="C34">
            <v>3.6142980837142499E-2</v>
          </cell>
          <cell r="D34">
            <v>6.6343057467847197</v>
          </cell>
          <cell r="E34">
            <v>3.2603339957423403E-11</v>
          </cell>
          <cell r="F34" t="str">
            <v>m2</v>
          </cell>
          <cell r="G34" t="str">
            <v>Q1</v>
          </cell>
          <cell r="H34">
            <v>155730</v>
          </cell>
          <cell r="I34" t="str">
            <v>***</v>
          </cell>
        </row>
        <row r="35">
          <cell r="A35" t="str">
            <v>Q2 m2</v>
          </cell>
          <cell r="B35">
            <v>-0.21092679831566399</v>
          </cell>
          <cell r="C35">
            <v>4.0839806273726603E-2</v>
          </cell>
          <cell r="D35">
            <v>5.1647355254806602</v>
          </cell>
          <cell r="E35">
            <v>2.4077912317083999E-7</v>
          </cell>
          <cell r="F35" t="str">
            <v>m2</v>
          </cell>
          <cell r="G35" t="str">
            <v>Q2</v>
          </cell>
          <cell r="H35">
            <v>155730</v>
          </cell>
          <cell r="I35" t="str">
            <v>***</v>
          </cell>
        </row>
        <row r="36">
          <cell r="A36" t="str">
            <v>Q3 m2</v>
          </cell>
          <cell r="B36">
            <v>-0.21785051328064201</v>
          </cell>
          <cell r="C36">
            <v>3.9447209746026501E-2</v>
          </cell>
          <cell r="D36">
            <v>5.5225835916718102</v>
          </cell>
          <cell r="E36">
            <v>3.3405078166895698E-8</v>
          </cell>
          <cell r="F36" t="str">
            <v>m2</v>
          </cell>
          <cell r="G36" t="str">
            <v>Q3</v>
          </cell>
          <cell r="H36">
            <v>155730</v>
          </cell>
          <cell r="I36" t="str">
            <v>***</v>
          </cell>
        </row>
        <row r="37">
          <cell r="A37" t="str">
            <v>Q4 m2</v>
          </cell>
          <cell r="B37">
            <v>-0.30433735641936699</v>
          </cell>
          <cell r="C37">
            <v>3.8173261234800998E-2</v>
          </cell>
          <cell r="D37">
            <v>7.9725270143257996</v>
          </cell>
          <cell r="E37">
            <v>1.5546223901887E-15</v>
          </cell>
          <cell r="F37" t="str">
            <v>m2</v>
          </cell>
          <cell r="G37" t="str">
            <v>Q4</v>
          </cell>
          <cell r="H37">
            <v>155730</v>
          </cell>
          <cell r="I37" t="str">
            <v>***</v>
          </cell>
        </row>
        <row r="38">
          <cell r="A38" t="str">
            <v>Q5 m2</v>
          </cell>
          <cell r="B38">
            <v>-0.24983282608294</v>
          </cell>
          <cell r="C38">
            <v>4.1288747483341E-2</v>
          </cell>
          <cell r="D38">
            <v>6.0508695785393298</v>
          </cell>
          <cell r="E38">
            <v>1.4406604882230101E-9</v>
          </cell>
          <cell r="F38" t="str">
            <v>m2</v>
          </cell>
          <cell r="G38" t="str">
            <v>Q5</v>
          </cell>
          <cell r="H38">
            <v>155730</v>
          </cell>
          <cell r="I38" t="str">
            <v>***</v>
          </cell>
        </row>
        <row r="39">
          <cell r="A39" t="str">
            <v>mQ0 m2</v>
          </cell>
          <cell r="B39">
            <v>-0.19585133277554001</v>
          </cell>
          <cell r="C39">
            <v>9.6900077782989799E-2</v>
          </cell>
          <cell r="D39">
            <v>2.0211679624670098</v>
          </cell>
          <cell r="E39">
            <v>4.3262380941480903E-2</v>
          </cell>
          <cell r="F39" t="str">
            <v>m2</v>
          </cell>
          <cell r="G39" t="str">
            <v>mQ0</v>
          </cell>
          <cell r="H39">
            <v>155730</v>
          </cell>
          <cell r="I39" t="str">
            <v>*</v>
          </cell>
        </row>
        <row r="40">
          <cell r="A40" t="str">
            <v>mQ1 m2</v>
          </cell>
          <cell r="B40">
            <v>-0.37438196668958401</v>
          </cell>
          <cell r="C40">
            <v>8.7293946963963504E-2</v>
          </cell>
          <cell r="D40">
            <v>4.2887505916548303</v>
          </cell>
          <cell r="E40">
            <v>1.7968099920114098E-5</v>
          </cell>
          <cell r="F40" t="str">
            <v>m2</v>
          </cell>
          <cell r="G40" t="str">
            <v>mQ1</v>
          </cell>
          <cell r="H40">
            <v>155730</v>
          </cell>
          <cell r="I40" t="str">
            <v>***</v>
          </cell>
        </row>
        <row r="41">
          <cell r="A41" t="str">
            <v>mQ2 m2</v>
          </cell>
          <cell r="B41">
            <v>-0.30698485371657602</v>
          </cell>
          <cell r="C41">
            <v>0.152178235659578</v>
          </cell>
          <cell r="D41">
            <v>2.0172717365661899</v>
          </cell>
          <cell r="E41">
            <v>4.3667163422646697E-2</v>
          </cell>
          <cell r="F41" t="str">
            <v>m2</v>
          </cell>
          <cell r="G41" t="str">
            <v>mQ2</v>
          </cell>
          <cell r="H41">
            <v>155730</v>
          </cell>
          <cell r="I41" t="str">
            <v>*</v>
          </cell>
        </row>
        <row r="42">
          <cell r="A42" t="str">
            <v>mQ3 m2</v>
          </cell>
          <cell r="B42">
            <v>-0.35982800193340098</v>
          </cell>
          <cell r="C42">
            <v>0.14115815900073</v>
          </cell>
          <cell r="D42">
            <v>2.5491123182723099</v>
          </cell>
          <cell r="E42">
            <v>1.0799751177358201E-2</v>
          </cell>
          <cell r="F42" t="str">
            <v>m2</v>
          </cell>
          <cell r="G42" t="str">
            <v>mQ3</v>
          </cell>
          <cell r="H42">
            <v>155730</v>
          </cell>
          <cell r="I42" t="str">
            <v>*</v>
          </cell>
        </row>
        <row r="43">
          <cell r="A43" t="str">
            <v>mQ4 m2</v>
          </cell>
          <cell r="B43">
            <v>-0.43180617500657897</v>
          </cell>
          <cell r="C43">
            <v>0.105758453828167</v>
          </cell>
          <cell r="D43">
            <v>4.0829471250417804</v>
          </cell>
          <cell r="E43">
            <v>4.44681434368052E-5</v>
          </cell>
          <cell r="F43" t="str">
            <v>m2</v>
          </cell>
          <cell r="G43" t="str">
            <v>mQ4</v>
          </cell>
          <cell r="H43">
            <v>155730</v>
          </cell>
          <cell r="I43" t="str">
            <v>***</v>
          </cell>
        </row>
        <row r="44">
          <cell r="A44" t="str">
            <v>mQ5 m2</v>
          </cell>
          <cell r="B44">
            <v>-0.38226361158800298</v>
          </cell>
          <cell r="C44">
            <v>8.0560058790434305E-2</v>
          </cell>
          <cell r="D44">
            <v>4.7450761249120799</v>
          </cell>
          <cell r="E44">
            <v>2.0842793609111501E-6</v>
          </cell>
          <cell r="F44" t="str">
            <v>m2</v>
          </cell>
          <cell r="G44" t="str">
            <v>mQ5</v>
          </cell>
          <cell r="H44">
            <v>155730</v>
          </cell>
          <cell r="I44" t="str">
            <v>***</v>
          </cell>
        </row>
        <row r="45">
          <cell r="A45" t="str">
            <v>camera m2</v>
          </cell>
          <cell r="B45">
            <v>-2.8204739161310499E-2</v>
          </cell>
          <cell r="C45">
            <v>3.6383029730204297E-2</v>
          </cell>
          <cell r="D45">
            <v>0.77521689013973505</v>
          </cell>
          <cell r="E45">
            <v>0.43821150938174103</v>
          </cell>
          <cell r="F45" t="str">
            <v>m2</v>
          </cell>
          <cell r="G45" t="str">
            <v>camera</v>
          </cell>
          <cell r="H45">
            <v>155730</v>
          </cell>
          <cell r="I45" t="str">
            <v xml:space="preserve"> </v>
          </cell>
        </row>
        <row r="46">
          <cell r="A46" t="str">
            <v>camera_D m2</v>
          </cell>
          <cell r="B46">
            <v>-0.104802745902008</v>
          </cell>
          <cell r="C46">
            <v>3.9799598034661397E-2</v>
          </cell>
          <cell r="D46">
            <v>2.63326141662878</v>
          </cell>
          <cell r="E46">
            <v>8.4569228082616108E-3</v>
          </cell>
          <cell r="F46" t="str">
            <v>m2</v>
          </cell>
          <cell r="G46" t="str">
            <v>camera_D</v>
          </cell>
          <cell r="H46">
            <v>155730</v>
          </cell>
          <cell r="I46" t="str">
            <v>**</v>
          </cell>
        </row>
        <row r="47">
          <cell r="A47" t="str">
            <v>Q0 m3</v>
          </cell>
          <cell r="B47">
            <v>-0.14000711451223499</v>
          </cell>
          <cell r="C47">
            <v>3.81932722615482E-2</v>
          </cell>
          <cell r="D47">
            <v>3.6657533178478099</v>
          </cell>
          <cell r="E47">
            <v>2.46611559744602E-4</v>
          </cell>
          <cell r="F47" t="str">
            <v>m3</v>
          </cell>
          <cell r="G47" t="str">
            <v>Q0</v>
          </cell>
          <cell r="H47">
            <v>138018</v>
          </cell>
          <cell r="I47" t="str">
            <v>***</v>
          </cell>
        </row>
        <row r="48">
          <cell r="A48" t="str">
            <v>Q1 m3</v>
          </cell>
          <cell r="B48">
            <v>-0.18752692373958499</v>
          </cell>
          <cell r="C48">
            <v>3.9088565330039897E-2</v>
          </cell>
          <cell r="D48">
            <v>4.7974880161556896</v>
          </cell>
          <cell r="E48">
            <v>1.6066781861728299E-6</v>
          </cell>
          <cell r="F48" t="str">
            <v>m3</v>
          </cell>
          <cell r="G48" t="str">
            <v>Q1</v>
          </cell>
          <cell r="H48">
            <v>138018</v>
          </cell>
          <cell r="I48" t="str">
            <v>***</v>
          </cell>
        </row>
        <row r="49">
          <cell r="A49" t="str">
            <v>Q2 m3</v>
          </cell>
          <cell r="B49">
            <v>-0.16216887442547301</v>
          </cell>
          <cell r="C49">
            <v>4.4596731010249101E-2</v>
          </cell>
          <cell r="D49">
            <v>3.6363399458180998</v>
          </cell>
          <cell r="E49">
            <v>2.7653933504158298E-4</v>
          </cell>
          <cell r="F49" t="str">
            <v>m3</v>
          </cell>
          <cell r="G49" t="str">
            <v>Q2</v>
          </cell>
          <cell r="H49">
            <v>138018</v>
          </cell>
          <cell r="I49" t="str">
            <v>***</v>
          </cell>
        </row>
        <row r="50">
          <cell r="A50" t="str">
            <v>Q3 m3</v>
          </cell>
          <cell r="B50">
            <v>-0.166409466037964</v>
          </cell>
          <cell r="C50">
            <v>4.36585833669779E-2</v>
          </cell>
          <cell r="D50">
            <v>3.8116093836391398</v>
          </cell>
          <cell r="E50">
            <v>1.3806493496984799E-4</v>
          </cell>
          <cell r="F50" t="str">
            <v>m3</v>
          </cell>
          <cell r="G50" t="str">
            <v>Q3</v>
          </cell>
          <cell r="H50">
            <v>138018</v>
          </cell>
          <cell r="I50" t="str">
            <v>***</v>
          </cell>
        </row>
        <row r="51">
          <cell r="A51" t="str">
            <v>Q4 m3</v>
          </cell>
          <cell r="B51">
            <v>-0.263271272573398</v>
          </cell>
          <cell r="C51">
            <v>4.1347440116056698E-2</v>
          </cell>
          <cell r="D51">
            <v>6.3672931585227701</v>
          </cell>
          <cell r="E51">
            <v>1.92393238702541E-10</v>
          </cell>
          <cell r="F51" t="str">
            <v>m3</v>
          </cell>
          <cell r="G51" t="str">
            <v>Q4</v>
          </cell>
          <cell r="H51">
            <v>138018</v>
          </cell>
          <cell r="I51" t="str">
            <v>***</v>
          </cell>
        </row>
        <row r="52">
          <cell r="A52" t="str">
            <v>Q5 m3</v>
          </cell>
          <cell r="B52">
            <v>-0.21717917131314299</v>
          </cell>
          <cell r="C52">
            <v>4.3959922674914102E-2</v>
          </cell>
          <cell r="D52">
            <v>4.9403902031219102</v>
          </cell>
          <cell r="E52">
            <v>7.7966386384234305E-7</v>
          </cell>
          <cell r="F52" t="str">
            <v>m3</v>
          </cell>
          <cell r="G52" t="str">
            <v>Q5</v>
          </cell>
          <cell r="H52">
            <v>138018</v>
          </cell>
          <cell r="I52" t="str">
            <v>***</v>
          </cell>
        </row>
        <row r="53">
          <cell r="A53" t="str">
            <v>mQ0 m3</v>
          </cell>
          <cell r="B53">
            <v>-0.16354040082700699</v>
          </cell>
          <cell r="C53">
            <v>0.101371756583964</v>
          </cell>
          <cell r="D53">
            <v>1.6132738184481401</v>
          </cell>
          <cell r="E53">
            <v>0.106685032042989</v>
          </cell>
          <cell r="F53" t="str">
            <v>m3</v>
          </cell>
          <cell r="G53" t="str">
            <v>mQ0</v>
          </cell>
          <cell r="H53">
            <v>138018</v>
          </cell>
          <cell r="I53" t="str">
            <v xml:space="preserve"> </v>
          </cell>
        </row>
        <row r="54">
          <cell r="A54" t="str">
            <v>mQ1 m3</v>
          </cell>
          <cell r="B54">
            <v>-0.33570995089700501</v>
          </cell>
          <cell r="C54">
            <v>9.3079287940233804E-2</v>
          </cell>
          <cell r="D54">
            <v>3.6067094874271501</v>
          </cell>
          <cell r="E54">
            <v>3.1010451662579001E-4</v>
          </cell>
          <cell r="F54" t="str">
            <v>m3</v>
          </cell>
          <cell r="G54" t="str">
            <v>mQ1</v>
          </cell>
          <cell r="H54">
            <v>138018</v>
          </cell>
          <cell r="I54" t="str">
            <v>***</v>
          </cell>
        </row>
        <row r="55">
          <cell r="A55" t="str">
            <v>mQ2 m3</v>
          </cell>
          <cell r="B55">
            <v>-0.25675072542135702</v>
          </cell>
          <cell r="C55">
            <v>0.16331224842247599</v>
          </cell>
          <cell r="D55">
            <v>1.57214616724376</v>
          </cell>
          <cell r="E55">
            <v>0.115916656700529</v>
          </cell>
          <cell r="F55" t="str">
            <v>m3</v>
          </cell>
          <cell r="G55" t="str">
            <v>mQ2</v>
          </cell>
          <cell r="H55">
            <v>138018</v>
          </cell>
          <cell r="I55" t="str">
            <v xml:space="preserve"> </v>
          </cell>
        </row>
        <row r="56">
          <cell r="A56" t="str">
            <v>mQ3 m3</v>
          </cell>
          <cell r="B56">
            <v>-0.32250856914832898</v>
          </cell>
          <cell r="C56">
            <v>0.14957978536942601</v>
          </cell>
          <cell r="D56">
            <v>2.1560972851499298</v>
          </cell>
          <cell r="E56">
            <v>3.1076069457075001E-2</v>
          </cell>
          <cell r="F56" t="str">
            <v>m3</v>
          </cell>
          <cell r="G56" t="str">
            <v>mQ3</v>
          </cell>
          <cell r="H56">
            <v>138018</v>
          </cell>
          <cell r="I56" t="str">
            <v>*</v>
          </cell>
        </row>
        <row r="57">
          <cell r="A57" t="str">
            <v>mQ4 m3</v>
          </cell>
          <cell r="B57">
            <v>-0.39287324726413198</v>
          </cell>
          <cell r="C57">
            <v>0.113496871265238</v>
          </cell>
          <cell r="D57">
            <v>3.46153372233496</v>
          </cell>
          <cell r="E57">
            <v>5.3710682592710902E-4</v>
          </cell>
          <cell r="F57" t="str">
            <v>m3</v>
          </cell>
          <cell r="G57" t="str">
            <v>mQ4</v>
          </cell>
          <cell r="H57">
            <v>138018</v>
          </cell>
          <cell r="I57" t="str">
            <v>***</v>
          </cell>
        </row>
        <row r="58">
          <cell r="A58" t="str">
            <v>mQ5 m3</v>
          </cell>
          <cell r="B58">
            <v>-0.34608664377542597</v>
          </cell>
          <cell r="C58">
            <v>8.5616991242170301E-2</v>
          </cell>
          <cell r="D58">
            <v>4.0422658955219504</v>
          </cell>
          <cell r="E58">
            <v>5.2937154393736902E-5</v>
          </cell>
          <cell r="F58" t="str">
            <v>m3</v>
          </cell>
          <cell r="G58" t="str">
            <v>mQ5</v>
          </cell>
          <cell r="H58">
            <v>138018</v>
          </cell>
          <cell r="I58" t="str">
            <v>***</v>
          </cell>
        </row>
        <row r="59">
          <cell r="A59" t="str">
            <v>camera m3</v>
          </cell>
          <cell r="B59">
            <v>-2.6685816360738999E-2</v>
          </cell>
          <cell r="C59">
            <v>3.6269371694381297E-2</v>
          </cell>
          <cell r="D59">
            <v>0.73576726350826205</v>
          </cell>
          <cell r="E59">
            <v>0.46187234693013202</v>
          </cell>
          <cell r="F59" t="str">
            <v>m3</v>
          </cell>
          <cell r="G59" t="str">
            <v>camera</v>
          </cell>
          <cell r="H59">
            <v>138018</v>
          </cell>
          <cell r="I59" t="str">
            <v xml:space="preserve"> </v>
          </cell>
        </row>
        <row r="60">
          <cell r="A60" t="str">
            <v>camera_D m3</v>
          </cell>
          <cell r="B60">
            <v>-0.10506754858987601</v>
          </cell>
          <cell r="C60">
            <v>3.9610637207442102E-2</v>
          </cell>
          <cell r="D60">
            <v>2.6525084168586899</v>
          </cell>
          <cell r="E60">
            <v>7.9896135903794706E-3</v>
          </cell>
          <cell r="F60" t="str">
            <v>m3</v>
          </cell>
          <cell r="G60" t="str">
            <v>camera_D</v>
          </cell>
          <cell r="H60">
            <v>138018</v>
          </cell>
          <cell r="I60" t="str">
            <v>**</v>
          </cell>
        </row>
        <row r="61">
          <cell r="A61" t="str">
            <v>Q0 m0c</v>
          </cell>
          <cell r="B61">
            <v>-0.15996068545799799</v>
          </cell>
          <cell r="C61">
            <v>4.0608613614743203E-2</v>
          </cell>
          <cell r="D61">
            <v>-3.9390826531424201</v>
          </cell>
          <cell r="E61">
            <v>8.1882507348193798E-5</v>
          </cell>
          <cell r="F61" t="str">
            <v>m0c</v>
          </cell>
          <cell r="G61" t="str">
            <v>Q0</v>
          </cell>
          <cell r="H61">
            <v>62490</v>
          </cell>
          <cell r="I61" t="str">
            <v>***</v>
          </cell>
        </row>
        <row r="62">
          <cell r="A62" t="str">
            <v>Q1 m0c</v>
          </cell>
          <cell r="B62">
            <v>-0.16512257524381399</v>
          </cell>
          <cell r="C62">
            <v>4.1542807446550097E-2</v>
          </cell>
          <cell r="D62">
            <v>-3.9747572538583</v>
          </cell>
          <cell r="E62">
            <v>7.0530175495244602E-5</v>
          </cell>
          <cell r="F62" t="str">
            <v>m0c</v>
          </cell>
          <cell r="G62" t="str">
            <v>Q1</v>
          </cell>
          <cell r="H62">
            <v>62490</v>
          </cell>
          <cell r="I62" t="str">
            <v>***</v>
          </cell>
        </row>
        <row r="63">
          <cell r="A63" t="str">
            <v>Q2 m0c</v>
          </cell>
          <cell r="B63">
            <v>-0.19401114044975101</v>
          </cell>
          <cell r="C63">
            <v>4.3823514833629097E-2</v>
          </cell>
          <cell r="D63">
            <v>-4.4271013218883004</v>
          </cell>
          <cell r="E63">
            <v>9.5669458347686196E-6</v>
          </cell>
          <cell r="F63" t="str">
            <v>m0c</v>
          </cell>
          <cell r="G63" t="str">
            <v>Q2</v>
          </cell>
          <cell r="H63">
            <v>62490</v>
          </cell>
          <cell r="I63" t="str">
            <v>***</v>
          </cell>
        </row>
        <row r="64">
          <cell r="A64" t="str">
            <v>Q3 m0c</v>
          </cell>
          <cell r="B64">
            <v>-0.26900930427152903</v>
          </cell>
          <cell r="C64">
            <v>3.55727764170259E-2</v>
          </cell>
          <cell r="D64">
            <v>-7.5622240197921604</v>
          </cell>
          <cell r="E64">
            <v>4.0163239015855997E-14</v>
          </cell>
          <cell r="F64" t="str">
            <v>m0c</v>
          </cell>
          <cell r="G64" t="str">
            <v>Q3</v>
          </cell>
          <cell r="H64">
            <v>62490</v>
          </cell>
          <cell r="I64" t="str">
            <v>***</v>
          </cell>
        </row>
        <row r="65">
          <cell r="A65" t="str">
            <v>Q4 m0c</v>
          </cell>
          <cell r="B65">
            <v>-0.39719294779944497</v>
          </cell>
          <cell r="C65">
            <v>3.5682518967843302E-2</v>
          </cell>
          <cell r="D65">
            <v>-11.1313034866566</v>
          </cell>
          <cell r="E65">
            <v>9.4014845939167405E-29</v>
          </cell>
          <cell r="F65" t="str">
            <v>m0c</v>
          </cell>
          <cell r="G65" t="str">
            <v>Q4</v>
          </cell>
          <cell r="H65">
            <v>62490</v>
          </cell>
          <cell r="I65" t="str">
            <v>***</v>
          </cell>
        </row>
        <row r="66">
          <cell r="A66" t="str">
            <v>Q5 m0c</v>
          </cell>
          <cell r="B66">
            <v>-0.33634277690075598</v>
          </cell>
          <cell r="C66">
            <v>3.9553142235045899E-2</v>
          </cell>
          <cell r="D66">
            <v>-8.5035665409849805</v>
          </cell>
          <cell r="E66">
            <v>1.8784436463449999E-17</v>
          </cell>
          <cell r="F66" t="str">
            <v>m0c</v>
          </cell>
          <cell r="G66" t="str">
            <v>Q5</v>
          </cell>
          <cell r="H66">
            <v>62490</v>
          </cell>
          <cell r="I66" t="str">
            <v>***</v>
          </cell>
        </row>
        <row r="67">
          <cell r="A67" t="str">
            <v>mQ0 m0c</v>
          </cell>
          <cell r="B67">
            <v>-0.20186820008495299</v>
          </cell>
          <cell r="C67">
            <v>9.3903186731767896E-2</v>
          </cell>
          <cell r="D67">
            <v>-2.14974813007768</v>
          </cell>
          <cell r="E67">
            <v>3.1578969366912797E-2</v>
          </cell>
          <cell r="F67" t="str">
            <v>m0c</v>
          </cell>
          <cell r="G67" t="str">
            <v>mQ0</v>
          </cell>
          <cell r="H67">
            <v>62490</v>
          </cell>
          <cell r="I67" t="str">
            <v>*</v>
          </cell>
        </row>
        <row r="68">
          <cell r="A68" t="str">
            <v>mQ1 m0c</v>
          </cell>
          <cell r="B68">
            <v>-0.372105696582052</v>
          </cell>
          <cell r="C68">
            <v>8.5704007001727797E-2</v>
          </cell>
          <cell r="D68">
            <v>-4.3417537825804304</v>
          </cell>
          <cell r="E68">
            <v>1.4157188669189401E-5</v>
          </cell>
          <cell r="F68" t="str">
            <v>m0c</v>
          </cell>
          <cell r="G68" t="str">
            <v>mQ1</v>
          </cell>
          <cell r="H68">
            <v>62490</v>
          </cell>
          <cell r="I68" t="str">
            <v>***</v>
          </cell>
        </row>
        <row r="69">
          <cell r="A69" t="str">
            <v>mQ2 m0c</v>
          </cell>
          <cell r="B69">
            <v>-0.22092064047608101</v>
          </cell>
          <cell r="C69">
            <v>0.161509853346815</v>
          </cell>
          <cell r="D69">
            <v>-1.36784620813005</v>
          </cell>
          <cell r="E69">
            <v>0.17136513905359799</v>
          </cell>
          <cell r="F69" t="str">
            <v>m0c</v>
          </cell>
          <cell r="G69" t="str">
            <v>mQ2</v>
          </cell>
          <cell r="H69">
            <v>62490</v>
          </cell>
          <cell r="I69" t="str">
            <v xml:space="preserve"> </v>
          </cell>
        </row>
        <row r="70">
          <cell r="A70" t="str">
            <v>mQ3 m0c</v>
          </cell>
          <cell r="B70">
            <v>-0.32935690607943302</v>
          </cell>
          <cell r="C70">
            <v>0.14398010139378301</v>
          </cell>
          <cell r="D70">
            <v>-2.2875168366401399</v>
          </cell>
          <cell r="E70">
            <v>2.21689992278233E-2</v>
          </cell>
          <cell r="F70" t="str">
            <v>m0c</v>
          </cell>
          <cell r="G70" t="str">
            <v>mQ3</v>
          </cell>
          <cell r="H70">
            <v>62490</v>
          </cell>
          <cell r="I70" t="str">
            <v>*</v>
          </cell>
        </row>
        <row r="71">
          <cell r="A71" t="str">
            <v>mQ4 m0c</v>
          </cell>
          <cell r="B71">
            <v>-0.48294935925129501</v>
          </cell>
          <cell r="C71">
            <v>9.3652119885941396E-2</v>
          </cell>
          <cell r="D71">
            <v>-5.1568438583075098</v>
          </cell>
          <cell r="E71">
            <v>2.5191121185075199E-7</v>
          </cell>
          <cell r="F71" t="str">
            <v>m0c</v>
          </cell>
          <cell r="G71" t="str">
            <v>mQ4</v>
          </cell>
          <cell r="H71">
            <v>62490</v>
          </cell>
          <cell r="I71" t="str">
            <v>***</v>
          </cell>
        </row>
        <row r="72">
          <cell r="A72" t="str">
            <v>mQ5 m0c</v>
          </cell>
          <cell r="B72">
            <v>-0.45921514630362398</v>
          </cell>
          <cell r="C72">
            <v>6.6028555469503494E-2</v>
          </cell>
          <cell r="D72">
            <v>-6.9547961944392496</v>
          </cell>
          <cell r="E72">
            <v>3.5652719156705301E-12</v>
          </cell>
          <cell r="F72" t="str">
            <v>m0c</v>
          </cell>
          <cell r="G72" t="str">
            <v>mQ5</v>
          </cell>
          <cell r="H72">
            <v>62490</v>
          </cell>
          <cell r="I72" t="str">
            <v>***</v>
          </cell>
        </row>
        <row r="73">
          <cell r="A73" t="str">
            <v>camera m0c</v>
          </cell>
          <cell r="B73">
            <v>-3.05928444139869E-3</v>
          </cell>
          <cell r="C73">
            <v>3.8729697161512901E-2</v>
          </cell>
          <cell r="D73">
            <v>7.8990662608093204E-2</v>
          </cell>
          <cell r="E73">
            <v>0.93704005001633806</v>
          </cell>
          <cell r="F73" t="str">
            <v>m0c</v>
          </cell>
          <cell r="G73" t="str">
            <v>camera</v>
          </cell>
          <cell r="H73">
            <v>62490</v>
          </cell>
          <cell r="I73" t="str">
            <v xml:space="preserve"> </v>
          </cell>
        </row>
        <row r="74">
          <cell r="A74" t="str">
            <v>camera_D m0c</v>
          </cell>
          <cell r="B74">
            <v>-0.117189281265918</v>
          </cell>
          <cell r="C74">
            <v>3.9248555122403703E-2</v>
          </cell>
          <cell r="D74">
            <v>2.9858240870381598</v>
          </cell>
          <cell r="E74">
            <v>2.8281528212131001E-3</v>
          </cell>
          <cell r="F74" t="str">
            <v>m0c</v>
          </cell>
          <cell r="G74" t="str">
            <v>camera_D</v>
          </cell>
          <cell r="H74">
            <v>62490</v>
          </cell>
          <cell r="I74" t="str">
            <v>**</v>
          </cell>
        </row>
        <row r="75">
          <cell r="A75" t="str">
            <v>t m0c</v>
          </cell>
          <cell r="B75">
            <v>-6.7000065894723806E-2</v>
          </cell>
          <cell r="C75">
            <v>1.48468481854601E-2</v>
          </cell>
          <cell r="D75">
            <v>4.5127467498683496</v>
          </cell>
          <cell r="E75">
            <v>6.39934168354098E-6</v>
          </cell>
          <cell r="F75" t="str">
            <v>m0c</v>
          </cell>
          <cell r="G75" t="str">
            <v>t</v>
          </cell>
          <cell r="H75">
            <v>62490</v>
          </cell>
          <cell r="I75" t="str">
            <v>***</v>
          </cell>
        </row>
        <row r="76">
          <cell r="A76" t="str">
            <v>log_fuel m0c</v>
          </cell>
          <cell r="B76">
            <v>2.1612471674207301</v>
          </cell>
          <cell r="C76">
            <v>0.234987712943342</v>
          </cell>
          <cell r="D76">
            <v>9.1972773399510892</v>
          </cell>
          <cell r="E76">
            <v>3.6713395592878202E-20</v>
          </cell>
          <cell r="F76" t="str">
            <v>m0c</v>
          </cell>
          <cell r="G76" t="str">
            <v>log_fuel</v>
          </cell>
          <cell r="H76">
            <v>62490</v>
          </cell>
          <cell r="I76" t="str">
            <v>***</v>
          </cell>
        </row>
        <row r="77">
          <cell r="A77" t="str">
            <v>log_cameras m0c</v>
          </cell>
          <cell r="B77">
            <v>8.2133032367925907E-5</v>
          </cell>
          <cell r="C77">
            <v>6.4900039659605099E-2</v>
          </cell>
          <cell r="D77">
            <v>1.26553131244151E-3</v>
          </cell>
          <cell r="E77">
            <v>0.99899025237412098</v>
          </cell>
          <cell r="F77" t="str">
            <v>m0c</v>
          </cell>
          <cell r="G77" t="str">
            <v>log_cameras</v>
          </cell>
          <cell r="H77">
            <v>62490</v>
          </cell>
          <cell r="I77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A14" zoomScaleNormal="100" workbookViewId="0">
      <selection activeCell="D2" sqref="D2:S44"/>
    </sheetView>
  </sheetViews>
  <sheetFormatPr defaultColWidth="9.140625" defaultRowHeight="15" x14ac:dyDescent="0.25"/>
  <cols>
    <col min="1" max="3" width="9.140625" style="2"/>
    <col min="4" max="4" width="5.42578125" style="2" customWidth="1"/>
    <col min="5" max="5" width="26.42578125" style="2" customWidth="1"/>
    <col min="6" max="6" width="10.28515625" style="3" customWidth="1"/>
    <col min="7" max="7" width="3.140625" style="2" customWidth="1"/>
    <col min="8" max="8" width="1.85546875" style="2" customWidth="1"/>
    <col min="9" max="9" width="10.28515625" style="2" customWidth="1"/>
    <col min="10" max="10" width="3.140625" style="2" bestFit="1" customWidth="1"/>
    <col min="11" max="11" width="8.28515625" style="2" customWidth="1"/>
    <col min="12" max="12" width="10.28515625" style="2" customWidth="1"/>
    <col min="13" max="13" width="3.140625" style="2" bestFit="1" customWidth="1"/>
    <col min="14" max="14" width="1.85546875" style="2" customWidth="1"/>
    <col min="15" max="15" width="10.28515625" style="2" customWidth="1"/>
    <col min="16" max="16" width="3.140625" style="2" bestFit="1" customWidth="1"/>
    <col min="17" max="17" width="1.85546875" style="2" customWidth="1"/>
    <col min="18" max="18" width="10.28515625" style="2" customWidth="1"/>
    <col min="19" max="19" width="3.140625" style="2" bestFit="1" customWidth="1"/>
    <col min="20" max="16384" width="9.140625" style="2"/>
  </cols>
  <sheetData>
    <row r="1" spans="1:21" ht="13.9" x14ac:dyDescent="0.25">
      <c r="F1" s="3" t="s">
        <v>28</v>
      </c>
      <c r="I1" s="3" t="s">
        <v>43</v>
      </c>
      <c r="L1" s="2" t="s">
        <v>5</v>
      </c>
      <c r="O1" s="2" t="s">
        <v>6</v>
      </c>
      <c r="R1" s="2" t="s">
        <v>29</v>
      </c>
    </row>
    <row r="2" spans="1:21" ht="3.75" customHeight="1" thickBot="1" x14ac:dyDescent="0.3">
      <c r="D2" s="4"/>
      <c r="E2" s="4"/>
      <c r="F2" s="5"/>
      <c r="G2" s="4"/>
      <c r="H2" s="4"/>
      <c r="I2" s="4"/>
      <c r="J2" s="4"/>
      <c r="K2" s="4"/>
      <c r="L2" s="4"/>
      <c r="M2" s="4"/>
      <c r="N2" s="5"/>
      <c r="O2" s="4"/>
      <c r="P2" s="4"/>
      <c r="Q2" s="4"/>
      <c r="R2" s="4"/>
      <c r="S2" s="4"/>
    </row>
    <row r="3" spans="1:21" ht="14.45" thickTop="1" x14ac:dyDescent="0.25">
      <c r="D3" s="6"/>
      <c r="E3" s="6"/>
      <c r="F3" s="54" t="s">
        <v>9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21" ht="13.9" customHeight="1" x14ac:dyDescent="0.25">
      <c r="D4" s="6"/>
      <c r="E4" s="6"/>
      <c r="F4" s="57" t="s">
        <v>38</v>
      </c>
      <c r="G4" s="57"/>
      <c r="H4" s="57"/>
      <c r="I4" s="57"/>
      <c r="J4" s="57"/>
      <c r="K4" s="42"/>
      <c r="L4" s="51" t="s">
        <v>20</v>
      </c>
      <c r="M4" s="51"/>
      <c r="N4" s="51"/>
      <c r="O4" s="51"/>
      <c r="P4" s="51"/>
      <c r="Q4" s="51"/>
      <c r="R4" s="51"/>
      <c r="S4" s="51"/>
    </row>
    <row r="5" spans="1:21" s="7" customFormat="1" ht="15.75" customHeight="1" x14ac:dyDescent="0.3">
      <c r="D5" s="8"/>
      <c r="E5" s="8"/>
      <c r="F5" s="58" t="s">
        <v>41</v>
      </c>
      <c r="G5" s="58"/>
      <c r="H5" s="49"/>
      <c r="I5" s="58" t="s">
        <v>39</v>
      </c>
      <c r="J5" s="58"/>
      <c r="K5" s="9"/>
      <c r="L5" s="52">
        <v>-1</v>
      </c>
      <c r="M5" s="52"/>
      <c r="N5" s="9"/>
      <c r="O5" s="52">
        <v>-2</v>
      </c>
      <c r="P5" s="52"/>
      <c r="Q5" s="9"/>
      <c r="R5" s="52">
        <v>-3</v>
      </c>
      <c r="S5" s="52"/>
    </row>
    <row r="6" spans="1:21" s="7" customFormat="1" ht="7.5" customHeight="1" x14ac:dyDescent="0.3">
      <c r="D6" s="10"/>
      <c r="E6" s="10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21" s="7" customFormat="1" ht="13.9" x14ac:dyDescent="0.3">
      <c r="D7" s="43" t="s">
        <v>21</v>
      </c>
      <c r="E7" s="10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21" s="7" customFormat="1" ht="13.9" x14ac:dyDescent="0.3">
      <c r="D8" s="13" t="s">
        <v>25</v>
      </c>
      <c r="E8" s="13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21" s="7" customFormat="1" ht="13.9" x14ac:dyDescent="0.3">
      <c r="A9" s="14" t="s">
        <v>30</v>
      </c>
      <c r="D9" s="15"/>
      <c r="E9" s="16">
        <v>1</v>
      </c>
      <c r="F9" s="1">
        <f>VLOOKUP($A9&amp;F$1,[1]acc_base_id_800!$A:$I,2,0)</f>
        <v>-0.168224281902006</v>
      </c>
      <c r="G9" s="17" t="str">
        <f>VLOOKUP($A9&amp;F$1,[1]acc_base_id_800!$A:$I,9,0)</f>
        <v>***</v>
      </c>
      <c r="H9" s="17"/>
      <c r="I9" s="1">
        <f>VLOOKUP($A9&amp;I$1,[1]acc_base_id_800!$A:$I,2,0)</f>
        <v>-0.16581270850964799</v>
      </c>
      <c r="J9" s="17" t="str">
        <f>VLOOKUP($A9&amp;I$1,[1]acc_base_id_800!$A:$I,9,0)</f>
        <v>***</v>
      </c>
      <c r="K9" s="18"/>
      <c r="L9" s="1">
        <f>VLOOKUP($A9&amp;L$1,[1]acc_base_id_800!$A:$I,2,0)</f>
        <v>-0.11529211397677799</v>
      </c>
      <c r="M9" s="17" t="str">
        <f>VLOOKUP($A9&amp;L$1,[1]acc_base_id_800!$A:$I,9,0)</f>
        <v>***</v>
      </c>
      <c r="N9" s="19"/>
      <c r="O9" s="1">
        <f>VLOOKUP($A9&amp;O$1,[1]acc_base_id_800!$A:$I,2,0)</f>
        <v>-0.179361065712909</v>
      </c>
      <c r="P9" s="17" t="str">
        <f>VLOOKUP($A9&amp;O$1,[1]acc_base_id_800!$A:$I,9,0)</f>
        <v>***</v>
      </c>
      <c r="Q9" s="20"/>
      <c r="R9" s="1">
        <f>VLOOKUP($A9&amp;R$1,[1]acc_base_id_800!$A:$I,2,0)</f>
        <v>-0.119461963816285</v>
      </c>
      <c r="S9" s="17" t="str">
        <f>VLOOKUP($A9&amp;R$1,[1]acc_base_id_800!$A:$I,9,0)</f>
        <v>***</v>
      </c>
      <c r="U9" s="7" t="s">
        <v>35</v>
      </c>
    </row>
    <row r="10" spans="1:21" s="7" customFormat="1" ht="13.9" x14ac:dyDescent="0.3">
      <c r="A10" s="14"/>
      <c r="D10" s="10"/>
      <c r="E10" s="10"/>
      <c r="F10" s="21">
        <f>-VLOOKUP($A9&amp;F$1,[1]acc_base_id_800!$A:$I,3,0)</f>
        <v>-3.7765124324739399E-2</v>
      </c>
      <c r="I10" s="21">
        <f>-VLOOKUP($A9&amp;I$1,[1]acc_base_id_800!$A:$I,3,0)</f>
        <v>-3.8765133743663603E-2</v>
      </c>
      <c r="K10" s="18"/>
      <c r="L10" s="21">
        <f>-VLOOKUP($A9&amp;L$1,[1]acc_base_id_800!$A:$I,3,0)</f>
        <v>-3.0578537778100399E-2</v>
      </c>
      <c r="M10" s="22"/>
      <c r="N10" s="19"/>
      <c r="O10" s="21">
        <f>-VLOOKUP($A9&amp;O$1,[1]acc_base_id_800!$A:$I,3,0)</f>
        <v>-3.27363444742894E-2</v>
      </c>
      <c r="P10" s="22"/>
      <c r="Q10" s="20"/>
      <c r="R10" s="21">
        <f>-VLOOKUP($A9&amp;R$1,[1]acc_base_id_800!$A:$I,3,0)</f>
        <v>-3.5599619915431299E-2</v>
      </c>
      <c r="S10" s="22"/>
      <c r="T10" s="22"/>
    </row>
    <row r="11" spans="1:21" s="7" customFormat="1" ht="13.9" x14ac:dyDescent="0.3">
      <c r="A11" s="14" t="s">
        <v>31</v>
      </c>
      <c r="D11" s="15"/>
      <c r="E11" s="16">
        <v>2</v>
      </c>
      <c r="F11" s="1">
        <f>VLOOKUP($A11&amp;F$1,[1]acc_base_id_800!$A:$I,2,0)</f>
        <v>-0.18835300562902299</v>
      </c>
      <c r="G11" s="17" t="str">
        <f>VLOOKUP($A11&amp;F$1,[1]acc_base_id_800!$A:$I,9,0)</f>
        <v>***</v>
      </c>
      <c r="H11" s="17"/>
      <c r="I11" s="1">
        <f>VLOOKUP($A11&amp;I$1,[1]acc_base_id_800!$A:$I,2,0)</f>
        <v>-0.19253514242016001</v>
      </c>
      <c r="J11" s="17" t="str">
        <f>VLOOKUP($A11&amp;I$1,[1]acc_base_id_800!$A:$I,9,0)</f>
        <v>***</v>
      </c>
      <c r="K11" s="18"/>
      <c r="L11" s="1">
        <f>VLOOKUP($A11&amp;L$1,[1]acc_base_id_800!$A:$I,2,0)</f>
        <v>-0.18138434514759799</v>
      </c>
      <c r="M11" s="17" t="str">
        <f>VLOOKUP($A11&amp;L$1,[1]acc_base_id_800!$A:$I,9,0)</f>
        <v>***</v>
      </c>
      <c r="N11" s="19"/>
      <c r="O11" s="1">
        <f>VLOOKUP($A11&amp;O$1,[1]acc_base_id_800!$A:$I,2,0)</f>
        <v>-0.246337345929104</v>
      </c>
      <c r="P11" s="17" t="str">
        <f>VLOOKUP($A11&amp;O$1,[1]acc_base_id_800!$A:$I,9,0)</f>
        <v>***</v>
      </c>
      <c r="Q11" s="20"/>
      <c r="R11" s="1">
        <f>VLOOKUP($A11&amp;R$1,[1]acc_base_id_800!$A:$I,2,0)</f>
        <v>-0.18844597194813001</v>
      </c>
      <c r="S11" s="17" t="str">
        <f>VLOOKUP($A11&amp;R$1,[1]acc_base_id_800!$A:$I,9,0)</f>
        <v>***</v>
      </c>
    </row>
    <row r="12" spans="1:21" s="7" customFormat="1" ht="13.9" x14ac:dyDescent="0.3">
      <c r="A12" s="14"/>
      <c r="D12" s="10"/>
      <c r="E12" s="10"/>
      <c r="F12" s="21">
        <f>-VLOOKUP($A11&amp;F$1,[1]acc_base_id_800!$A:$I,3,0)</f>
        <v>-4.1507757564463899E-2</v>
      </c>
      <c r="G12" s="22"/>
      <c r="H12" s="22"/>
      <c r="I12" s="21">
        <f>-VLOOKUP($A11&amp;I$1,[1]acc_base_id_800!$A:$I,3,0)</f>
        <v>-3.8695336118212402E-2</v>
      </c>
      <c r="J12" s="22"/>
      <c r="K12" s="18"/>
      <c r="L12" s="21">
        <f>-VLOOKUP($A11&amp;L$1,[1]acc_base_id_800!$A:$I,3,0)</f>
        <v>-3.0656089506750101E-2</v>
      </c>
      <c r="M12" s="22"/>
      <c r="N12" s="19"/>
      <c r="O12" s="21">
        <f>-VLOOKUP($A11&amp;O$1,[1]acc_base_id_800!$A:$I,3,0)</f>
        <v>-3.3309021654878201E-2</v>
      </c>
      <c r="P12" s="22"/>
      <c r="Q12" s="20"/>
      <c r="R12" s="21">
        <f>-VLOOKUP($A11&amp;R$1,[1]acc_base_id_800!$A:$I,3,0)</f>
        <v>-3.6102557099737601E-2</v>
      </c>
      <c r="S12" s="22"/>
    </row>
    <row r="13" spans="1:21" s="7" customFormat="1" ht="13.9" x14ac:dyDescent="0.3">
      <c r="A13" s="14" t="s">
        <v>32</v>
      </c>
      <c r="D13" s="15"/>
      <c r="E13" s="16">
        <v>3</v>
      </c>
      <c r="F13" s="1">
        <f>VLOOKUP($A13&amp;F$1,[1]acc_base_id_800!$A:$I,2,0)</f>
        <v>-0.18629528621566699</v>
      </c>
      <c r="G13" s="17" t="str">
        <f>VLOOKUP($A13&amp;F$1,[1]acc_base_id_800!$A:$I,9,0)</f>
        <v>***</v>
      </c>
      <c r="H13" s="17"/>
      <c r="I13" s="1">
        <f>VLOOKUP($A13&amp;I$1,[1]acc_base_id_800!$A:$I,2,0)</f>
        <v>-0.19689281404103501</v>
      </c>
      <c r="J13" s="17" t="str">
        <f>VLOOKUP($A13&amp;I$1,[1]acc_base_id_800!$A:$I,9,0)</f>
        <v>***</v>
      </c>
      <c r="K13" s="18"/>
      <c r="L13" s="1">
        <f>VLOOKUP($A13&amp;L$1,[1]acc_base_id_800!$A:$I,2,0)</f>
        <v>-0.139484158825322</v>
      </c>
      <c r="M13" s="17" t="str">
        <f>VLOOKUP($A13&amp;L$1,[1]acc_base_id_800!$A:$I,9,0)</f>
        <v>***</v>
      </c>
      <c r="N13" s="19"/>
      <c r="O13" s="1">
        <f>VLOOKUP($A13&amp;O$1,[1]acc_base_id_800!$A:$I,2,0)</f>
        <v>-0.21518270133395201</v>
      </c>
      <c r="P13" s="17" t="str">
        <f>VLOOKUP($A13&amp;O$1,[1]acc_base_id_800!$A:$I,9,0)</f>
        <v>***</v>
      </c>
      <c r="Q13" s="20"/>
      <c r="R13" s="1">
        <f>VLOOKUP($A13&amp;R$1,[1]acc_base_id_800!$A:$I,2,0)</f>
        <v>-0.159490021946498</v>
      </c>
      <c r="S13" s="17" t="str">
        <f>VLOOKUP($A13&amp;R$1,[1]acc_base_id_800!$A:$I,9,0)</f>
        <v>***</v>
      </c>
    </row>
    <row r="14" spans="1:21" s="7" customFormat="1" ht="13.9" x14ac:dyDescent="0.3">
      <c r="A14" s="14"/>
      <c r="D14" s="10"/>
      <c r="E14" s="10"/>
      <c r="F14" s="21">
        <f>-VLOOKUP($A13&amp;F$1,[1]acc_base_id_800!$A:$I,3,0)</f>
        <v>-4.2592698873670301E-2</v>
      </c>
      <c r="G14" s="22"/>
      <c r="H14" s="22"/>
      <c r="I14" s="21">
        <f>-VLOOKUP($A13&amp;I$1,[1]acc_base_id_800!$A:$I,3,0)</f>
        <v>-4.40864781598716E-2</v>
      </c>
      <c r="J14" s="22"/>
      <c r="K14" s="18"/>
      <c r="L14" s="21">
        <f>-VLOOKUP($A13&amp;L$1,[1]acc_base_id_800!$A:$I,3,0)</f>
        <v>-3.5964659509865798E-2</v>
      </c>
      <c r="M14" s="22"/>
      <c r="N14" s="19"/>
      <c r="O14" s="21">
        <f>-VLOOKUP($A13&amp;O$1,[1]acc_base_id_800!$A:$I,3,0)</f>
        <v>-3.8696074295157597E-2</v>
      </c>
      <c r="P14" s="22"/>
      <c r="Q14" s="20"/>
      <c r="R14" s="21">
        <f>-VLOOKUP($A13&amp;R$1,[1]acc_base_id_800!$A:$I,3,0)</f>
        <v>-4.2011824850966703E-2</v>
      </c>
      <c r="S14" s="22"/>
    </row>
    <row r="15" spans="1:21" s="7" customFormat="1" ht="13.9" x14ac:dyDescent="0.3">
      <c r="A15" s="14" t="s">
        <v>36</v>
      </c>
      <c r="D15" s="15"/>
      <c r="E15" s="16">
        <v>4</v>
      </c>
      <c r="F15" s="1">
        <f>VLOOKUP($A15&amp;F$1,[1]acc_base_id_800!$A:$I,2,0)</f>
        <v>-0.27239348145255399</v>
      </c>
      <c r="G15" s="17" t="str">
        <f>VLOOKUP($A15&amp;F$1,[1]acc_base_id_800!$A:$I,9,0)</f>
        <v>***</v>
      </c>
      <c r="H15" s="17"/>
      <c r="I15" s="1">
        <f>VLOOKUP($A15&amp;I$1,[1]acc_base_id_800!$A:$I,2,0)</f>
        <v>-0.27588479471734001</v>
      </c>
      <c r="J15" s="17" t="str">
        <f>VLOOKUP($A15&amp;I$1,[1]acc_base_id_800!$A:$I,9,0)</f>
        <v>***</v>
      </c>
      <c r="K15" s="18"/>
      <c r="L15" s="1">
        <f>VLOOKUP($A15&amp;L$1,[1]acc_base_id_800!$A:$I,2,0)</f>
        <v>-0.142032126950148</v>
      </c>
      <c r="M15" s="17" t="str">
        <f>VLOOKUP($A15&amp;L$1,[1]acc_base_id_800!$A:$I,9,0)</f>
        <v>***</v>
      </c>
      <c r="N15" s="19"/>
      <c r="O15" s="1">
        <f>VLOOKUP($A15&amp;O$1,[1]acc_base_id_800!$A:$I,2,0)</f>
        <v>-0.230654461581243</v>
      </c>
      <c r="P15" s="17" t="str">
        <f>VLOOKUP($A15&amp;O$1,[1]acc_base_id_800!$A:$I,9,0)</f>
        <v>***</v>
      </c>
      <c r="Q15" s="20"/>
      <c r="R15" s="1">
        <f>VLOOKUP($A15&amp;R$1,[1]acc_base_id_800!$A:$I,2,0)</f>
        <v>-0.17884705863686401</v>
      </c>
      <c r="S15" s="17" t="str">
        <f>VLOOKUP($A15&amp;R$1,[1]acc_base_id_800!$A:$I,9,0)</f>
        <v>***</v>
      </c>
    </row>
    <row r="16" spans="1:21" s="7" customFormat="1" ht="13.9" x14ac:dyDescent="0.3">
      <c r="A16" s="14"/>
      <c r="D16" s="10"/>
      <c r="E16" s="10"/>
      <c r="F16" s="21">
        <f>-VLOOKUP($A15&amp;F$1,[1]acc_base_id_800!$A:$I,3,0)</f>
        <v>-3.58905852800179E-2</v>
      </c>
      <c r="G16" s="22"/>
      <c r="H16" s="22"/>
      <c r="I16" s="21">
        <f>-VLOOKUP($A15&amp;I$1,[1]acc_base_id_800!$A:$I,3,0)</f>
        <v>-3.6081607113222801E-2</v>
      </c>
      <c r="J16" s="22"/>
      <c r="K16" s="18"/>
      <c r="L16" s="21">
        <f>-VLOOKUP($A15&amp;L$1,[1]acc_base_id_800!$A:$I,3,0)</f>
        <v>-3.7456497121530603E-2</v>
      </c>
      <c r="M16" s="22"/>
      <c r="N16" s="19"/>
      <c r="O16" s="21">
        <f>-VLOOKUP($A15&amp;O$1,[1]acc_base_id_800!$A:$I,3,0)</f>
        <v>-4.1693648538349899E-2</v>
      </c>
      <c r="P16" s="22"/>
      <c r="Q16" s="20"/>
      <c r="R16" s="21">
        <f>-VLOOKUP($A15&amp;R$1,[1]acc_base_id_800!$A:$I,3,0)</f>
        <v>-4.5726577706783601E-2</v>
      </c>
      <c r="S16" s="22"/>
    </row>
    <row r="17" spans="1:19" s="7" customFormat="1" ht="13.9" x14ac:dyDescent="0.3">
      <c r="A17" s="14" t="s">
        <v>37</v>
      </c>
      <c r="D17" s="15"/>
      <c r="E17" s="16">
        <v>5</v>
      </c>
      <c r="F17" s="1">
        <f>VLOOKUP($A17&amp;F$1,[1]acc_base_id_800!$A:$I,2,0)</f>
        <v>-0.40391099084292897</v>
      </c>
      <c r="G17" s="17" t="str">
        <f>VLOOKUP($A17&amp;F$1,[1]acc_base_id_800!$A:$I,9,0)</f>
        <v>***</v>
      </c>
      <c r="H17" s="17"/>
      <c r="I17" s="1">
        <f>VLOOKUP($A17&amp;I$1,[1]acc_base_id_800!$A:$I,2,0)</f>
        <v>-0.40741413375062702</v>
      </c>
      <c r="J17" s="17" t="str">
        <f>VLOOKUP($A17&amp;I$1,[1]acc_base_id_800!$A:$I,9,0)</f>
        <v>***</v>
      </c>
      <c r="K17" s="18"/>
      <c r="L17" s="1">
        <f>VLOOKUP($A17&amp;L$1,[1]acc_base_id_800!$A:$I,2,0)</f>
        <v>-0.24563223638619699</v>
      </c>
      <c r="M17" s="17" t="str">
        <f>VLOOKUP($A17&amp;L$1,[1]acc_base_id_800!$A:$I,9,0)</f>
        <v>***</v>
      </c>
      <c r="N17" s="19"/>
      <c r="O17" s="1">
        <f>VLOOKUP($A17&amp;O$1,[1]acc_base_id_800!$A:$I,2,0)</f>
        <v>-0.32026626091503502</v>
      </c>
      <c r="P17" s="17" t="str">
        <f>VLOOKUP($A17&amp;O$1,[1]acc_base_id_800!$A:$I,9,0)</f>
        <v>***</v>
      </c>
      <c r="Q17" s="20"/>
      <c r="R17" s="1">
        <f>VLOOKUP($A17&amp;R$1,[1]acc_base_id_800!$A:$I,2,0)</f>
        <v>-0.28197729193159299</v>
      </c>
      <c r="S17" s="17" t="str">
        <f>VLOOKUP($A17&amp;R$1,[1]acc_base_id_800!$A:$I,9,0)</f>
        <v>***</v>
      </c>
    </row>
    <row r="18" spans="1:19" s="7" customFormat="1" ht="13.9" x14ac:dyDescent="0.3">
      <c r="A18" s="14"/>
      <c r="D18" s="10"/>
      <c r="E18" s="10"/>
      <c r="F18" s="21">
        <f>-VLOOKUP($A17&amp;F$1,[1]acc_base_id_800!$A:$I,3,0)</f>
        <v>-3.3161881016816101E-2</v>
      </c>
      <c r="G18" s="22"/>
      <c r="H18" s="22"/>
      <c r="I18" s="21">
        <f>-VLOOKUP($A17&amp;I$1,[1]acc_base_id_800!$A:$I,3,0)</f>
        <v>-3.3477099441757301E-2</v>
      </c>
      <c r="J18" s="22"/>
      <c r="K18" s="18"/>
      <c r="L18" s="21">
        <f>-VLOOKUP($A17&amp;L$1,[1]acc_base_id_800!$A:$I,3,0)</f>
        <v>-3.6436939810592102E-2</v>
      </c>
      <c r="M18" s="22"/>
      <c r="N18" s="19"/>
      <c r="O18" s="21">
        <f>-VLOOKUP($A17&amp;O$1,[1]acc_base_id_800!$A:$I,3,0)</f>
        <v>-4.1382621346662797E-2</v>
      </c>
      <c r="P18" s="22"/>
      <c r="Q18" s="20"/>
      <c r="R18" s="21">
        <f>-VLOOKUP($A17&amp;R$1,[1]acc_base_id_800!$A:$I,3,0)</f>
        <v>-4.4595093678362403E-2</v>
      </c>
      <c r="S18" s="22"/>
    </row>
    <row r="19" spans="1:19" s="7" customFormat="1" ht="13.9" x14ac:dyDescent="0.3">
      <c r="A19" s="7" t="s">
        <v>40</v>
      </c>
      <c r="D19" s="15"/>
      <c r="E19" s="16">
        <v>6</v>
      </c>
      <c r="F19" s="1">
        <f>VLOOKUP($A19&amp;F$1,[1]acc_base_id_800!$A:$I,2,0)</f>
        <v>-0.35387453129470903</v>
      </c>
      <c r="G19" s="17" t="str">
        <f>VLOOKUP($A19&amp;F$1,[1]acc_base_id_800!$A:$I,9,0)</f>
        <v>***</v>
      </c>
      <c r="H19" s="17"/>
      <c r="I19" s="1">
        <f>VLOOKUP($A19&amp;I$1,[1]acc_base_id_800!$A:$I,2,0)</f>
        <v>-0.35185051960174502</v>
      </c>
      <c r="J19" s="17" t="str">
        <f>VLOOKUP($A19&amp;I$1,[1]acc_base_id_800!$A:$I,9,0)</f>
        <v>***</v>
      </c>
      <c r="K19" s="18"/>
      <c r="L19" s="1">
        <f>VLOOKUP($A19&amp;L$1,[1]acc_base_id_800!$A:$I,2,0)</f>
        <v>-0.190646162397094</v>
      </c>
      <c r="M19" s="17" t="str">
        <f>VLOOKUP($A19&amp;L$1,[1]acc_base_id_800!$A:$I,9,0)</f>
        <v>***</v>
      </c>
      <c r="N19" s="19"/>
      <c r="O19" s="1">
        <f>VLOOKUP($A19&amp;O$1,[1]acc_base_id_800!$A:$I,2,0)</f>
        <v>-0.271458329463592</v>
      </c>
      <c r="P19" s="17" t="str">
        <f>VLOOKUP($A19&amp;O$1,[1]acc_base_id_800!$A:$I,9,0)</f>
        <v>***</v>
      </c>
      <c r="Q19" s="20"/>
      <c r="R19" s="1">
        <f>VLOOKUP($A19&amp;R$1,[1]acc_base_id_800!$A:$I,2,0)</f>
        <v>-0.23348736163342701</v>
      </c>
      <c r="S19" s="17" t="str">
        <f>VLOOKUP($A19&amp;R$1,[1]acc_base_id_800!$A:$I,9,0)</f>
        <v>***</v>
      </c>
    </row>
    <row r="20" spans="1:19" s="7" customFormat="1" ht="13.9" x14ac:dyDescent="0.3">
      <c r="A20" s="14"/>
      <c r="D20" s="10"/>
      <c r="E20" s="10"/>
      <c r="F20" s="21">
        <f>-VLOOKUP($A19&amp;F$1,[1]acc_base_id_800!$A:$I,3,0)</f>
        <v>-3.77365333464161E-2</v>
      </c>
      <c r="G20" s="22"/>
      <c r="H20" s="22"/>
      <c r="I20" s="21">
        <f>-VLOOKUP($A19&amp;I$1,[1]acc_base_id_800!$A:$I,3,0)</f>
        <v>-3.6978965222473702E-2</v>
      </c>
      <c r="J20" s="22"/>
      <c r="K20" s="18"/>
      <c r="L20" s="21">
        <f>-VLOOKUP($A19&amp;L$1,[1]acc_base_id_800!$A:$I,3,0)</f>
        <v>-3.8528655159013402E-2</v>
      </c>
      <c r="M20" s="22"/>
      <c r="N20" s="19"/>
      <c r="O20" s="21">
        <f>-VLOOKUP($A19&amp;O$1,[1]acc_base_id_800!$A:$I,3,0)</f>
        <v>-4.3435234552908597E-2</v>
      </c>
      <c r="P20" s="22"/>
      <c r="Q20" s="20"/>
      <c r="R20" s="21">
        <f>-VLOOKUP($A19&amp;R$1,[1]acc_base_id_800!$A:$I,3,0)</f>
        <v>-4.6718258896947397E-2</v>
      </c>
      <c r="S20" s="22"/>
    </row>
    <row r="21" spans="1:19" s="7" customFormat="1" ht="13.9" x14ac:dyDescent="0.3">
      <c r="A21" s="14"/>
      <c r="D21" s="13" t="s">
        <v>26</v>
      </c>
      <c r="E21" s="10"/>
      <c r="F21" s="21"/>
      <c r="G21" s="22"/>
      <c r="H21" s="22"/>
      <c r="I21" s="22"/>
      <c r="J21" s="22"/>
      <c r="K21" s="18"/>
      <c r="L21" s="21"/>
      <c r="M21" s="22"/>
      <c r="N21" s="19"/>
      <c r="O21" s="21"/>
      <c r="P21" s="22"/>
      <c r="Q21" s="20"/>
      <c r="R21" s="21"/>
      <c r="S21" s="22"/>
    </row>
    <row r="22" spans="1:19" s="7" customFormat="1" ht="13.9" x14ac:dyDescent="0.3">
      <c r="A22" s="14" t="s">
        <v>33</v>
      </c>
      <c r="E22" s="12" t="s">
        <v>7</v>
      </c>
      <c r="F22" s="1">
        <f>VLOOKUP($A22&amp;F$1,[1]acc_base_id_800!$A:$I,2,0)</f>
        <v>-7.3850053141150101E-3</v>
      </c>
      <c r="G22" s="17" t="str">
        <f>VLOOKUP($A22&amp;F$1,[1]acc_base_id_800!$A:$I,9,0)</f>
        <v xml:space="preserve"> </v>
      </c>
      <c r="H22" s="17"/>
      <c r="I22" s="1">
        <f>VLOOKUP($A22&amp;I$1,[1]acc_base_id_800!$A:$I,2,0)</f>
        <v>-5.4952932070690998E-3</v>
      </c>
      <c r="J22" s="17" t="str">
        <f>VLOOKUP($A22&amp;I$1,[1]acc_base_id_800!$A:$I,9,0)</f>
        <v xml:space="preserve"> </v>
      </c>
      <c r="K22" s="18"/>
      <c r="L22" s="1">
        <f>VLOOKUP($A22&amp;L$1,[1]acc_base_id_800!$A:$I,2,0)</f>
        <v>-5.41470031884052E-2</v>
      </c>
      <c r="M22" s="17" t="str">
        <f>VLOOKUP($A22&amp;L$1,[1]acc_base_id_800!$A:$I,9,0)</f>
        <v>*</v>
      </c>
      <c r="N22" s="19"/>
      <c r="O22" s="1">
        <f>VLOOKUP($A22&amp;O$1,[1]acc_base_id_800!$A:$I,2,0)</f>
        <v>-3.5098135078692701E-2</v>
      </c>
      <c r="P22" s="17" t="str">
        <f>VLOOKUP($A22&amp;O$1,[1]acc_base_id_800!$A:$I,9,0)</f>
        <v xml:space="preserve"> </v>
      </c>
      <c r="Q22" s="20"/>
      <c r="R22" s="1">
        <f>VLOOKUP($A22&amp;R$1,[1]acc_base_id_800!$A:$I,2,0)</f>
        <v>-3.1399484267058402E-2</v>
      </c>
      <c r="S22" s="17" t="str">
        <f>VLOOKUP($A22&amp;R$1,[1]acc_base_id_800!$A:$I,9,0)</f>
        <v xml:space="preserve"> </v>
      </c>
    </row>
    <row r="23" spans="1:19" s="7" customFormat="1" ht="13.9" x14ac:dyDescent="0.3">
      <c r="A23" s="14"/>
      <c r="D23" s="12"/>
      <c r="E23" s="12"/>
      <c r="F23" s="21">
        <f>-VLOOKUP($A22&amp;F$1,[1]acc_base_id_800!$A:$I,3,0)</f>
        <v>-3.0198988381669099E-2</v>
      </c>
      <c r="G23" s="22"/>
      <c r="H23" s="22"/>
      <c r="I23" s="21">
        <f>-VLOOKUP($A22&amp;I$1,[1]acc_base_id_800!$A:$I,3,0)</f>
        <v>-3.0809126173842599E-2</v>
      </c>
      <c r="J23" s="22"/>
      <c r="K23" s="18"/>
      <c r="L23" s="21">
        <f>-VLOOKUP($A22&amp;L$1,[1]acc_base_id_800!$A:$I,3,0)</f>
        <v>-2.42779908287633E-2</v>
      </c>
      <c r="M23" s="22"/>
      <c r="N23" s="19"/>
      <c r="O23" s="21">
        <f>-VLOOKUP($A22&amp;O$1,[1]acc_base_id_800!$A:$I,3,0)</f>
        <v>-2.8438952156258499E-2</v>
      </c>
      <c r="P23" s="22"/>
      <c r="Q23" s="20"/>
      <c r="R23" s="21">
        <f>-VLOOKUP($A22&amp;R$1,[1]acc_base_id_800!$A:$I,3,0)</f>
        <v>-2.8252233689227899E-2</v>
      </c>
      <c r="S23" s="22"/>
    </row>
    <row r="24" spans="1:19" s="7" customFormat="1" x14ac:dyDescent="0.25">
      <c r="A24" s="14" t="s">
        <v>34</v>
      </c>
      <c r="D24" s="13"/>
      <c r="E24" s="10" t="s">
        <v>10</v>
      </c>
      <c r="F24" s="1">
        <f>VLOOKUP($A24&amp;F$1,[1]acc_base_id_800!$A:$I,2,0)</f>
        <v>-9.3001892432967595E-2</v>
      </c>
      <c r="G24" s="17" t="str">
        <f>VLOOKUP($A24&amp;F$1,[1]acc_base_id_800!$A:$I,9,0)</f>
        <v>*</v>
      </c>
      <c r="H24" s="17"/>
      <c r="I24" s="1">
        <f>VLOOKUP($A24&amp;I$1,[1]acc_base_id_800!$A:$I,2,0)</f>
        <v>-8.5265144745244201E-2</v>
      </c>
      <c r="J24" s="17" t="str">
        <f>VLOOKUP($A24&amp;I$1,[1]acc_base_id_800!$A:$I,9,0)</f>
        <v>*</v>
      </c>
      <c r="K24" s="18"/>
      <c r="L24" s="1">
        <f>VLOOKUP($A24&amp;L$1,[1]acc_base_id_800!$A:$I,2,0)</f>
        <v>-6.8343153362037806E-2</v>
      </c>
      <c r="M24" s="17" t="str">
        <f>VLOOKUP($A24&amp;L$1,[1]acc_base_id_800!$A:$I,9,0)</f>
        <v xml:space="preserve"> </v>
      </c>
      <c r="N24" s="19"/>
      <c r="O24" s="1">
        <f>VLOOKUP($A24&amp;O$1,[1]acc_base_id_800!$A:$I,2,0)</f>
        <v>-8.0737637039567905E-2</v>
      </c>
      <c r="P24" s="17" t="str">
        <f>VLOOKUP($A24&amp;O$1,[1]acc_base_id_800!$A:$I,9,0)</f>
        <v>*</v>
      </c>
      <c r="Q24" s="20"/>
      <c r="R24" s="1">
        <f>VLOOKUP($A24&amp;R$1,[1]acc_base_id_800!$A:$I,2,0)</f>
        <v>-8.2084841160347394E-2</v>
      </c>
      <c r="S24" s="17" t="str">
        <f>VLOOKUP($A24&amp;R$1,[1]acc_base_id_800!$A:$I,9,0)</f>
        <v>*</v>
      </c>
    </row>
    <row r="25" spans="1:19" s="7" customFormat="1" ht="13.9" x14ac:dyDescent="0.3">
      <c r="A25" s="14"/>
      <c r="D25" s="10"/>
      <c r="E25" s="10"/>
      <c r="F25" s="21">
        <f>-VLOOKUP($A24&amp;F$1,[1]acc_base_id_800!$A:$I,3,0)</f>
        <v>-3.7557829280930301E-2</v>
      </c>
      <c r="G25" s="22"/>
      <c r="H25" s="22"/>
      <c r="I25" s="21">
        <f>-VLOOKUP($A24&amp;I$1,[1]acc_base_id_800!$A:$I,3,0)</f>
        <v>-3.3523458118601197E-2</v>
      </c>
      <c r="J25" s="22"/>
      <c r="K25" s="18"/>
      <c r="L25" s="21">
        <f>-VLOOKUP($A24&amp;L$1,[1]acc_base_id_800!$A:$I,3,0)</f>
        <v>-3.8382342257971401E-2</v>
      </c>
      <c r="M25" s="22"/>
      <c r="N25" s="19"/>
      <c r="O25" s="21">
        <f>-VLOOKUP($A24&amp;O$1,[1]acc_base_id_800!$A:$I,3,0)</f>
        <v>-3.8319406285994298E-2</v>
      </c>
      <c r="P25" s="22"/>
      <c r="Q25" s="20"/>
      <c r="R25" s="21">
        <f>-VLOOKUP($A24&amp;R$1,[1]acc_base_id_800!$A:$I,3,0)</f>
        <v>-3.8080616342531702E-2</v>
      </c>
      <c r="S25" s="22"/>
    </row>
    <row r="26" spans="1:19" s="7" customFormat="1" ht="5.45" customHeight="1" x14ac:dyDescent="0.3">
      <c r="A26" s="14"/>
      <c r="D26" s="10"/>
      <c r="E26" s="10"/>
      <c r="F26" s="21"/>
      <c r="G26" s="22"/>
      <c r="H26" s="22"/>
      <c r="I26" s="22"/>
      <c r="J26" s="22"/>
      <c r="K26" s="23"/>
      <c r="L26" s="21"/>
      <c r="M26" s="22"/>
      <c r="N26" s="24"/>
      <c r="O26" s="21"/>
      <c r="P26" s="22"/>
      <c r="Q26" s="25"/>
      <c r="R26" s="21"/>
      <c r="S26" s="22"/>
    </row>
    <row r="27" spans="1:19" s="7" customFormat="1" ht="13.9" x14ac:dyDescent="0.3">
      <c r="A27" s="14"/>
      <c r="D27" s="43" t="s">
        <v>22</v>
      </c>
      <c r="E27" s="10"/>
      <c r="F27" s="21"/>
      <c r="G27" s="22"/>
      <c r="H27" s="22"/>
      <c r="I27" s="22"/>
      <c r="J27" s="22"/>
      <c r="K27" s="23"/>
      <c r="L27" s="21"/>
      <c r="M27" s="22"/>
      <c r="N27" s="24"/>
      <c r="O27" s="21"/>
      <c r="P27" s="22"/>
      <c r="Q27" s="25"/>
      <c r="R27" s="21"/>
      <c r="S27" s="22"/>
    </row>
    <row r="28" spans="1:19" s="7" customFormat="1" ht="13.9" x14ac:dyDescent="0.3">
      <c r="A28" s="14"/>
      <c r="D28" s="45" t="s">
        <v>27</v>
      </c>
      <c r="E28" s="10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9" s="7" customFormat="1" ht="13.9" x14ac:dyDescent="0.3">
      <c r="A29" s="7" t="s">
        <v>44</v>
      </c>
      <c r="E29" s="10" t="s">
        <v>23</v>
      </c>
      <c r="F29" s="1">
        <f>VLOOKUP($A29&amp;F$1,[2]acc_road_type_id_800!$A:$I,2,0)</f>
        <v>-0.45860813083051399</v>
      </c>
      <c r="G29" s="17" t="str">
        <f>VLOOKUP($A29&amp;F$1,[2]acc_road_type_id_800!$A:$I,9,0)</f>
        <v>***</v>
      </c>
      <c r="H29" s="17"/>
      <c r="I29" s="1">
        <f>VLOOKUP($A29&amp;I$1,[2]acc_road_type_id_800!$A:$I,2,0)</f>
        <v>-0.45921514630362398</v>
      </c>
      <c r="J29" s="17" t="str">
        <f>VLOOKUP($A29&amp;I$1,[2]acc_road_type_id_800!$A:$I,9,0)</f>
        <v>***</v>
      </c>
      <c r="K29" s="18"/>
      <c r="L29" s="1">
        <f>VLOOKUP($A29&amp;L$1,[2]acc_road_type_id_800!$A:$I,2,0)</f>
        <v>-0.32754646834087903</v>
      </c>
      <c r="M29" s="17" t="str">
        <f>VLOOKUP($A29&amp;L$1,[2]acc_road_type_id_800!$A:$I,9,0)</f>
        <v>***</v>
      </c>
      <c r="N29" s="19"/>
      <c r="O29" s="1">
        <f>VLOOKUP($A29&amp;O$1,[2]acc_road_type_id_800!$A:$I,2,0)</f>
        <v>-0.38226361158800298</v>
      </c>
      <c r="P29" s="17" t="str">
        <f>VLOOKUP($A29&amp;O$1,[2]acc_road_type_id_800!$A:$I,9,0)</f>
        <v>***</v>
      </c>
      <c r="Q29" s="20"/>
      <c r="R29" s="1">
        <f>VLOOKUP($A29&amp;R$1,[2]acc_road_type_id_800!$A:$I,2,0)</f>
        <v>-0.34608664377542597</v>
      </c>
      <c r="S29" s="17" t="str">
        <f>VLOOKUP($A29&amp;R$1,[2]acc_road_type_id_800!$A:$I,9,0)</f>
        <v>***</v>
      </c>
    </row>
    <row r="30" spans="1:19" s="7" customFormat="1" ht="13.9" x14ac:dyDescent="0.3">
      <c r="A30" s="14"/>
      <c r="D30" s="10"/>
      <c r="E30" s="44" t="s">
        <v>42</v>
      </c>
      <c r="F30" s="21">
        <f>-VLOOKUP($A29&amp;F$1,[2]acc_road_type_id_800!$A:$I,3,0)</f>
        <v>-6.4322980337924607E-2</v>
      </c>
      <c r="G30" s="22"/>
      <c r="H30" s="22"/>
      <c r="I30" s="21">
        <f>-VLOOKUP($A29&amp;I$1,[2]acc_road_type_id_800!$A:$I,3,0)</f>
        <v>-6.6028555469503494E-2</v>
      </c>
      <c r="J30" s="22"/>
      <c r="K30" s="18"/>
      <c r="L30" s="21">
        <f>-VLOOKUP($A29&amp;L$1,[2]acc_road_type_id_800!$A:$I,3,0)</f>
        <v>-8.4267215587300603E-2</v>
      </c>
      <c r="M30" s="22"/>
      <c r="N30" s="19"/>
      <c r="O30" s="21">
        <f>-VLOOKUP($A29&amp;O$1,[2]acc_road_type_id_800!$A:$I,3,0)</f>
        <v>-8.0560058790434305E-2</v>
      </c>
      <c r="P30" s="22"/>
      <c r="Q30" s="20"/>
      <c r="R30" s="21">
        <f>-VLOOKUP($A29&amp;R$1,[2]acc_road_type_id_800!$A:$I,3,0)</f>
        <v>-8.5616991242170301E-2</v>
      </c>
      <c r="S30" s="22"/>
    </row>
    <row r="31" spans="1:19" s="7" customFormat="1" ht="13.9" x14ac:dyDescent="0.3">
      <c r="A31" s="7" t="s">
        <v>40</v>
      </c>
      <c r="E31" s="10" t="s">
        <v>24</v>
      </c>
      <c r="F31" s="1">
        <f>VLOOKUP($A31&amp;F$1,[2]acc_road_type_id_800!$A:$I,2,0)</f>
        <v>-0.34095302080964801</v>
      </c>
      <c r="G31" s="17" t="str">
        <f>VLOOKUP($A31&amp;F$1,[2]acc_road_type_id_800!$A:$I,9,0)</f>
        <v>***</v>
      </c>
      <c r="H31" s="17"/>
      <c r="I31" s="1">
        <f>VLOOKUP($A31&amp;I$1,[2]acc_road_type_id_800!$A:$I,2,0)</f>
        <v>-0.33634277690075598</v>
      </c>
      <c r="J31" s="17" t="str">
        <f>VLOOKUP($A31&amp;I$1,[2]acc_road_type_id_800!$A:$I,9,0)</f>
        <v>***</v>
      </c>
      <c r="K31" s="18"/>
      <c r="L31" s="1">
        <f>VLOOKUP($A31&amp;L$1,[2]acc_road_type_id_800!$A:$I,2,0)</f>
        <v>-0.172571459137111</v>
      </c>
      <c r="M31" s="17" t="str">
        <f>VLOOKUP($A31&amp;L$1,[2]acc_road_type_id_800!$A:$I,9,0)</f>
        <v>***</v>
      </c>
      <c r="N31" s="19"/>
      <c r="O31" s="1">
        <f>VLOOKUP($A31&amp;O$1,[2]acc_road_type_id_800!$A:$I,2,0)</f>
        <v>-0.24983282608294</v>
      </c>
      <c r="P31" s="17" t="str">
        <f>VLOOKUP($A31&amp;O$1,[2]acc_road_type_id_800!$A:$I,9,0)</f>
        <v>***</v>
      </c>
      <c r="Q31" s="20"/>
      <c r="R31" s="1">
        <f>VLOOKUP($A31&amp;R$1,[2]acc_road_type_id_800!$A:$I,2,0)</f>
        <v>-0.21717917131314299</v>
      </c>
      <c r="S31" s="17" t="str">
        <f>VLOOKUP($A31&amp;R$1,[2]acc_road_type_id_800!$A:$I,9,0)</f>
        <v>***</v>
      </c>
    </row>
    <row r="32" spans="1:19" s="7" customFormat="1" ht="13.9" x14ac:dyDescent="0.3">
      <c r="A32" s="14"/>
      <c r="E32" s="44" t="s">
        <v>42</v>
      </c>
      <c r="F32" s="21">
        <f>-VLOOKUP($A31&amp;F$1,[2]acc_road_type_id_800!$A:$I,3,0)</f>
        <v>-3.8845950219554302E-2</v>
      </c>
      <c r="G32" s="22"/>
      <c r="H32" s="22"/>
      <c r="I32" s="21">
        <f>-VLOOKUP($A31&amp;I$1,[2]acc_road_type_id_800!$A:$I,3,0)</f>
        <v>-3.9553142235045899E-2</v>
      </c>
      <c r="J32" s="22"/>
      <c r="K32" s="18"/>
      <c r="L32" s="21">
        <f>-VLOOKUP($A31&amp;L$1,[2]acc_road_type_id_800!$A:$I,3,0)</f>
        <v>-3.77190448256935E-2</v>
      </c>
      <c r="M32" s="22"/>
      <c r="N32" s="19"/>
      <c r="O32" s="21">
        <f>-VLOOKUP($A31&amp;O$1,[2]acc_road_type_id_800!$A:$I,3,0)</f>
        <v>-4.1288747483341E-2</v>
      </c>
      <c r="P32" s="22"/>
      <c r="Q32" s="20"/>
      <c r="R32" s="21">
        <f>-VLOOKUP($A31&amp;R$1,[2]acc_road_type_id_800!$A:$I,3,0)</f>
        <v>-4.3959922674914102E-2</v>
      </c>
      <c r="S32" s="22"/>
    </row>
    <row r="33" spans="1:21" s="7" customFormat="1" ht="13.9" x14ac:dyDescent="0.3">
      <c r="A33" s="14"/>
      <c r="D33" s="10"/>
      <c r="E33" s="44"/>
      <c r="F33" s="21"/>
      <c r="G33" s="22"/>
      <c r="H33" s="22"/>
      <c r="I33" s="22"/>
      <c r="J33" s="22"/>
      <c r="K33" s="18"/>
      <c r="L33" s="21"/>
      <c r="M33" s="22"/>
      <c r="N33" s="19"/>
      <c r="O33" s="21"/>
      <c r="P33" s="22"/>
      <c r="Q33" s="20"/>
      <c r="R33" s="21"/>
      <c r="S33" s="22"/>
    </row>
    <row r="34" spans="1:21" ht="7.5" customHeight="1" x14ac:dyDescent="0.25"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8"/>
      <c r="O34" s="28"/>
      <c r="P34" s="28"/>
      <c r="Q34" s="28"/>
      <c r="R34" s="29"/>
      <c r="S34" s="29"/>
    </row>
    <row r="35" spans="1:21" ht="7.5" customHeight="1" x14ac:dyDescent="0.25">
      <c r="A35" s="30"/>
      <c r="D35" s="31"/>
      <c r="E35" s="31"/>
      <c r="F35" s="32"/>
      <c r="G35" s="32"/>
      <c r="H35" s="47"/>
      <c r="I35" s="47"/>
      <c r="J35" s="47"/>
      <c r="K35" s="33"/>
      <c r="L35" s="33"/>
      <c r="M35" s="32"/>
      <c r="N35" s="34"/>
      <c r="O35" s="34"/>
      <c r="P35" s="34"/>
      <c r="Q35" s="34"/>
    </row>
    <row r="36" spans="1:21" ht="48" customHeight="1" x14ac:dyDescent="0.25">
      <c r="A36" s="30"/>
      <c r="D36" s="35" t="s">
        <v>17</v>
      </c>
      <c r="E36" s="31"/>
      <c r="F36" s="50" t="s">
        <v>11</v>
      </c>
      <c r="G36" s="50"/>
      <c r="H36" s="48"/>
      <c r="I36" s="50" t="s">
        <v>11</v>
      </c>
      <c r="J36" s="50"/>
      <c r="K36" s="33"/>
      <c r="L36" s="50" t="s">
        <v>11</v>
      </c>
      <c r="M36" s="50"/>
      <c r="N36" s="34"/>
      <c r="O36" s="50" t="s">
        <v>11</v>
      </c>
      <c r="P36" s="50"/>
      <c r="Q36" s="34"/>
      <c r="R36" s="50" t="s">
        <v>12</v>
      </c>
      <c r="S36" s="50"/>
    </row>
    <row r="37" spans="1:21" s="7" customFormat="1" ht="82.9" customHeight="1" x14ac:dyDescent="0.3">
      <c r="A37" s="14"/>
      <c r="D37" s="35" t="s">
        <v>18</v>
      </c>
      <c r="E37" s="35"/>
      <c r="F37" s="50" t="s">
        <v>13</v>
      </c>
      <c r="G37" s="50"/>
      <c r="H37" s="48"/>
      <c r="I37" s="50" t="s">
        <v>13</v>
      </c>
      <c r="J37" s="50"/>
      <c r="K37" s="36"/>
      <c r="L37" s="50" t="s">
        <v>16</v>
      </c>
      <c r="M37" s="50"/>
      <c r="N37" s="37"/>
      <c r="O37" s="50" t="s">
        <v>15</v>
      </c>
      <c r="P37" s="50"/>
      <c r="Q37" s="37"/>
      <c r="R37" s="50" t="s">
        <v>14</v>
      </c>
      <c r="S37" s="50"/>
      <c r="U37" s="38"/>
    </row>
    <row r="38" spans="1:21" ht="13.9" x14ac:dyDescent="0.25">
      <c r="A38" s="30"/>
      <c r="D38" s="31" t="s">
        <v>3</v>
      </c>
      <c r="E38" s="31"/>
      <c r="F38" s="53" t="s">
        <v>1</v>
      </c>
      <c r="G38" s="53"/>
      <c r="H38" s="47"/>
      <c r="I38" s="53" t="s">
        <v>1</v>
      </c>
      <c r="J38" s="53"/>
      <c r="K38" s="33"/>
      <c r="L38" s="53" t="s">
        <v>1</v>
      </c>
      <c r="M38" s="53"/>
      <c r="N38" s="34"/>
      <c r="O38" s="53" t="s">
        <v>1</v>
      </c>
      <c r="P38" s="53"/>
      <c r="Q38" s="34"/>
      <c r="R38" s="41" t="s">
        <v>1</v>
      </c>
      <c r="S38" s="41"/>
    </row>
    <row r="39" spans="1:21" x14ac:dyDescent="0.25">
      <c r="A39" s="30"/>
      <c r="D39" s="31" t="s">
        <v>19</v>
      </c>
      <c r="E39" s="31"/>
      <c r="F39" s="53" t="s">
        <v>0</v>
      </c>
      <c r="G39" s="53"/>
      <c r="H39" s="47"/>
      <c r="I39" s="53" t="s">
        <v>0</v>
      </c>
      <c r="J39" s="53"/>
      <c r="K39" s="33"/>
      <c r="L39" s="53" t="s">
        <v>1</v>
      </c>
      <c r="M39" s="53"/>
      <c r="N39" s="34"/>
      <c r="O39" s="53" t="s">
        <v>1</v>
      </c>
      <c r="P39" s="53"/>
      <c r="Q39" s="34"/>
      <c r="R39" s="41" t="s">
        <v>1</v>
      </c>
      <c r="S39" s="41"/>
    </row>
    <row r="40" spans="1:21" x14ac:dyDescent="0.25">
      <c r="A40" s="30"/>
      <c r="D40" s="31" t="s">
        <v>8</v>
      </c>
      <c r="E40" s="31"/>
      <c r="F40" s="53" t="s">
        <v>1</v>
      </c>
      <c r="G40" s="53"/>
      <c r="H40" s="47"/>
      <c r="I40" s="53" t="s">
        <v>1</v>
      </c>
      <c r="J40" s="53"/>
      <c r="K40" s="33"/>
      <c r="L40" s="53" t="s">
        <v>0</v>
      </c>
      <c r="M40" s="53"/>
      <c r="N40" s="34"/>
      <c r="O40" s="53" t="s">
        <v>0</v>
      </c>
      <c r="P40" s="53"/>
      <c r="Q40" s="34"/>
      <c r="R40" s="41" t="s">
        <v>0</v>
      </c>
      <c r="S40" s="41"/>
    </row>
    <row r="41" spans="1:21" ht="7.5" customHeight="1" x14ac:dyDescent="0.25">
      <c r="A41" s="30"/>
      <c r="D41" s="26"/>
      <c r="E41" s="26"/>
      <c r="F41" s="27"/>
      <c r="G41" s="27"/>
      <c r="H41" s="27"/>
      <c r="I41" s="27"/>
      <c r="J41" s="27"/>
      <c r="K41" s="39"/>
      <c r="L41" s="27"/>
      <c r="M41" s="27"/>
      <c r="N41" s="28"/>
      <c r="O41" s="27"/>
      <c r="P41" s="27"/>
      <c r="Q41" s="28"/>
      <c r="R41" s="27"/>
      <c r="S41" s="27"/>
    </row>
    <row r="42" spans="1:21" ht="7.5" customHeight="1" x14ac:dyDescent="0.25">
      <c r="A42" s="30"/>
      <c r="D42" s="40"/>
      <c r="E42" s="40"/>
      <c r="F42" s="32"/>
      <c r="G42" s="32"/>
      <c r="H42" s="47"/>
      <c r="I42" s="47"/>
      <c r="J42" s="47"/>
      <c r="K42" s="33"/>
      <c r="L42" s="32"/>
      <c r="M42" s="32"/>
      <c r="N42" s="34"/>
      <c r="O42" s="32"/>
      <c r="P42" s="32"/>
      <c r="Q42" s="34"/>
      <c r="R42" s="32"/>
      <c r="S42" s="32"/>
    </row>
    <row r="43" spans="1:21" x14ac:dyDescent="0.25">
      <c r="A43" s="7" t="s">
        <v>40</v>
      </c>
      <c r="D43" s="31" t="s">
        <v>2</v>
      </c>
      <c r="E43" s="31"/>
      <c r="F43" s="56">
        <f>VLOOKUP($A43&amp;F$1,[1]acc_base_id_800!$A:$I,8,0)</f>
        <v>62490</v>
      </c>
      <c r="G43" s="56"/>
      <c r="H43" s="46"/>
      <c r="I43" s="56">
        <f>VLOOKUP($A43&amp;I$1,[1]acc_base_id_800!$A:$I,8,0)</f>
        <v>62490</v>
      </c>
      <c r="J43" s="56"/>
      <c r="K43" s="33"/>
      <c r="L43" s="56">
        <f>VLOOKUP($A43&amp;L$1,[1]acc_base_id_800!$A:$I,8,0)</f>
        <v>328314</v>
      </c>
      <c r="M43" s="56"/>
      <c r="N43" s="34"/>
      <c r="O43" s="56">
        <f>VLOOKUP($A43&amp;O$1,[1]acc_base_id_800!$A:$I,8,0)</f>
        <v>155730</v>
      </c>
      <c r="P43" s="56"/>
      <c r="Q43" s="34"/>
      <c r="R43" s="56">
        <f>VLOOKUP($A43&amp;R$1,[1]acc_base_id_800!$A:$I,8,0)</f>
        <v>138018</v>
      </c>
      <c r="S43" s="56"/>
    </row>
    <row r="44" spans="1:21" ht="7.5" customHeight="1" x14ac:dyDescent="0.25">
      <c r="A44" s="14"/>
      <c r="D44" s="31"/>
      <c r="E44" s="31"/>
      <c r="F44" s="32"/>
      <c r="G44" s="32"/>
      <c r="H44" s="47"/>
      <c r="I44" s="47"/>
      <c r="J44" s="47"/>
      <c r="K44" s="33"/>
      <c r="L44" s="32"/>
      <c r="M44" s="32"/>
      <c r="N44" s="34"/>
      <c r="O44" s="32"/>
      <c r="P44" s="32"/>
      <c r="Q44" s="34"/>
      <c r="R44" s="27"/>
      <c r="S44" s="27"/>
    </row>
    <row r="45" spans="1:21" ht="70.5" customHeight="1" x14ac:dyDescent="0.25">
      <c r="D45" s="55" t="s">
        <v>4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</row>
    <row r="46" spans="1:21" x14ac:dyDescent="0.25">
      <c r="F46" s="2"/>
    </row>
    <row r="47" spans="1:21" x14ac:dyDescent="0.25">
      <c r="F47" s="2"/>
    </row>
    <row r="48" spans="1:21" x14ac:dyDescent="0.25">
      <c r="F48" s="2"/>
    </row>
  </sheetData>
  <mergeCells count="36">
    <mergeCell ref="I39:J39"/>
    <mergeCell ref="I40:J40"/>
    <mergeCell ref="I43:J43"/>
    <mergeCell ref="F4:J4"/>
    <mergeCell ref="F5:G5"/>
    <mergeCell ref="I5:J5"/>
    <mergeCell ref="I36:J36"/>
    <mergeCell ref="I37:J37"/>
    <mergeCell ref="F3:S3"/>
    <mergeCell ref="D45:S45"/>
    <mergeCell ref="R43:S43"/>
    <mergeCell ref="R5:S5"/>
    <mergeCell ref="F38:G38"/>
    <mergeCell ref="F43:G43"/>
    <mergeCell ref="L43:M43"/>
    <mergeCell ref="O43:P43"/>
    <mergeCell ref="F40:G40"/>
    <mergeCell ref="L40:M40"/>
    <mergeCell ref="O40:P40"/>
    <mergeCell ref="F39:G39"/>
    <mergeCell ref="L39:M39"/>
    <mergeCell ref="O39:P39"/>
    <mergeCell ref="F36:G36"/>
    <mergeCell ref="L38:M38"/>
    <mergeCell ref="O38:P38"/>
    <mergeCell ref="F37:G37"/>
    <mergeCell ref="L37:M37"/>
    <mergeCell ref="O37:P37"/>
    <mergeCell ref="I38:J38"/>
    <mergeCell ref="R37:S37"/>
    <mergeCell ref="R36:S36"/>
    <mergeCell ref="L4:S4"/>
    <mergeCell ref="L5:M5"/>
    <mergeCell ref="O5:P5"/>
    <mergeCell ref="L36:M36"/>
    <mergeCell ref="O36:P3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37:Q37 R37 F37:G37 I26:K28 K29 S25:T25 P25:Q25 S23 P23:Q23 J23 G23 S20:T20 P20:Q20 T19 Q19 N19 S18:T18 P18:Q18 M18:N18 J18 G18 T17 Q17 N17 S16:T16 P16:Q16 M16:N16 J16 G16 T15 Q15 N15 S14 P14:Q14 S12 P12:Q12 P10:Q10 Q24 J12 J14 J20 J25 J10 K25 K15:K20 K21 K22 K23:K24 K13 K14 K11 K12 K10 I21:J21 G12 G14 F21:G21 G20 G25 T23:T24 T22 T21 M25:N25 M20:N20 L21:S21 N22 Q22 M23:N23 Q13 Q11 N11 N13 M14:N14 M10:N10 M12:N12 F11:J11 F13:J13 F12 O12 F10:I10 O10 F15:J15 F14 O14 O13:P13 O11:P11 R11:T11 R13:T13 F24:J24 F23 O23 F22:J22 R22:S22 O22:P22 H21 F20 O20 F25 O25 H25:I25 H20:I20 H14:I14 H12:I12 L10 L12 L11:M11 L14 L13:M13 L24:P24 L23 L22:M22 L19:M19 L20 L25 R24:S24 R10:T10 R12 T12 R14 T14 L15:M15 O15:P15 R15:S15 F17:J17 F16 H16:I16 L16 O16 R16 L17:M17 O17:P17 R17:S17 F19:J19 F18 H18:I18 L18 O18 R18 O19:P19 R19:S19 R20 H23:I23 R23 R25 S32 P32:Q32 J32 J30 S30 P30 M30 M32:N32 H31 G32:H32 G30:H30 N31 K32 K30:K31 N30 Q31 Q30 I33:K33 F34:G36 R34:R36 K34:Q36 F32 H34:J36 S34:V36 F33:H33 L33:V33 F30 R30 F31:G31 R31:V31 O30 L30 L31:M31 L32 O31:P31 I30 I32 I31:J31 O32 T30:V30 R32 T32:V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 Vieira</cp:lastModifiedBy>
  <dcterms:created xsi:type="dcterms:W3CDTF">2018-01-18T13:51:24Z</dcterms:created>
  <dcterms:modified xsi:type="dcterms:W3CDTF">2019-10-04T16:51:46Z</dcterms:modified>
</cp:coreProperties>
</file>