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ShareLaTeX\Speed_Change_2\restat\appendix\tables\B3_travel_time_actual_trips\"/>
    </mc:Choice>
  </mc:AlternateContent>
  <xr:revisionPtr revIDLastSave="0" documentId="13_ncr:1_{F65ACF22-17DA-401E-B506-E7A5ADAA8B8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relative_time_weekl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F18" i="1"/>
  <c r="J17" i="1"/>
  <c r="I17" i="1"/>
  <c r="G17" i="1"/>
  <c r="F17" i="1"/>
  <c r="I16" i="1"/>
  <c r="F16" i="1"/>
  <c r="J15" i="1"/>
  <c r="I15" i="1"/>
  <c r="G15" i="1"/>
  <c r="F15" i="1"/>
  <c r="I14" i="1"/>
  <c r="F14" i="1"/>
  <c r="J13" i="1"/>
  <c r="I13" i="1"/>
  <c r="G13" i="1"/>
  <c r="F13" i="1"/>
  <c r="O12" i="1"/>
  <c r="P11" i="1"/>
  <c r="O11" i="1"/>
  <c r="O10" i="1"/>
  <c r="P9" i="1"/>
  <c r="O9" i="1"/>
  <c r="L8" i="1"/>
  <c r="I8" i="1"/>
  <c r="F8" i="1"/>
  <c r="M7" i="1"/>
  <c r="L7" i="1"/>
  <c r="J7" i="1"/>
  <c r="I7" i="1"/>
  <c r="G7" i="1"/>
  <c r="F7" i="1"/>
</calcChain>
</file>

<file path=xl/sharedStrings.xml><?xml version="1.0" encoding="utf-8"?>
<sst xmlns="http://schemas.openxmlformats.org/spreadsheetml/2006/main" count="29" uniqueCount="22">
  <si>
    <t>m1</t>
  </si>
  <si>
    <t>m2</t>
  </si>
  <si>
    <t>m3</t>
  </si>
  <si>
    <t>Post SLI</t>
  </si>
  <si>
    <t>SLI:marg.ratio</t>
  </si>
  <si>
    <t>SLI</t>
  </si>
  <si>
    <t>Rain</t>
  </si>
  <si>
    <t>rain.dummy</t>
  </si>
  <si>
    <t>Holiday</t>
  </si>
  <si>
    <t>Yes</t>
  </si>
  <si>
    <t>Obs.</t>
  </si>
  <si>
    <t>Changes in Estimated Travel Time</t>
  </si>
  <si>
    <t>Trip-Hour FE</t>
  </si>
  <si>
    <t>Month FE</t>
  </si>
  <si>
    <t>No</t>
  </si>
  <si>
    <t>m4</t>
  </si>
  <si>
    <t>Notes: * p &lt; 0.05,    ** p &lt; 0.01,    * p &lt; 0.001.    Coefficients indicate the average changes of dependent variables with respect to pre-treatment means.  For example, a coefficient of -0.5 indicates a reduction of 50%.    Standard Errors are clustered by date Street (191 clusters).  Post SLI is a dummy that indicates queries made after the speed limit increase on the Marg. in January 25, 2017.  Rain is a dummy indicating if there was positive registers of rain during the hour of each query was made.  Trip-Hour Fixed effects include a specific intercept for each pair of origin and destination coordinates queried in a certain hour of the day.</t>
  </si>
  <si>
    <t>Post SLI - Ratio at Marg.</t>
  </si>
  <si>
    <t>Post SLI - Ratio at Marg. - Peak</t>
  </si>
  <si>
    <t>Post SLI - Ratio at Marg. - OffPeak</t>
  </si>
  <si>
    <t>marg.ratio:SLI:poff-peak</t>
  </si>
  <si>
    <t>marg.ratio:SLI:ppeak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</si>
</sst>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\(0.0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1499984740745262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1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right"/>
    </xf>
    <xf numFmtId="0" fontId="19" fillId="33" borderId="11" xfId="0" applyFont="1" applyFill="1" applyBorder="1"/>
    <xf numFmtId="0" fontId="19" fillId="33" borderId="0" xfId="0" applyFont="1" applyFill="1" applyBorder="1"/>
    <xf numFmtId="0" fontId="19" fillId="33" borderId="10" xfId="0" applyFont="1" applyFill="1" applyBorder="1"/>
    <xf numFmtId="0" fontId="19" fillId="33" borderId="12" xfId="0" applyFont="1" applyFill="1" applyBorder="1"/>
    <xf numFmtId="0" fontId="20" fillId="33" borderId="0" xfId="0" applyFont="1" applyFill="1" applyBorder="1"/>
    <xf numFmtId="164" fontId="20" fillId="33" borderId="0" xfId="0" applyNumberFormat="1" applyFont="1" applyFill="1" applyBorder="1" applyAlignment="1">
      <alignment horizontal="right"/>
    </xf>
    <xf numFmtId="164" fontId="21" fillId="33" borderId="0" xfId="0" applyNumberFormat="1" applyFont="1" applyFill="1" applyBorder="1" applyAlignment="1">
      <alignment horizontal="left"/>
    </xf>
    <xf numFmtId="164" fontId="20" fillId="33" borderId="0" xfId="0" applyNumberFormat="1" applyFont="1" applyFill="1" applyBorder="1" applyAlignment="1">
      <alignment vertical="center"/>
    </xf>
    <xf numFmtId="165" fontId="22" fillId="33" borderId="0" xfId="0" applyNumberFormat="1" applyFont="1" applyFill="1" applyBorder="1" applyAlignment="1">
      <alignment horizontal="right" vertical="top"/>
    </xf>
    <xf numFmtId="164" fontId="22" fillId="33" borderId="0" xfId="0" applyNumberFormat="1" applyFont="1" applyFill="1" applyBorder="1" applyAlignment="1">
      <alignment vertical="top"/>
    </xf>
    <xf numFmtId="0" fontId="23" fillId="33" borderId="0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165" fontId="22" fillId="33" borderId="10" xfId="0" applyNumberFormat="1" applyFont="1" applyFill="1" applyBorder="1" applyAlignment="1">
      <alignment horizontal="right" vertical="top"/>
    </xf>
    <xf numFmtId="164" fontId="22" fillId="33" borderId="10" xfId="0" applyNumberFormat="1" applyFont="1" applyFill="1" applyBorder="1" applyAlignment="1">
      <alignment vertical="top"/>
    </xf>
    <xf numFmtId="0" fontId="20" fillId="33" borderId="0" xfId="0" applyFont="1" applyFill="1" applyBorder="1" applyAlignment="1">
      <alignment horizontal="left"/>
    </xf>
    <xf numFmtId="0" fontId="20" fillId="33" borderId="0" xfId="0" applyFont="1" applyFill="1" applyBorder="1" applyAlignment="1">
      <alignment vertical="top"/>
    </xf>
    <xf numFmtId="0" fontId="19" fillId="33" borderId="0" xfId="0" applyFont="1" applyFill="1" applyAlignment="1">
      <alignment vertical="center"/>
    </xf>
    <xf numFmtId="0" fontId="24" fillId="33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/>
    </xf>
    <xf numFmtId="0" fontId="24" fillId="33" borderId="12" xfId="0" applyFont="1" applyFill="1" applyBorder="1" applyAlignment="1">
      <alignment horizontal="justify" vertical="top" wrapText="1"/>
    </xf>
    <xf numFmtId="0" fontId="20" fillId="33" borderId="10" xfId="0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 vertical="top"/>
    </xf>
    <xf numFmtId="37" fontId="24" fillId="33" borderId="10" xfId="0" applyNumberFormat="1" applyFont="1" applyFill="1" applyBorder="1" applyAlignment="1">
      <alignment horizontal="center" vertical="top"/>
    </xf>
    <xf numFmtId="0" fontId="20" fillId="33" borderId="0" xfId="0" applyFont="1" applyFill="1" applyBorder="1" applyAlignment="1">
      <alignment horizontal="left"/>
    </xf>
    <xf numFmtId="0" fontId="19" fillId="33" borderId="13" xfId="0" applyFont="1" applyFill="1" applyBorder="1" applyAlignment="1">
      <alignment horizontal="center" vertical="center" wrapText="1"/>
    </xf>
    <xf numFmtId="37" fontId="19" fillId="33" borderId="14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el_time_actual_tri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_time_actual_trips"/>
    </sheetNames>
    <sheetDataSet>
      <sheetData sheetId="0">
        <row r="1">
          <cell r="B1" t="str">
            <v>Estimate</v>
          </cell>
          <cell r="C1" t="str">
            <v>Cluster s.e.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var</v>
          </cell>
        </row>
        <row r="2">
          <cell r="A2" t="str">
            <v>rain.dummy m1</v>
          </cell>
          <cell r="B2">
            <v>1.8786242046898299E-2</v>
          </cell>
          <cell r="C2">
            <v>5.5077924272018798E-3</v>
          </cell>
          <cell r="D2">
            <v>3.4108478660373698</v>
          </cell>
          <cell r="E2">
            <v>6.4770907215521605E-4</v>
          </cell>
          <cell r="F2" t="str">
            <v>m1</v>
          </cell>
          <cell r="G2" t="str">
            <v>rain.dummy</v>
          </cell>
        </row>
        <row r="3">
          <cell r="A3" t="str">
            <v>Holiday m1</v>
          </cell>
          <cell r="B3">
            <v>-0.10439789723779699</v>
          </cell>
          <cell r="C3">
            <v>9.6553650761615206E-3</v>
          </cell>
          <cell r="D3">
            <v>-10.8124236022466</v>
          </cell>
          <cell r="E3">
            <v>3.0460317405115499E-27</v>
          </cell>
          <cell r="F3" t="str">
            <v>m1</v>
          </cell>
          <cell r="G3" t="str">
            <v>Holiday</v>
          </cell>
        </row>
        <row r="4">
          <cell r="A4" t="str">
            <v>SLI m1</v>
          </cell>
          <cell r="B4">
            <v>-2.5682926941387501E-2</v>
          </cell>
          <cell r="C4">
            <v>4.5814607497216197E-3</v>
          </cell>
          <cell r="D4">
            <v>-5.6058380382169704</v>
          </cell>
          <cell r="E4">
            <v>2.07455780491276E-8</v>
          </cell>
          <cell r="F4" t="str">
            <v>m1</v>
          </cell>
          <cell r="G4" t="str">
            <v>SLI</v>
          </cell>
        </row>
        <row r="5">
          <cell r="A5" t="str">
            <v>moto m1</v>
          </cell>
          <cell r="B5">
            <v>0.106867479095771</v>
          </cell>
          <cell r="C5">
            <v>2.92307408256288E-2</v>
          </cell>
          <cell r="D5">
            <v>3.65599625863989</v>
          </cell>
          <cell r="E5">
            <v>2.5623477217356401E-4</v>
          </cell>
          <cell r="F5" t="str">
            <v>m1</v>
          </cell>
          <cell r="G5" t="str">
            <v>moto</v>
          </cell>
        </row>
        <row r="6">
          <cell r="A6" t="str">
            <v>SLI:marg.ratio m1</v>
          </cell>
          <cell r="B6">
            <v>-7.2375987666880304E-2</v>
          </cell>
          <cell r="C6">
            <v>1.54001139575311E-2</v>
          </cell>
          <cell r="D6">
            <v>-4.6997046818271402</v>
          </cell>
          <cell r="E6">
            <v>2.6066908350350302E-6</v>
          </cell>
          <cell r="F6" t="str">
            <v>m1</v>
          </cell>
          <cell r="G6" t="str">
            <v>SLI:marg.ratio</v>
          </cell>
        </row>
        <row r="7">
          <cell r="A7" t="str">
            <v>rain.dummy m2</v>
          </cell>
          <cell r="B7">
            <v>1.8834150786983101E-2</v>
          </cell>
          <cell r="C7">
            <v>5.5114697084957497E-3</v>
          </cell>
          <cell r="D7">
            <v>3.4172646831299698</v>
          </cell>
          <cell r="E7">
            <v>6.3263283428464804E-4</v>
          </cell>
          <cell r="F7" t="str">
            <v>m2</v>
          </cell>
          <cell r="G7" t="str">
            <v>rain.dummy</v>
          </cell>
        </row>
        <row r="8">
          <cell r="A8" t="str">
            <v>Holiday m2</v>
          </cell>
          <cell r="B8">
            <v>-0.104260569172011</v>
          </cell>
          <cell r="C8">
            <v>9.6219980064195104E-3</v>
          </cell>
          <cell r="D8">
            <v>-10.8356465156666</v>
          </cell>
          <cell r="E8">
            <v>2.36428655686936E-27</v>
          </cell>
          <cell r="F8" t="str">
            <v>m2</v>
          </cell>
          <cell r="G8" t="str">
            <v>Holiday</v>
          </cell>
        </row>
        <row r="9">
          <cell r="A9" t="str">
            <v>SLI m2</v>
          </cell>
          <cell r="B9">
            <v>-1.7774022693834601E-2</v>
          </cell>
          <cell r="C9">
            <v>3.2980051407327199E-3</v>
          </cell>
          <cell r="D9">
            <v>-5.3893253452860801</v>
          </cell>
          <cell r="E9">
            <v>7.07830308819469E-8</v>
          </cell>
          <cell r="F9" t="str">
            <v>m2</v>
          </cell>
          <cell r="G9" t="str">
            <v>SLI</v>
          </cell>
        </row>
        <row r="10">
          <cell r="A10" t="str">
            <v>moto m2</v>
          </cell>
          <cell r="B10">
            <v>0.108515912294099</v>
          </cell>
          <cell r="C10">
            <v>2.9435571458615001E-2</v>
          </cell>
          <cell r="D10">
            <v>3.6865570096598099</v>
          </cell>
          <cell r="E10">
            <v>2.27354018407489E-4</v>
          </cell>
          <cell r="F10" t="str">
            <v>m2</v>
          </cell>
          <cell r="G10" t="str">
            <v>moto</v>
          </cell>
        </row>
        <row r="11">
          <cell r="A11" t="str">
            <v>SLI:marg.ratio m2</v>
          </cell>
          <cell r="B11">
            <v>-6.5666369743325501E-2</v>
          </cell>
          <cell r="C11">
            <v>1.50900641993124E-2</v>
          </cell>
          <cell r="D11">
            <v>-4.35162958062946</v>
          </cell>
          <cell r="E11">
            <v>1.35180072521898E-5</v>
          </cell>
          <cell r="F11" t="str">
            <v>m2</v>
          </cell>
          <cell r="G11" t="str">
            <v>SLI:marg.ratio</v>
          </cell>
        </row>
        <row r="12">
          <cell r="A12" t="str">
            <v>SLI:ratio.marg_spill_1000 m2</v>
          </cell>
          <cell r="B12">
            <v>-3.5491943018710802E-2</v>
          </cell>
          <cell r="C12">
            <v>8.8263101307432899E-3</v>
          </cell>
          <cell r="D12">
            <v>-4.0211529498705598</v>
          </cell>
          <cell r="E12">
            <v>5.7930062810739102E-5</v>
          </cell>
          <cell r="F12" t="str">
            <v>m2</v>
          </cell>
          <cell r="G12" t="str">
            <v>SLI:ratio.marg_spill_1000</v>
          </cell>
        </row>
        <row r="13">
          <cell r="A13" t="str">
            <v>SLI:ratio.marg_spill_3000 m2</v>
          </cell>
          <cell r="B13">
            <v>-1.8149691200411398E-2</v>
          </cell>
          <cell r="C13">
            <v>5.3806832912646997E-3</v>
          </cell>
          <cell r="D13">
            <v>-3.3731201444018502</v>
          </cell>
          <cell r="E13">
            <v>7.4332188570130496E-4</v>
          </cell>
          <cell r="F13" t="str">
            <v>m2</v>
          </cell>
          <cell r="G13" t="str">
            <v>SLI:ratio.marg_spill_3000</v>
          </cell>
        </row>
        <row r="14">
          <cell r="A14" t="str">
            <v>SLI:ratio.marg_spill_5000 m2</v>
          </cell>
          <cell r="B14">
            <v>-1.14773218885956E-2</v>
          </cell>
          <cell r="C14">
            <v>4.6998173425690402E-3</v>
          </cell>
          <cell r="D14">
            <v>-2.4420782877323099</v>
          </cell>
          <cell r="E14">
            <v>1.4603630948734601E-2</v>
          </cell>
          <cell r="F14" t="str">
            <v>m2</v>
          </cell>
          <cell r="G14" t="str">
            <v>SLI:ratio.marg_spill_5000</v>
          </cell>
        </row>
        <row r="15">
          <cell r="A15" t="str">
            <v>moto m3</v>
          </cell>
          <cell r="B15">
            <v>1.9659886556864601E-2</v>
          </cell>
          <cell r="C15">
            <v>1.90319681871635E-2</v>
          </cell>
          <cell r="D15">
            <v>1.03299282362844</v>
          </cell>
          <cell r="E15">
            <v>0.30160821664756499</v>
          </cell>
          <cell r="F15" t="str">
            <v>m3</v>
          </cell>
          <cell r="G15" t="str">
            <v>moto</v>
          </cell>
        </row>
        <row r="16">
          <cell r="A16" t="str">
            <v>SLI:marg.ratio m3</v>
          </cell>
          <cell r="B16">
            <v>-5.8743206383336598E-2</v>
          </cell>
          <cell r="C16">
            <v>1.38902098887481E-2</v>
          </cell>
          <cell r="D16">
            <v>-4.2291086206639799</v>
          </cell>
          <cell r="E16">
            <v>2.3469904231762802E-5</v>
          </cell>
          <cell r="F16" t="str">
            <v>m3</v>
          </cell>
          <cell r="G16" t="str">
            <v>SLI:marg.ratio</v>
          </cell>
        </row>
        <row r="17">
          <cell r="A17" t="str">
            <v>SLI:ratio.marg_spill_1000 m3</v>
          </cell>
          <cell r="B17">
            <v>-3.8335612726609299E-2</v>
          </cell>
          <cell r="C17">
            <v>7.9285491100816001E-3</v>
          </cell>
          <cell r="D17">
            <v>-4.8351359365187498</v>
          </cell>
          <cell r="E17">
            <v>1.33130410532975E-6</v>
          </cell>
          <cell r="F17" t="str">
            <v>m3</v>
          </cell>
          <cell r="G17" t="str">
            <v>SLI:ratio.marg_spill_1000</v>
          </cell>
        </row>
        <row r="18">
          <cell r="A18" t="str">
            <v>SLI:ratio.marg_spill_3000 m3</v>
          </cell>
          <cell r="B18">
            <v>-1.8883147683538399E-2</v>
          </cell>
          <cell r="C18">
            <v>4.7728531154921702E-3</v>
          </cell>
          <cell r="D18">
            <v>-3.9563647207674699</v>
          </cell>
          <cell r="E18">
            <v>7.6119096518420407E-5</v>
          </cell>
          <cell r="F18" t="str">
            <v>m3</v>
          </cell>
          <cell r="G18" t="str">
            <v>SLI:ratio.marg_spill_3000</v>
          </cell>
        </row>
        <row r="19">
          <cell r="A19" t="str">
            <v>SLI:ratio.marg_spill_5000 m3</v>
          </cell>
          <cell r="B19">
            <v>-1.5392658861685201E-2</v>
          </cell>
          <cell r="C19">
            <v>4.6412097473799499E-3</v>
          </cell>
          <cell r="D19">
            <v>-3.3165186879077502</v>
          </cell>
          <cell r="E19">
            <v>9.1158957716279605E-4</v>
          </cell>
          <cell r="F19" t="str">
            <v>m3</v>
          </cell>
          <cell r="G19" t="str">
            <v>SLI:ratio.marg_spill_5000</v>
          </cell>
        </row>
        <row r="20">
          <cell r="A20" t="str">
            <v>moto m4</v>
          </cell>
          <cell r="B20">
            <v>2.1966572198761799E-2</v>
          </cell>
          <cell r="C20">
            <v>1.95915276758084E-2</v>
          </cell>
          <cell r="D20">
            <v>1.12122814321857</v>
          </cell>
          <cell r="E20">
            <v>0.262191797374211</v>
          </cell>
          <cell r="F20" t="str">
            <v>m4</v>
          </cell>
          <cell r="G20" t="str">
            <v>moto</v>
          </cell>
        </row>
        <row r="21">
          <cell r="A21" t="str">
            <v>SLI:ratio.marg_spill_1000 m4</v>
          </cell>
          <cell r="B21">
            <v>-3.8327647003410299E-2</v>
          </cell>
          <cell r="C21">
            <v>7.9363283810059398E-3</v>
          </cell>
          <cell r="D21">
            <v>-4.8293927825794096</v>
          </cell>
          <cell r="E21">
            <v>1.37027623929412E-6</v>
          </cell>
          <cell r="F21" t="str">
            <v>m4</v>
          </cell>
          <cell r="G21" t="str">
            <v>SLI:ratio.marg_spill_1000</v>
          </cell>
        </row>
        <row r="22">
          <cell r="A22" t="str">
            <v>SLI:ratio.marg_spill_3000 m4</v>
          </cell>
          <cell r="B22">
            <v>-1.88894963058551E-2</v>
          </cell>
          <cell r="C22">
            <v>4.7686224662841503E-3</v>
          </cell>
          <cell r="D22">
            <v>-3.9612060798292399</v>
          </cell>
          <cell r="E22">
            <v>7.4591970494974495E-5</v>
          </cell>
          <cell r="F22" t="str">
            <v>m4</v>
          </cell>
          <cell r="G22" t="str">
            <v>SLI:ratio.marg_spill_3000</v>
          </cell>
        </row>
        <row r="23">
          <cell r="A23" t="str">
            <v>SLI:ratio.marg_spill_5000 m4</v>
          </cell>
          <cell r="B23">
            <v>-1.53877952018339E-2</v>
          </cell>
          <cell r="C23">
            <v>4.6457529858295503E-3</v>
          </cell>
          <cell r="D23">
            <v>-3.3122284479544302</v>
          </cell>
          <cell r="E23">
            <v>9.2568530877621801E-4</v>
          </cell>
          <cell r="F23" t="str">
            <v>m4</v>
          </cell>
          <cell r="G23" t="str">
            <v>SLI:ratio.marg_spill_5000</v>
          </cell>
        </row>
        <row r="24">
          <cell r="A24" t="str">
            <v>marg.ratio:SLI:poff-peak m4</v>
          </cell>
          <cell r="B24">
            <v>-6.1647911352053199E-2</v>
          </cell>
          <cell r="C24">
            <v>1.29082101001547E-2</v>
          </cell>
          <cell r="D24">
            <v>-4.7758682941885597</v>
          </cell>
          <cell r="E24">
            <v>1.7903060786943699E-6</v>
          </cell>
          <cell r="F24" t="str">
            <v>m4</v>
          </cell>
          <cell r="G24" t="str">
            <v>marg.ratio:SLI:poff-peak</v>
          </cell>
        </row>
        <row r="25">
          <cell r="A25" t="str">
            <v>marg.ratio:SLI:ppeak m4</v>
          </cell>
          <cell r="B25">
            <v>-5.6101846671498798E-2</v>
          </cell>
          <cell r="C25">
            <v>1.8046687816389299E-2</v>
          </cell>
          <cell r="D25">
            <v>-3.1087059987012799</v>
          </cell>
          <cell r="E25">
            <v>1.8792884692164101E-3</v>
          </cell>
          <cell r="F25" t="str">
            <v>m4</v>
          </cell>
          <cell r="G25" t="str">
            <v>marg.ratio:SLI:ppeak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Normal="100" workbookViewId="0">
      <selection activeCell="C3" sqref="C3:Q23"/>
    </sheetView>
  </sheetViews>
  <sheetFormatPr defaultColWidth="8.88671875" defaultRowHeight="13.8" x14ac:dyDescent="0.25"/>
  <cols>
    <col min="1" max="1" width="8.88671875" style="1"/>
    <col min="2" max="2" width="20.5546875" style="2" customWidth="1"/>
    <col min="3" max="3" width="4.5546875" style="2" customWidth="1"/>
    <col min="4" max="4" width="29.6640625" style="2" customWidth="1"/>
    <col min="5" max="5" width="1" style="2" customWidth="1"/>
    <col min="6" max="6" width="6.88671875" style="2" customWidth="1"/>
    <col min="7" max="7" width="3.88671875" style="2" customWidth="1"/>
    <col min="8" max="8" width="1" style="2" customWidth="1"/>
    <col min="9" max="9" width="6.88671875" style="2" customWidth="1"/>
    <col min="10" max="10" width="3.88671875" style="2" customWidth="1"/>
    <col min="11" max="11" width="1" style="2" customWidth="1"/>
    <col min="12" max="12" width="6.88671875" style="2" customWidth="1"/>
    <col min="13" max="13" width="3.88671875" style="2" customWidth="1"/>
    <col min="14" max="14" width="1" style="2" customWidth="1"/>
    <col min="15" max="15" width="6.88671875" style="2" customWidth="1"/>
    <col min="16" max="16" width="3.88671875" style="2" customWidth="1"/>
    <col min="17" max="17" width="1" style="2" customWidth="1"/>
    <col min="18" max="16384" width="8.88671875" style="2"/>
  </cols>
  <sheetData>
    <row r="1" spans="1:20" x14ac:dyDescent="0.25">
      <c r="F1" s="26" t="s">
        <v>0</v>
      </c>
      <c r="G1" s="26"/>
      <c r="H1" s="3"/>
      <c r="I1" s="26" t="s">
        <v>1</v>
      </c>
      <c r="J1" s="26"/>
      <c r="K1" s="3"/>
      <c r="L1" s="26" t="s">
        <v>2</v>
      </c>
      <c r="M1" s="26"/>
      <c r="N1" s="3"/>
      <c r="O1" s="26" t="s">
        <v>15</v>
      </c>
      <c r="P1" s="26"/>
      <c r="Q1" s="3"/>
    </row>
    <row r="2" spans="1:20" x14ac:dyDescent="0.25">
      <c r="F2" s="4"/>
      <c r="G2" s="4"/>
      <c r="H2" s="5"/>
      <c r="I2" s="4"/>
      <c r="J2" s="4"/>
      <c r="K2" s="5"/>
      <c r="L2" s="4"/>
      <c r="M2" s="4"/>
      <c r="N2" s="5"/>
      <c r="O2" s="4"/>
      <c r="P2" s="4"/>
      <c r="Q2" s="5"/>
    </row>
    <row r="3" spans="1:20" ht="6" customHeight="1" thickBot="1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0" ht="31.2" customHeight="1" thickTop="1" x14ac:dyDescent="0.25">
      <c r="C4" s="7"/>
      <c r="D4" s="7"/>
      <c r="E4" s="7"/>
      <c r="F4" s="30" t="s">
        <v>11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20" x14ac:dyDescent="0.25">
      <c r="C5" s="8"/>
      <c r="D5" s="8"/>
      <c r="E5" s="8">
        <v>1</v>
      </c>
      <c r="F5" s="31">
        <v>-1</v>
      </c>
      <c r="G5" s="31"/>
      <c r="I5" s="31">
        <v>-2</v>
      </c>
      <c r="J5" s="31"/>
      <c r="L5" s="31">
        <v>-3</v>
      </c>
      <c r="M5" s="31"/>
      <c r="O5" s="31">
        <v>-4</v>
      </c>
      <c r="P5" s="31"/>
    </row>
    <row r="6" spans="1:20" ht="3.6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0" x14ac:dyDescent="0.25">
      <c r="A7" s="1" t="s">
        <v>4</v>
      </c>
      <c r="C7" s="29" t="s">
        <v>17</v>
      </c>
      <c r="D7" s="29"/>
      <c r="E7" s="10"/>
      <c r="F7" s="11">
        <f>VLOOKUP($A7&amp;" "&amp;F$1,[1]travel_time_actual_trips!$A:$G,2,0)</f>
        <v>-7.2375987666880304E-2</v>
      </c>
      <c r="G7" s="12" t="str">
        <f>IF(VLOOKUP($A7&amp;" "&amp;F$1,[1]travel_time_actual_trips!$A:$G,5,0)&lt;0.001,"***",IF(VLOOKUP($A7&amp;" "&amp;F$1,[1]travel_time_actual_trips!$A:$G,5,0)&lt;0.01,"**",IF(VLOOKUP($A7&amp;" "&amp;F$1,[1]travel_time_actual_trips!$A:$G,5,0)&lt;0.05,"*","")))</f>
        <v>***</v>
      </c>
      <c r="H7" s="13"/>
      <c r="I7" s="11">
        <f>VLOOKUP($A7&amp;" "&amp;I$1,[1]travel_time_actual_trips!$A:$G,2,0)</f>
        <v>-6.5666369743325501E-2</v>
      </c>
      <c r="J7" s="12" t="str">
        <f>IF(VLOOKUP($A7&amp;" "&amp;I$1,[1]travel_time_actual_trips!$A:$G,5,0)&lt;0.001,"***",IF(VLOOKUP($A7&amp;" "&amp;I$1,[1]travel_time_actual_trips!$A:$G,5,0)&lt;0.01,"**",IF(VLOOKUP($A7&amp;" "&amp;I$1,[1]travel_time_actual_trips!$A:$G,5,0)&lt;0.05,"*","")))</f>
        <v>***</v>
      </c>
      <c r="K7" s="13"/>
      <c r="L7" s="11">
        <f>VLOOKUP($A7&amp;" "&amp;L$1,[1]travel_time_actual_trips!$A:$G,2,0)</f>
        <v>-5.8743206383336598E-2</v>
      </c>
      <c r="M7" s="12" t="str">
        <f>IF(VLOOKUP($A7&amp;" "&amp;L$1,[1]travel_time_actual_trips!$A:$G,5,0)&lt;0.001,"***",IF(VLOOKUP($A7&amp;" "&amp;L$1,[1]travel_time_actual_trips!$A:$G,5,0)&lt;0.01,"**",IF(VLOOKUP($A7&amp;" "&amp;L$1,[1]travel_time_actual_trips!$A:$G,5,0)&lt;0.05,"*","")))</f>
        <v>***</v>
      </c>
      <c r="N7" s="13"/>
      <c r="O7" s="11"/>
      <c r="P7" s="12"/>
      <c r="Q7" s="13"/>
    </row>
    <row r="8" spans="1:20" ht="14.4" x14ac:dyDescent="0.3">
      <c r="A8"/>
      <c r="C8" s="7"/>
      <c r="D8" s="7"/>
      <c r="E8" s="7"/>
      <c r="F8" s="14">
        <f>-VLOOKUP($A7&amp;" "&amp;F$1,[1]travel_time_actual_trips!$A:$G,3,0)</f>
        <v>-1.54001139575311E-2</v>
      </c>
      <c r="G8" s="15"/>
      <c r="H8" s="15"/>
      <c r="I8" s="14">
        <f>-VLOOKUP($A7&amp;" "&amp;I$1,[1]travel_time_actual_trips!$A:$G,3,0)</f>
        <v>-1.50900641993124E-2</v>
      </c>
      <c r="J8" s="15"/>
      <c r="K8" s="15"/>
      <c r="L8" s="14">
        <f>-VLOOKUP($A7&amp;" "&amp;L$1,[1]travel_time_actual_trips!$A:$G,3,0)</f>
        <v>-1.38902098887481E-2</v>
      </c>
      <c r="M8" s="15"/>
      <c r="N8" s="15"/>
      <c r="O8" s="14"/>
      <c r="P8" s="15"/>
      <c r="Q8" s="15"/>
    </row>
    <row r="9" spans="1:20" x14ac:dyDescent="0.25">
      <c r="A9" s="1" t="s">
        <v>21</v>
      </c>
      <c r="C9" s="29" t="s">
        <v>18</v>
      </c>
      <c r="D9" s="29"/>
      <c r="E9" s="10"/>
      <c r="F9" s="11"/>
      <c r="G9" s="12"/>
      <c r="H9" s="13"/>
      <c r="I9" s="11"/>
      <c r="J9" s="12"/>
      <c r="K9" s="13"/>
      <c r="L9" s="11"/>
      <c r="M9" s="12"/>
      <c r="N9" s="13"/>
      <c r="O9" s="11">
        <f>VLOOKUP($A9&amp;" "&amp;O$1,[1]travel_time_actual_trips!$A:$G,2,0)</f>
        <v>-5.6101846671498798E-2</v>
      </c>
      <c r="P9" s="12" t="str">
        <f>IF(VLOOKUP($A9&amp;" "&amp;O$1,[1]travel_time_actual_trips!$A:$G,5,0)&lt;0.001,"***",IF(VLOOKUP($A9&amp;" "&amp;O$1,[1]travel_time_actual_trips!$A:$G,5,0)&lt;0.01,"**",IF(VLOOKUP($A9&amp;" "&amp;O$1,[1]travel_time_actual_trips!$A:$G,5,0)&lt;0.05,"*","")))</f>
        <v>**</v>
      </c>
      <c r="Q9" s="13"/>
      <c r="T9" s="2">
        <v>4.5466814460902397E-3</v>
      </c>
    </row>
    <row r="10" spans="1:20" x14ac:dyDescent="0.25">
      <c r="C10" s="7"/>
      <c r="D10" s="7"/>
      <c r="E10" s="7"/>
      <c r="F10" s="14"/>
      <c r="G10" s="15"/>
      <c r="H10" s="15"/>
      <c r="I10" s="14"/>
      <c r="J10" s="15"/>
      <c r="K10" s="15"/>
      <c r="L10" s="14"/>
      <c r="M10" s="15"/>
      <c r="N10" s="15"/>
      <c r="O10" s="14">
        <f>-VLOOKUP($A9&amp;" "&amp;O$1,[1]travel_time_actual_trips!$A:$G,3,0)</f>
        <v>-1.8046687816389299E-2</v>
      </c>
      <c r="P10" s="15"/>
      <c r="Q10" s="15"/>
      <c r="T10" s="2">
        <v>-2.6891413578871499E-2</v>
      </c>
    </row>
    <row r="11" spans="1:20" x14ac:dyDescent="0.25">
      <c r="A11" s="1" t="s">
        <v>20</v>
      </c>
      <c r="C11" s="29" t="s">
        <v>19</v>
      </c>
      <c r="D11" s="29"/>
      <c r="E11" s="10"/>
      <c r="F11" s="11"/>
      <c r="G11" s="12"/>
      <c r="H11" s="13"/>
      <c r="I11" s="11"/>
      <c r="J11" s="12"/>
      <c r="K11" s="13"/>
      <c r="L11" s="11"/>
      <c r="M11" s="12"/>
      <c r="N11" s="13"/>
      <c r="O11" s="11">
        <f>VLOOKUP($A11&amp;" "&amp;O$1,[1]travel_time_actual_trips!$A:$G,2,0)</f>
        <v>-6.1647911352053199E-2</v>
      </c>
      <c r="P11" s="12" t="str">
        <f>IF(VLOOKUP($A11&amp;" "&amp;O$1,[1]travel_time_actual_trips!$A:$G,5,0)&lt;0.001,"***",IF(VLOOKUP($A11&amp;" "&amp;O$1,[1]travel_time_actual_trips!$A:$G,5,0)&lt;0.01,"**",IF(VLOOKUP($A11&amp;" "&amp;O$1,[1]travel_time_actual_trips!$A:$G,5,0)&lt;0.05,"*","")))</f>
        <v>***</v>
      </c>
      <c r="Q11" s="13"/>
      <c r="T11" s="2">
        <v>-4.9800959075941599E-2</v>
      </c>
    </row>
    <row r="12" spans="1:20" x14ac:dyDescent="0.25">
      <c r="C12" s="7"/>
      <c r="D12" s="7"/>
      <c r="E12" s="7"/>
      <c r="F12" s="14"/>
      <c r="G12" s="15"/>
      <c r="H12" s="15"/>
      <c r="I12" s="14"/>
      <c r="J12" s="15"/>
      <c r="K12" s="15"/>
      <c r="L12" s="14"/>
      <c r="M12" s="15"/>
      <c r="N12" s="15"/>
      <c r="O12" s="14">
        <f>-VLOOKUP($A11&amp;" "&amp;O$1,[1]travel_time_actual_trips!$A:$G,3,0)</f>
        <v>-1.29082101001547E-2</v>
      </c>
      <c r="P12" s="15"/>
      <c r="Q12" s="15"/>
      <c r="T12" s="2">
        <v>-2.21081012266411E-2</v>
      </c>
    </row>
    <row r="13" spans="1:20" x14ac:dyDescent="0.25">
      <c r="A13" s="1" t="s">
        <v>5</v>
      </c>
      <c r="C13" s="29" t="s">
        <v>3</v>
      </c>
      <c r="D13" s="29"/>
      <c r="E13" s="10"/>
      <c r="F13" s="11">
        <f>VLOOKUP($A13&amp;" "&amp;F$1,[1]travel_time_actual_trips!$A:$G,2,0)</f>
        <v>-2.5682926941387501E-2</v>
      </c>
      <c r="G13" s="12" t="str">
        <f>IF(VLOOKUP($A13&amp;" "&amp;F$1,[1]travel_time_actual_trips!$A:$G,5,0)&lt;0.001,"***",IF(VLOOKUP($A13&amp;" "&amp;F$1,[1]travel_time_actual_trips!$A:$G,5,0)&lt;0.01,"**",IF(VLOOKUP($A13&amp;" "&amp;F$1,[1]travel_time_actual_trips!$A:$G,5,0)&lt;0.05,"*","")))</f>
        <v>***</v>
      </c>
      <c r="H13" s="13"/>
      <c r="I13" s="11">
        <f>VLOOKUP($A13&amp;" "&amp;I$1,[1]travel_time_actual_trips!$A:$G,2,0)</f>
        <v>-1.7774022693834601E-2</v>
      </c>
      <c r="J13" s="12" t="str">
        <f>IF(VLOOKUP($A13&amp;" "&amp;I$1,[1]travel_time_actual_trips!$A:$G,5,0)&lt;0.001,"***",IF(VLOOKUP($A13&amp;" "&amp;I$1,[1]travel_time_actual_trips!$A:$G,5,0)&lt;0.01,"**",IF(VLOOKUP($A13&amp;" "&amp;I$1,[1]travel_time_actual_trips!$A:$G,5,0)&lt;0.05,"*","")))</f>
        <v>***</v>
      </c>
      <c r="K13" s="13"/>
      <c r="L13" s="11"/>
      <c r="M13" s="12"/>
      <c r="N13" s="13"/>
      <c r="O13" s="11"/>
      <c r="P13" s="12"/>
      <c r="Q13" s="13"/>
    </row>
    <row r="14" spans="1:20" x14ac:dyDescent="0.25">
      <c r="C14" s="7"/>
      <c r="D14" s="7"/>
      <c r="E14" s="7"/>
      <c r="F14" s="14">
        <f>-VLOOKUP($A13&amp;" "&amp;F$1,[1]travel_time_actual_trips!$A:$G,3,0)</f>
        <v>-4.5814607497216197E-3</v>
      </c>
      <c r="G14" s="15"/>
      <c r="H14" s="15"/>
      <c r="I14" s="14">
        <f>-VLOOKUP($A13&amp;" "&amp;I$1,[1]travel_time_actual_trips!$A:$G,3,0)</f>
        <v>-3.2980051407327199E-3</v>
      </c>
      <c r="J14" s="15"/>
      <c r="K14" s="15"/>
      <c r="L14" s="14"/>
      <c r="M14" s="15"/>
      <c r="N14" s="15"/>
      <c r="O14" s="14"/>
      <c r="P14" s="15"/>
      <c r="Q14" s="15"/>
    </row>
    <row r="15" spans="1:20" x14ac:dyDescent="0.25">
      <c r="A15" s="1" t="s">
        <v>7</v>
      </c>
      <c r="C15" s="29" t="s">
        <v>6</v>
      </c>
      <c r="D15" s="29"/>
      <c r="E15" s="7"/>
      <c r="F15" s="11">
        <f>VLOOKUP($A15&amp;" "&amp;F$1,[1]travel_time_actual_trips!$A:$G,2,0)</f>
        <v>1.8786242046898299E-2</v>
      </c>
      <c r="G15" s="12" t="str">
        <f>IF(VLOOKUP($A15&amp;" "&amp;F$1,[1]travel_time_actual_trips!$A:$G,5,0)&lt;0.001,"***",IF(VLOOKUP($A15&amp;" "&amp;F$1,[1]travel_time_actual_trips!$A:$G,5,0)&lt;0.01,"**",IF(VLOOKUP($A15&amp;" "&amp;F$1,[1]travel_time_actual_trips!$A:$G,5,0)&lt;0.05,"*","")))</f>
        <v>***</v>
      </c>
      <c r="H15" s="7"/>
      <c r="I15" s="11">
        <f>VLOOKUP($A15&amp;" "&amp;I$1,[1]travel_time_actual_trips!$A:$G,2,0)</f>
        <v>1.8834150786983101E-2</v>
      </c>
      <c r="J15" s="12" t="str">
        <f>IF(VLOOKUP($A15&amp;" "&amp;I$1,[1]travel_time_actual_trips!$A:$G,5,0)&lt;0.001,"***",IF(VLOOKUP($A15&amp;" "&amp;I$1,[1]travel_time_actual_trips!$A:$G,5,0)&lt;0.01,"**",IF(VLOOKUP($A15&amp;" "&amp;I$1,[1]travel_time_actual_trips!$A:$G,5,0)&lt;0.05,"*","")))</f>
        <v>***</v>
      </c>
      <c r="K15" s="7"/>
      <c r="L15" s="11"/>
      <c r="M15" s="12"/>
      <c r="N15" s="7"/>
      <c r="O15" s="11"/>
      <c r="P15" s="12"/>
      <c r="Q15" s="7"/>
    </row>
    <row r="16" spans="1:20" x14ac:dyDescent="0.25">
      <c r="C16" s="16"/>
      <c r="D16" s="7"/>
      <c r="E16" s="7"/>
      <c r="F16" s="14">
        <f>-VLOOKUP($A15&amp;" "&amp;F$1,[1]travel_time_actual_trips!$A:$G,3,0)</f>
        <v>-5.5077924272018798E-3</v>
      </c>
      <c r="G16" s="15"/>
      <c r="H16" s="7"/>
      <c r="I16" s="14">
        <f>-VLOOKUP($A15&amp;" "&amp;I$1,[1]travel_time_actual_trips!$A:$G,3,0)</f>
        <v>-5.5114697084957497E-3</v>
      </c>
      <c r="J16" s="15"/>
      <c r="K16" s="7"/>
      <c r="L16" s="14"/>
      <c r="M16" s="15"/>
      <c r="N16" s="7"/>
      <c r="O16" s="14"/>
      <c r="P16" s="15"/>
      <c r="Q16" s="7"/>
    </row>
    <row r="17" spans="1:17" x14ac:dyDescent="0.25">
      <c r="A17" s="1" t="s">
        <v>8</v>
      </c>
      <c r="C17" s="29" t="s">
        <v>8</v>
      </c>
      <c r="D17" s="29"/>
      <c r="E17" s="7"/>
      <c r="F17" s="11">
        <f>VLOOKUP($A17&amp;" "&amp;F$1,[1]travel_time_actual_trips!$A:$G,2,0)</f>
        <v>-0.10439789723779699</v>
      </c>
      <c r="G17" s="12" t="str">
        <f>IF(VLOOKUP($A17&amp;" "&amp;F$1,[1]travel_time_actual_trips!$A:$G,5,0)&lt;0.001,"***",IF(VLOOKUP($A17&amp;" "&amp;F$1,[1]travel_time_actual_trips!$A:$G,5,0)&lt;0.01,"**",IF(VLOOKUP($A17&amp;" "&amp;F$1,[1]travel_time_actual_trips!$A:$G,5,0)&lt;0.05,"*","")))</f>
        <v>***</v>
      </c>
      <c r="H17" s="7"/>
      <c r="I17" s="11">
        <f>VLOOKUP($A17&amp;" "&amp;I$1,[1]travel_time_actual_trips!$A:$G,2,0)</f>
        <v>-0.104260569172011</v>
      </c>
      <c r="J17" s="12" t="str">
        <f>IF(VLOOKUP($A17&amp;" "&amp;I$1,[1]travel_time_actual_trips!$A:$G,5,0)&lt;0.001,"***",IF(VLOOKUP($A17&amp;" "&amp;I$1,[1]travel_time_actual_trips!$A:$G,5,0)&lt;0.01,"**",IF(VLOOKUP($A17&amp;" "&amp;I$1,[1]travel_time_actual_trips!$A:$G,5,0)&lt;0.05,"*","")))</f>
        <v>***</v>
      </c>
      <c r="K17" s="7"/>
      <c r="L17" s="11"/>
      <c r="M17" s="12"/>
      <c r="N17" s="7"/>
      <c r="O17" s="11"/>
      <c r="P17" s="12"/>
      <c r="Q17" s="7"/>
    </row>
    <row r="18" spans="1:17" x14ac:dyDescent="0.25">
      <c r="C18" s="16"/>
      <c r="D18" s="7"/>
      <c r="E18" s="7"/>
      <c r="F18" s="14">
        <f>-VLOOKUP($A17&amp;" "&amp;F$1,[1]travel_time_actual_trips!$A:$G,3,0)</f>
        <v>-9.6553650761615206E-3</v>
      </c>
      <c r="G18" s="15"/>
      <c r="H18" s="7"/>
      <c r="I18" s="14">
        <f>-VLOOKUP($A17&amp;" "&amp;I$1,[1]travel_time_actual_trips!$A:$G,3,0)</f>
        <v>-9.6219980064195104E-3</v>
      </c>
      <c r="J18" s="15"/>
      <c r="K18" s="7"/>
      <c r="L18" s="14"/>
      <c r="M18" s="15"/>
      <c r="N18" s="7"/>
      <c r="O18" s="14"/>
      <c r="P18" s="15"/>
      <c r="Q18" s="7"/>
    </row>
    <row r="19" spans="1:17" ht="3.6" customHeight="1" x14ac:dyDescent="0.25">
      <c r="C19" s="17"/>
      <c r="D19" s="8"/>
      <c r="E19" s="8"/>
      <c r="F19" s="18"/>
      <c r="G19" s="19"/>
      <c r="H19" s="8"/>
      <c r="I19" s="18"/>
      <c r="J19" s="19"/>
      <c r="K19" s="8"/>
      <c r="L19" s="18"/>
      <c r="M19" s="19"/>
      <c r="N19" s="8"/>
      <c r="O19" s="18"/>
      <c r="P19" s="19"/>
      <c r="Q19" s="8"/>
    </row>
    <row r="20" spans="1:17" ht="3.6" customHeight="1" x14ac:dyDescent="0.25">
      <c r="C20" s="16"/>
      <c r="D20" s="7"/>
      <c r="E20" s="7"/>
      <c r="F20" s="14"/>
      <c r="G20" s="15"/>
      <c r="H20" s="7"/>
      <c r="I20" s="14"/>
      <c r="J20" s="15"/>
      <c r="K20" s="7"/>
      <c r="L20" s="14"/>
      <c r="M20" s="15"/>
      <c r="N20" s="7"/>
      <c r="O20" s="14"/>
      <c r="P20" s="15"/>
      <c r="Q20" s="7"/>
    </row>
    <row r="21" spans="1:17" s="7" customFormat="1" x14ac:dyDescent="0.25">
      <c r="A21" s="1"/>
      <c r="C21" s="29" t="s">
        <v>12</v>
      </c>
      <c r="D21" s="29"/>
      <c r="F21" s="27" t="s">
        <v>9</v>
      </c>
      <c r="G21" s="27"/>
      <c r="I21" s="27" t="s">
        <v>9</v>
      </c>
      <c r="J21" s="27"/>
      <c r="L21" s="27" t="s">
        <v>9</v>
      </c>
      <c r="M21" s="27"/>
      <c r="O21" s="27" t="s">
        <v>9</v>
      </c>
      <c r="P21" s="27"/>
    </row>
    <row r="22" spans="1:17" s="7" customFormat="1" x14ac:dyDescent="0.25">
      <c r="A22" s="1"/>
      <c r="C22" s="20" t="s">
        <v>13</v>
      </c>
      <c r="D22" s="20"/>
      <c r="F22" s="27" t="s">
        <v>14</v>
      </c>
      <c r="G22" s="27"/>
      <c r="I22" s="27" t="s">
        <v>14</v>
      </c>
      <c r="J22" s="27"/>
      <c r="L22" s="27" t="s">
        <v>9</v>
      </c>
      <c r="M22" s="27"/>
      <c r="O22" s="27" t="s">
        <v>9</v>
      </c>
      <c r="P22" s="27"/>
    </row>
    <row r="23" spans="1:17" x14ac:dyDescent="0.25">
      <c r="C23" s="21" t="s">
        <v>10</v>
      </c>
      <c r="D23" s="7"/>
      <c r="E23" s="7"/>
      <c r="F23" s="28">
        <v>309648</v>
      </c>
      <c r="G23" s="28"/>
      <c r="H23" s="7"/>
      <c r="I23" s="28">
        <v>309648</v>
      </c>
      <c r="J23" s="28"/>
      <c r="K23" s="7"/>
      <c r="L23" s="28">
        <v>309648</v>
      </c>
      <c r="M23" s="28"/>
      <c r="N23" s="7"/>
      <c r="O23" s="28">
        <v>309648</v>
      </c>
      <c r="P23" s="28"/>
      <c r="Q23" s="7"/>
    </row>
    <row r="24" spans="1:17" s="22" customFormat="1" ht="78.599999999999994" customHeight="1" x14ac:dyDescent="0.2">
      <c r="A24" s="1"/>
      <c r="C24" s="25" t="s">
        <v>16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s="22" customFormat="1" x14ac:dyDescent="0.2">
      <c r="A25" s="1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s="22" customFormat="1" x14ac:dyDescent="0.2">
      <c r="A26" s="1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29">
    <mergeCell ref="C7:D7"/>
    <mergeCell ref="C13:D13"/>
    <mergeCell ref="L21:M21"/>
    <mergeCell ref="L22:M22"/>
    <mergeCell ref="L23:M23"/>
    <mergeCell ref="F22:G22"/>
    <mergeCell ref="I22:J22"/>
    <mergeCell ref="C15:D15"/>
    <mergeCell ref="C17:D17"/>
    <mergeCell ref="C21:D21"/>
    <mergeCell ref="F23:G23"/>
    <mergeCell ref="F21:G21"/>
    <mergeCell ref="I21:J21"/>
    <mergeCell ref="C24:Q24"/>
    <mergeCell ref="O1:P1"/>
    <mergeCell ref="O21:P21"/>
    <mergeCell ref="O22:P22"/>
    <mergeCell ref="O23:P23"/>
    <mergeCell ref="C9:D9"/>
    <mergeCell ref="C11:D11"/>
    <mergeCell ref="F4:Q4"/>
    <mergeCell ref="I23:J23"/>
    <mergeCell ref="F5:G5"/>
    <mergeCell ref="I5:J5"/>
    <mergeCell ref="L5:M5"/>
    <mergeCell ref="O5:P5"/>
    <mergeCell ref="L1:M1"/>
    <mergeCell ref="I1:J1"/>
    <mergeCell ref="F1:G1"/>
  </mergeCells>
  <pageMargins left="0.7" right="0.7" top="0.75" bottom="0.75" header="0.3" footer="0.3"/>
  <pageSetup orientation="portrait" r:id="rId1"/>
  <ignoredErrors>
    <ignoredError sqref="O10 F16 I15:K16 I14 F11:O13 F14:H14 J14:O14 F17:K17 F15:H15 G16:H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relative_time_weekly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</cp:lastModifiedBy>
  <dcterms:created xsi:type="dcterms:W3CDTF">2018-02-11T21:19:45Z</dcterms:created>
  <dcterms:modified xsi:type="dcterms:W3CDTF">2019-04-09T02:44:49Z</dcterms:modified>
</cp:coreProperties>
</file>