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ropbox\Apps\Overleaf\Speed_Change_2\restat\appendix\tables\B4_travel_time_variance\"/>
    </mc:Choice>
  </mc:AlternateContent>
  <xr:revisionPtr revIDLastSave="0" documentId="13_ncr:1_{DE67DF32-99CB-4614-8351-DF2708EB16D2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relative_time_weekly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7" i="1"/>
  <c r="F6" i="1"/>
  <c r="G6" i="1" l="1"/>
</calcChain>
</file>

<file path=xl/sharedStrings.xml><?xml version="1.0" encoding="utf-8"?>
<sst xmlns="http://schemas.openxmlformats.org/spreadsheetml/2006/main" count="16" uniqueCount="16">
  <si>
    <t>m1</t>
  </si>
  <si>
    <t>SLI:marg.ratio</t>
  </si>
  <si>
    <t>SLI</t>
  </si>
  <si>
    <t>rain.dummy</t>
  </si>
  <si>
    <t>Yes</t>
  </si>
  <si>
    <t>Obs.</t>
  </si>
  <si>
    <t>Trip-Hour FE</t>
  </si>
  <si>
    <t>marg.ratio:SLI:poff-peak</t>
  </si>
  <si>
    <t>marg.ratio:SLI:ppeak</t>
  </si>
  <si>
    <t>post speed limit increase</t>
  </si>
  <si>
    <t xml:space="preserve">    0% to 10% of trip length on Marginais</t>
  </si>
  <si>
    <t xml:space="preserve">    10% to 20%  of trip length on Marginais</t>
  </si>
  <si>
    <t xml:space="preserve">    20% to 50%  of trip length on Marginais</t>
  </si>
  <si>
    <t xml:space="preserve">    more than 50%  of trip length on Marginais</t>
  </si>
  <si>
    <t>Dependent Variable:
Log of Standard Deviation Travel Time (by trip)</t>
  </si>
  <si>
    <t>post speed limit increase * Marginais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</si>
</sst>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;\(0.0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 tint="-0.1499984740745262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33" borderId="0" xfId="0" applyFont="1" applyFill="1" applyBorder="1" applyAlignment="1">
      <alignment horizontal="center"/>
    </xf>
    <xf numFmtId="0" fontId="18" fillId="33" borderId="0" xfId="0" applyFont="1" applyFill="1" applyBorder="1"/>
    <xf numFmtId="164" fontId="18" fillId="33" borderId="0" xfId="0" applyNumberFormat="1" applyFont="1" applyFill="1" applyBorder="1" applyAlignment="1">
      <alignment horizontal="right"/>
    </xf>
    <xf numFmtId="164" fontId="18" fillId="33" borderId="0" xfId="0" applyNumberFormat="1" applyFont="1" applyFill="1" applyBorder="1" applyAlignment="1">
      <alignment vertical="center"/>
    </xf>
    <xf numFmtId="0" fontId="18" fillId="33" borderId="10" xfId="0" applyFont="1" applyFill="1" applyBorder="1" applyAlignment="1">
      <alignment vertical="top"/>
    </xf>
    <xf numFmtId="0" fontId="19" fillId="33" borderId="0" xfId="0" applyFont="1" applyFill="1" applyBorder="1" applyAlignment="1">
      <alignment horizontal="left" wrapText="1"/>
    </xf>
    <xf numFmtId="0" fontId="18" fillId="33" borderId="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0" fontId="20" fillId="33" borderId="0" xfId="0" applyFont="1" applyFill="1"/>
    <xf numFmtId="0" fontId="18" fillId="33" borderId="0" xfId="0" applyFont="1" applyFill="1"/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8" fillId="33" borderId="11" xfId="0" applyFont="1" applyFill="1" applyBorder="1"/>
    <xf numFmtId="0" fontId="18" fillId="33" borderId="13" xfId="0" applyFont="1" applyFill="1" applyBorder="1" applyAlignment="1">
      <alignment horizontal="center" vertical="center" wrapText="1"/>
    </xf>
    <xf numFmtId="0" fontId="18" fillId="33" borderId="12" xfId="0" applyFont="1" applyFill="1" applyBorder="1"/>
    <xf numFmtId="164" fontId="21" fillId="33" borderId="0" xfId="0" applyNumberFormat="1" applyFont="1" applyFill="1" applyBorder="1" applyAlignment="1">
      <alignment horizontal="left"/>
    </xf>
    <xf numFmtId="0" fontId="22" fillId="0" borderId="0" xfId="0" applyFont="1"/>
    <xf numFmtId="165" fontId="18" fillId="33" borderId="0" xfId="0" applyNumberFormat="1" applyFont="1" applyFill="1" applyBorder="1" applyAlignment="1">
      <alignment horizontal="right" vertical="top"/>
    </xf>
    <xf numFmtId="164" fontId="18" fillId="33" borderId="0" xfId="0" applyNumberFormat="1" applyFont="1" applyFill="1" applyBorder="1" applyAlignment="1">
      <alignment vertical="top"/>
    </xf>
    <xf numFmtId="0" fontId="23" fillId="33" borderId="0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18" fillId="33" borderId="10" xfId="0" applyFont="1" applyFill="1" applyBorder="1"/>
    <xf numFmtId="165" fontId="18" fillId="33" borderId="10" xfId="0" applyNumberFormat="1" applyFont="1" applyFill="1" applyBorder="1" applyAlignment="1">
      <alignment horizontal="right" vertical="top"/>
    </xf>
    <xf numFmtId="164" fontId="18" fillId="33" borderId="10" xfId="0" applyNumberFormat="1" applyFont="1" applyFill="1" applyBorder="1" applyAlignment="1">
      <alignment vertical="top"/>
    </xf>
    <xf numFmtId="165" fontId="18" fillId="33" borderId="0" xfId="0" applyNumberFormat="1" applyFont="1" applyFill="1" applyBorder="1" applyAlignment="1">
      <alignment horizontal="center" vertical="top"/>
    </xf>
    <xf numFmtId="37" fontId="18" fillId="33" borderId="10" xfId="0" applyNumberFormat="1" applyFont="1" applyFill="1" applyBorder="1" applyAlignment="1">
      <alignment horizontal="center" vertical="top"/>
    </xf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vertical="center" wrapText="1"/>
    </xf>
    <xf numFmtId="164" fontId="24" fillId="33" borderId="0" xfId="0" applyNumberFormat="1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el_time_varianc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ato/Dropbox/Apps/ShareLaTeX/Speed_Change_2/restat/appendix/tables/B3_travel_time_actual_trips/travel_time_actual_trip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_time_variance"/>
    </sheetNames>
    <sheetDataSet>
      <sheetData sheetId="0">
        <row r="2">
          <cell r="A2">
            <v>-0.107601771054676</v>
          </cell>
          <cell r="B2">
            <v>7.36370517980201E-3</v>
          </cell>
        </row>
        <row r="3">
          <cell r="A3">
            <v>-3.8607615284760102E-2</v>
          </cell>
          <cell r="B3">
            <v>2.3454230583100501E-2</v>
          </cell>
        </row>
        <row r="4">
          <cell r="A4">
            <v>1.07120491678516E-2</v>
          </cell>
          <cell r="B4">
            <v>4.33424592256684E-2</v>
          </cell>
        </row>
        <row r="5">
          <cell r="A5">
            <v>-4.6509862261124302E-3</v>
          </cell>
          <cell r="B5">
            <v>3.0764105946542698E-2</v>
          </cell>
        </row>
        <row r="6">
          <cell r="A6">
            <v>-7.2767883147191903E-2</v>
          </cell>
          <cell r="B6">
            <v>4.6864938802211903E-2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_time_actual_trips"/>
    </sheetNames>
    <sheetDataSet>
      <sheetData sheetId="0">
        <row r="1">
          <cell r="B1" t="str">
            <v>Estimate</v>
          </cell>
          <cell r="C1" t="str">
            <v>Cluster s.e.</v>
          </cell>
          <cell r="D1" t="str">
            <v>t value</v>
          </cell>
          <cell r="E1" t="str">
            <v>Pr(&gt;|t|)</v>
          </cell>
          <cell r="F1" t="str">
            <v>model</v>
          </cell>
          <cell r="G1" t="str">
            <v>var</v>
          </cell>
        </row>
        <row r="2">
          <cell r="A2" t="str">
            <v>rain.dummy m1</v>
          </cell>
          <cell r="B2">
            <v>1.8786242046898299E-2</v>
          </cell>
          <cell r="C2">
            <v>5.5077924272018798E-3</v>
          </cell>
          <cell r="D2">
            <v>3.4108478660373698</v>
          </cell>
          <cell r="E2">
            <v>6.4770907215521605E-4</v>
          </cell>
          <cell r="F2" t="str">
            <v>m1</v>
          </cell>
          <cell r="G2" t="str">
            <v>rain.dummy</v>
          </cell>
        </row>
        <row r="3">
          <cell r="A3" t="str">
            <v>Holiday m1</v>
          </cell>
          <cell r="B3">
            <v>-0.10439789723779699</v>
          </cell>
          <cell r="C3">
            <v>9.6553650761615206E-3</v>
          </cell>
          <cell r="D3">
            <v>-10.8124236022466</v>
          </cell>
          <cell r="E3">
            <v>3.0460317405115499E-27</v>
          </cell>
          <cell r="F3" t="str">
            <v>m1</v>
          </cell>
          <cell r="G3" t="str">
            <v>Holiday</v>
          </cell>
        </row>
        <row r="4">
          <cell r="A4" t="str">
            <v>SLI m1</v>
          </cell>
          <cell r="B4">
            <v>-2.5682926941387501E-2</v>
          </cell>
          <cell r="C4">
            <v>4.5814607497216197E-3</v>
          </cell>
          <cell r="D4">
            <v>-5.6058380382169704</v>
          </cell>
          <cell r="E4">
            <v>2.07455780491276E-8</v>
          </cell>
          <cell r="F4" t="str">
            <v>m1</v>
          </cell>
          <cell r="G4" t="str">
            <v>SLI</v>
          </cell>
        </row>
        <row r="5">
          <cell r="A5" t="str">
            <v>moto m1</v>
          </cell>
          <cell r="B5">
            <v>0.106867479095771</v>
          </cell>
          <cell r="C5">
            <v>2.92307408256288E-2</v>
          </cell>
          <cell r="D5">
            <v>3.65599625863989</v>
          </cell>
          <cell r="E5">
            <v>2.5623477217356401E-4</v>
          </cell>
          <cell r="F5" t="str">
            <v>m1</v>
          </cell>
          <cell r="G5" t="str">
            <v>moto</v>
          </cell>
        </row>
        <row r="6">
          <cell r="A6" t="str">
            <v>SLI:marg.ratio m1</v>
          </cell>
          <cell r="B6">
            <v>-7.2375987666880304E-2</v>
          </cell>
          <cell r="C6">
            <v>1.54001139575311E-2</v>
          </cell>
          <cell r="D6">
            <v>-4.6997046818271402</v>
          </cell>
          <cell r="E6">
            <v>2.6066908350350302E-6</v>
          </cell>
          <cell r="F6" t="str">
            <v>m1</v>
          </cell>
          <cell r="G6" t="str">
            <v>SLI:marg.ratio</v>
          </cell>
        </row>
        <row r="7">
          <cell r="A7" t="str">
            <v>rain.dummy m2</v>
          </cell>
          <cell r="B7">
            <v>1.8834150786983101E-2</v>
          </cell>
          <cell r="C7">
            <v>5.5114697084957497E-3</v>
          </cell>
          <cell r="D7">
            <v>3.4172646831299698</v>
          </cell>
          <cell r="E7">
            <v>6.3263283428464804E-4</v>
          </cell>
          <cell r="F7" t="str">
            <v>m2</v>
          </cell>
          <cell r="G7" t="str">
            <v>rain.dummy</v>
          </cell>
        </row>
        <row r="8">
          <cell r="A8" t="str">
            <v>Holiday m2</v>
          </cell>
          <cell r="B8">
            <v>-0.104260569172011</v>
          </cell>
          <cell r="C8">
            <v>9.6219980064195104E-3</v>
          </cell>
          <cell r="D8">
            <v>-10.8356465156666</v>
          </cell>
          <cell r="E8">
            <v>2.36428655686936E-27</v>
          </cell>
          <cell r="F8" t="str">
            <v>m2</v>
          </cell>
          <cell r="G8" t="str">
            <v>Holiday</v>
          </cell>
        </row>
        <row r="9">
          <cell r="A9" t="str">
            <v>SLI m2</v>
          </cell>
          <cell r="B9">
            <v>-1.7774022693834601E-2</v>
          </cell>
          <cell r="C9">
            <v>3.2980051407327199E-3</v>
          </cell>
          <cell r="D9">
            <v>-5.3893253452860801</v>
          </cell>
          <cell r="E9">
            <v>7.07830308819469E-8</v>
          </cell>
          <cell r="F9" t="str">
            <v>m2</v>
          </cell>
          <cell r="G9" t="str">
            <v>SLI</v>
          </cell>
        </row>
        <row r="10">
          <cell r="A10" t="str">
            <v>moto m2</v>
          </cell>
          <cell r="B10">
            <v>0.108515912294099</v>
          </cell>
          <cell r="C10">
            <v>2.9435571458615001E-2</v>
          </cell>
          <cell r="D10">
            <v>3.6865570096598099</v>
          </cell>
          <cell r="E10">
            <v>2.27354018407489E-4</v>
          </cell>
          <cell r="F10" t="str">
            <v>m2</v>
          </cell>
          <cell r="G10" t="str">
            <v>moto</v>
          </cell>
        </row>
        <row r="11">
          <cell r="A11" t="str">
            <v>SLI:marg.ratio m2</v>
          </cell>
          <cell r="B11">
            <v>-6.5666369743325501E-2</v>
          </cell>
          <cell r="C11">
            <v>1.50900641993124E-2</v>
          </cell>
          <cell r="D11">
            <v>-4.35162958062946</v>
          </cell>
          <cell r="E11">
            <v>1.35180072521898E-5</v>
          </cell>
          <cell r="F11" t="str">
            <v>m2</v>
          </cell>
          <cell r="G11" t="str">
            <v>SLI:marg.ratio</v>
          </cell>
        </row>
        <row r="12">
          <cell r="A12" t="str">
            <v>SLI:ratio.marg_spill_1000 m2</v>
          </cell>
          <cell r="B12">
            <v>-3.5491943018710802E-2</v>
          </cell>
          <cell r="C12">
            <v>8.8263101307432899E-3</v>
          </cell>
          <cell r="D12">
            <v>-4.0211529498705598</v>
          </cell>
          <cell r="E12">
            <v>5.7930062810739102E-5</v>
          </cell>
          <cell r="F12" t="str">
            <v>m2</v>
          </cell>
          <cell r="G12" t="str">
            <v>SLI:ratio.marg_spill_1000</v>
          </cell>
        </row>
        <row r="13">
          <cell r="A13" t="str">
            <v>SLI:ratio.marg_spill_3000 m2</v>
          </cell>
          <cell r="B13">
            <v>-1.8149691200411398E-2</v>
          </cell>
          <cell r="C13">
            <v>5.3806832912646997E-3</v>
          </cell>
          <cell r="D13">
            <v>-3.3731201444018502</v>
          </cell>
          <cell r="E13">
            <v>7.4332188570130496E-4</v>
          </cell>
          <cell r="F13" t="str">
            <v>m2</v>
          </cell>
          <cell r="G13" t="str">
            <v>SLI:ratio.marg_spill_3000</v>
          </cell>
        </row>
        <row r="14">
          <cell r="A14" t="str">
            <v>SLI:ratio.marg_spill_5000 m2</v>
          </cell>
          <cell r="B14">
            <v>-1.14773218885956E-2</v>
          </cell>
          <cell r="C14">
            <v>4.6998173425690402E-3</v>
          </cell>
          <cell r="D14">
            <v>-2.4420782877323099</v>
          </cell>
          <cell r="E14">
            <v>1.4603630948734601E-2</v>
          </cell>
          <cell r="F14" t="str">
            <v>m2</v>
          </cell>
          <cell r="G14" t="str">
            <v>SLI:ratio.marg_spill_5000</v>
          </cell>
        </row>
        <row r="15">
          <cell r="A15" t="str">
            <v>moto m3</v>
          </cell>
          <cell r="B15">
            <v>1.9659886556864601E-2</v>
          </cell>
          <cell r="C15">
            <v>1.90319681871635E-2</v>
          </cell>
          <cell r="D15">
            <v>1.03299282362844</v>
          </cell>
          <cell r="E15">
            <v>0.30160821664756499</v>
          </cell>
          <cell r="F15" t="str">
            <v>m3</v>
          </cell>
          <cell r="G15" t="str">
            <v>moto</v>
          </cell>
        </row>
        <row r="16">
          <cell r="A16" t="str">
            <v>SLI:marg.ratio m3</v>
          </cell>
          <cell r="B16">
            <v>-5.8743206383336598E-2</v>
          </cell>
          <cell r="C16">
            <v>1.38902098887481E-2</v>
          </cell>
          <cell r="D16">
            <v>-4.2291086206639799</v>
          </cell>
          <cell r="E16">
            <v>2.3469904231762802E-5</v>
          </cell>
          <cell r="F16" t="str">
            <v>m3</v>
          </cell>
          <cell r="G16" t="str">
            <v>SLI:marg.ratio</v>
          </cell>
        </row>
        <row r="17">
          <cell r="A17" t="str">
            <v>SLI:ratio.marg_spill_1000 m3</v>
          </cell>
          <cell r="B17">
            <v>-3.8335612726609299E-2</v>
          </cell>
          <cell r="C17">
            <v>7.9285491100816001E-3</v>
          </cell>
          <cell r="D17">
            <v>-4.8351359365187498</v>
          </cell>
          <cell r="E17">
            <v>1.33130410532975E-6</v>
          </cell>
          <cell r="F17" t="str">
            <v>m3</v>
          </cell>
          <cell r="G17" t="str">
            <v>SLI:ratio.marg_spill_1000</v>
          </cell>
        </row>
        <row r="18">
          <cell r="A18" t="str">
            <v>SLI:ratio.marg_spill_3000 m3</v>
          </cell>
          <cell r="B18">
            <v>-1.8883147683538399E-2</v>
          </cell>
          <cell r="C18">
            <v>4.7728531154921702E-3</v>
          </cell>
          <cell r="D18">
            <v>-3.9563647207674699</v>
          </cell>
          <cell r="E18">
            <v>7.6119096518420407E-5</v>
          </cell>
          <cell r="F18" t="str">
            <v>m3</v>
          </cell>
          <cell r="G18" t="str">
            <v>SLI:ratio.marg_spill_3000</v>
          </cell>
        </row>
        <row r="19">
          <cell r="A19" t="str">
            <v>SLI:ratio.marg_spill_5000 m3</v>
          </cell>
          <cell r="B19">
            <v>-1.5392658861685201E-2</v>
          </cell>
          <cell r="C19">
            <v>4.6412097473799499E-3</v>
          </cell>
          <cell r="D19">
            <v>-3.3165186879077502</v>
          </cell>
          <cell r="E19">
            <v>9.1158957716279605E-4</v>
          </cell>
          <cell r="F19" t="str">
            <v>m3</v>
          </cell>
          <cell r="G19" t="str">
            <v>SLI:ratio.marg_spill_5000</v>
          </cell>
        </row>
        <row r="20">
          <cell r="A20" t="str">
            <v>moto m4</v>
          </cell>
          <cell r="B20">
            <v>2.1966572198761799E-2</v>
          </cell>
          <cell r="C20">
            <v>1.95915276758084E-2</v>
          </cell>
          <cell r="D20">
            <v>1.12122814321857</v>
          </cell>
          <cell r="E20">
            <v>0.262191797374211</v>
          </cell>
          <cell r="F20" t="str">
            <v>m4</v>
          </cell>
          <cell r="G20" t="str">
            <v>moto</v>
          </cell>
        </row>
        <row r="21">
          <cell r="A21" t="str">
            <v>SLI:ratio.marg_spill_1000 m4</v>
          </cell>
          <cell r="B21">
            <v>-3.8327647003410299E-2</v>
          </cell>
          <cell r="C21">
            <v>7.9363283810059398E-3</v>
          </cell>
          <cell r="D21">
            <v>-4.8293927825794096</v>
          </cell>
          <cell r="E21">
            <v>1.37027623929412E-6</v>
          </cell>
          <cell r="F21" t="str">
            <v>m4</v>
          </cell>
          <cell r="G21" t="str">
            <v>SLI:ratio.marg_spill_1000</v>
          </cell>
        </row>
        <row r="22">
          <cell r="A22" t="str">
            <v>SLI:ratio.marg_spill_3000 m4</v>
          </cell>
          <cell r="B22">
            <v>-1.88894963058551E-2</v>
          </cell>
          <cell r="C22">
            <v>4.7686224662841503E-3</v>
          </cell>
          <cell r="D22">
            <v>-3.9612060798292399</v>
          </cell>
          <cell r="E22">
            <v>7.4591970494974495E-5</v>
          </cell>
          <cell r="F22" t="str">
            <v>m4</v>
          </cell>
          <cell r="G22" t="str">
            <v>SLI:ratio.marg_spill_3000</v>
          </cell>
        </row>
        <row r="23">
          <cell r="A23" t="str">
            <v>SLI:ratio.marg_spill_5000 m4</v>
          </cell>
          <cell r="B23">
            <v>-1.53877952018339E-2</v>
          </cell>
          <cell r="C23">
            <v>4.6457529858295503E-3</v>
          </cell>
          <cell r="D23">
            <v>-3.3122284479544302</v>
          </cell>
          <cell r="E23">
            <v>9.2568530877621801E-4</v>
          </cell>
          <cell r="F23" t="str">
            <v>m4</v>
          </cell>
          <cell r="G23" t="str">
            <v>SLI:ratio.marg_spill_5000</v>
          </cell>
        </row>
        <row r="24">
          <cell r="A24" t="str">
            <v>marg.ratio:SLI:poff-peak m4</v>
          </cell>
          <cell r="B24">
            <v>-6.1647911352053199E-2</v>
          </cell>
          <cell r="C24">
            <v>1.29082101001547E-2</v>
          </cell>
          <cell r="D24">
            <v>-4.7758682941885597</v>
          </cell>
          <cell r="E24">
            <v>1.7903060786943699E-6</v>
          </cell>
          <cell r="F24" t="str">
            <v>m4</v>
          </cell>
          <cell r="G24" t="str">
            <v>marg.ratio:SLI:poff-peak</v>
          </cell>
        </row>
        <row r="25">
          <cell r="A25" t="str">
            <v>marg.ratio:SLI:ppeak m4</v>
          </cell>
          <cell r="B25">
            <v>-5.6101846671498798E-2</v>
          </cell>
          <cell r="C25">
            <v>1.8046687816389299E-2</v>
          </cell>
          <cell r="D25">
            <v>-3.1087059987012799</v>
          </cell>
          <cell r="E25">
            <v>1.8792884692164101E-3</v>
          </cell>
          <cell r="F25" t="str">
            <v>m4</v>
          </cell>
          <cell r="G25" t="str">
            <v>marg.ratio:SLI:ppeak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C3" sqref="C3:H20"/>
    </sheetView>
  </sheetViews>
  <sheetFormatPr defaultColWidth="8.88671875" defaultRowHeight="13.2" x14ac:dyDescent="0.25"/>
  <cols>
    <col min="1" max="1" width="8.88671875" style="10"/>
    <col min="2" max="2" width="20.5546875" style="11" customWidth="1"/>
    <col min="3" max="3" width="4.5546875" style="11" customWidth="1"/>
    <col min="4" max="4" width="31.77734375" style="11" customWidth="1"/>
    <col min="5" max="5" width="1" style="11" customWidth="1"/>
    <col min="6" max="6" width="16" style="11" customWidth="1"/>
    <col min="7" max="7" width="9.21875" style="11" customWidth="1"/>
    <col min="8" max="8" width="1" style="11" customWidth="1"/>
    <col min="9" max="16384" width="8.88671875" style="11"/>
  </cols>
  <sheetData>
    <row r="1" spans="1:8" x14ac:dyDescent="0.25">
      <c r="F1" s="8" t="s">
        <v>0</v>
      </c>
      <c r="G1" s="8"/>
      <c r="H1" s="12"/>
    </row>
    <row r="2" spans="1:8" x14ac:dyDescent="0.25">
      <c r="F2" s="1"/>
      <c r="G2" s="1"/>
      <c r="H2" s="13"/>
    </row>
    <row r="3" spans="1:8" ht="6" customHeight="1" thickBot="1" x14ac:dyDescent="0.3">
      <c r="C3" s="14"/>
      <c r="D3" s="14"/>
      <c r="E3" s="14"/>
      <c r="F3" s="14"/>
      <c r="G3" s="14"/>
      <c r="H3" s="14"/>
    </row>
    <row r="4" spans="1:8" ht="45.6" customHeight="1" thickTop="1" x14ac:dyDescent="0.25">
      <c r="C4" s="2"/>
      <c r="D4" s="2"/>
      <c r="E4" s="2"/>
      <c r="F4" s="15" t="s">
        <v>14</v>
      </c>
      <c r="G4" s="15"/>
      <c r="H4" s="15"/>
    </row>
    <row r="5" spans="1:8" ht="3.6" customHeight="1" x14ac:dyDescent="0.25">
      <c r="C5" s="16"/>
      <c r="D5" s="16"/>
      <c r="E5" s="16"/>
      <c r="F5" s="16"/>
      <c r="G5" s="16"/>
      <c r="H5" s="16"/>
    </row>
    <row r="6" spans="1:8" ht="14.4" x14ac:dyDescent="0.25">
      <c r="A6" s="10" t="s">
        <v>1</v>
      </c>
      <c r="C6" s="9" t="s">
        <v>9</v>
      </c>
      <c r="D6" s="9"/>
      <c r="E6" s="2"/>
      <c r="F6" s="3">
        <f>[1]travel_time_variance!$A$2</f>
        <v>-0.107601771054676</v>
      </c>
      <c r="G6" s="30" t="str">
        <f>IF(VLOOKUP($A6&amp;" "&amp;F$1,[2]travel_time_actual_trips!$A:$G,5,0)&lt;0.001,"***",IF(VLOOKUP($A6&amp;" "&amp;F$1,[2]travel_time_actual_trips!$A:$G,5,0)&lt;0.01,"**",IF(VLOOKUP($A6&amp;" "&amp;F$1,[2]travel_time_actual_trips!$A:$G,5,0)&lt;0.05,"*","")))</f>
        <v>***</v>
      </c>
      <c r="H6" s="4"/>
    </row>
    <row r="7" spans="1:8" ht="13.8" x14ac:dyDescent="0.3">
      <c r="A7" s="18"/>
      <c r="C7" s="2"/>
      <c r="D7" s="2"/>
      <c r="E7" s="2"/>
      <c r="F7" s="19">
        <f>-[1]travel_time_variance!$B$2</f>
        <v>-7.36370517980201E-3</v>
      </c>
      <c r="G7" s="20"/>
      <c r="H7" s="20"/>
    </row>
    <row r="8" spans="1:8" ht="22.2" customHeight="1" x14ac:dyDescent="0.3">
      <c r="A8" s="18"/>
      <c r="C8" s="6" t="s">
        <v>15</v>
      </c>
      <c r="D8" s="6"/>
      <c r="E8" s="2"/>
      <c r="F8" s="19"/>
      <c r="G8" s="20"/>
      <c r="H8" s="20"/>
    </row>
    <row r="9" spans="1:8" ht="15.6" x14ac:dyDescent="0.25">
      <c r="A9" s="10" t="s">
        <v>8</v>
      </c>
      <c r="C9" s="7" t="s">
        <v>10</v>
      </c>
      <c r="D9" s="7"/>
      <c r="E9" s="2"/>
      <c r="F9" s="3">
        <f>[1]travel_time_variance!$A$3</f>
        <v>-3.8607615284760102E-2</v>
      </c>
      <c r="G9" s="17"/>
      <c r="H9" s="4"/>
    </row>
    <row r="10" spans="1:8" x14ac:dyDescent="0.25">
      <c r="C10" s="2"/>
      <c r="D10" s="2"/>
      <c r="E10" s="2"/>
      <c r="F10" s="19">
        <f>-[1]travel_time_variance!$B$3</f>
        <v>-2.3454230583100501E-2</v>
      </c>
      <c r="G10" s="20"/>
      <c r="H10" s="20"/>
    </row>
    <row r="11" spans="1:8" ht="15.6" x14ac:dyDescent="0.25">
      <c r="A11" s="10" t="s">
        <v>7</v>
      </c>
      <c r="C11" s="7" t="s">
        <v>11</v>
      </c>
      <c r="D11" s="7"/>
      <c r="E11" s="2"/>
      <c r="F11" s="3">
        <f>[1]travel_time_variance!$A$4</f>
        <v>1.07120491678516E-2</v>
      </c>
      <c r="G11" s="17"/>
      <c r="H11" s="4"/>
    </row>
    <row r="12" spans="1:8" x14ac:dyDescent="0.25">
      <c r="C12" s="2"/>
      <c r="D12" s="2"/>
      <c r="E12" s="2"/>
      <c r="F12" s="19">
        <f>-[1]travel_time_variance!$B$4</f>
        <v>-4.33424592256684E-2</v>
      </c>
      <c r="G12" s="20"/>
      <c r="H12" s="20"/>
    </row>
    <row r="13" spans="1:8" ht="15.6" x14ac:dyDescent="0.25">
      <c r="A13" s="10" t="s">
        <v>2</v>
      </c>
      <c r="C13" s="7" t="s">
        <v>12</v>
      </c>
      <c r="D13" s="7"/>
      <c r="E13" s="2"/>
      <c r="F13" s="3">
        <f>[1]travel_time_variance!$A$5</f>
        <v>-4.6509862261124302E-3</v>
      </c>
      <c r="G13" s="17"/>
      <c r="H13" s="4"/>
    </row>
    <row r="14" spans="1:8" x14ac:dyDescent="0.25">
      <c r="C14" s="2"/>
      <c r="D14" s="2"/>
      <c r="E14" s="2"/>
      <c r="F14" s="19">
        <f>-[1]travel_time_variance!$B$5</f>
        <v>-3.0764105946542698E-2</v>
      </c>
      <c r="G14" s="20"/>
      <c r="H14" s="20"/>
    </row>
    <row r="15" spans="1:8" ht="15.6" x14ac:dyDescent="0.25">
      <c r="A15" s="10" t="s">
        <v>3</v>
      </c>
      <c r="C15" s="7" t="s">
        <v>13</v>
      </c>
      <c r="D15" s="7"/>
      <c r="E15" s="2"/>
      <c r="F15" s="3">
        <f>[1]travel_time_variance!$A$6</f>
        <v>-7.2767883147191903E-2</v>
      </c>
      <c r="G15" s="17"/>
      <c r="H15" s="2"/>
    </row>
    <row r="16" spans="1:8" x14ac:dyDescent="0.25">
      <c r="C16" s="21"/>
      <c r="D16" s="2"/>
      <c r="E16" s="2"/>
      <c r="F16" s="19">
        <f>-[1]travel_time_variance!$B$6</f>
        <v>-4.6864938802211903E-2</v>
      </c>
      <c r="G16" s="20"/>
      <c r="H16" s="2"/>
    </row>
    <row r="17" spans="1:8" ht="3.6" customHeight="1" x14ac:dyDescent="0.25">
      <c r="C17" s="22"/>
      <c r="D17" s="23"/>
      <c r="E17" s="23"/>
      <c r="F17" s="24"/>
      <c r="G17" s="25"/>
      <c r="H17" s="23"/>
    </row>
    <row r="18" spans="1:8" ht="3.6" customHeight="1" x14ac:dyDescent="0.25">
      <c r="C18" s="21"/>
      <c r="D18" s="2"/>
      <c r="E18" s="2"/>
      <c r="F18" s="19"/>
      <c r="G18" s="20"/>
      <c r="H18" s="2"/>
    </row>
    <row r="19" spans="1:8" s="2" customFormat="1" x14ac:dyDescent="0.25">
      <c r="A19" s="10"/>
      <c r="C19" s="7" t="s">
        <v>6</v>
      </c>
      <c r="D19" s="7"/>
      <c r="F19" s="26" t="s">
        <v>4</v>
      </c>
      <c r="G19" s="26"/>
    </row>
    <row r="20" spans="1:8" x14ac:dyDescent="0.25">
      <c r="C20" s="5" t="s">
        <v>5</v>
      </c>
      <c r="D20" s="23"/>
      <c r="E20" s="23"/>
      <c r="F20" s="27">
        <v>77313</v>
      </c>
      <c r="G20" s="27"/>
      <c r="H20" s="23"/>
    </row>
    <row r="21" spans="1:8" s="28" customFormat="1" x14ac:dyDescent="0.25">
      <c r="A21" s="10"/>
      <c r="D21" s="29"/>
      <c r="E21" s="29"/>
      <c r="F21" s="29"/>
      <c r="G21" s="29"/>
      <c r="H21" s="29"/>
    </row>
    <row r="22" spans="1:8" s="28" customFormat="1" x14ac:dyDescent="0.25">
      <c r="A22" s="10"/>
    </row>
  </sheetData>
  <mergeCells count="11">
    <mergeCell ref="C13:D13"/>
    <mergeCell ref="C15:D15"/>
    <mergeCell ref="C19:D19"/>
    <mergeCell ref="F20:G20"/>
    <mergeCell ref="F19:G19"/>
    <mergeCell ref="F4:H4"/>
    <mergeCell ref="C8:D8"/>
    <mergeCell ref="C9:D9"/>
    <mergeCell ref="C11:D11"/>
    <mergeCell ref="F1:G1"/>
    <mergeCell ref="C6:D6"/>
  </mergeCells>
  <pageMargins left="0.7" right="0.7" top="0.75" bottom="0.75" header="0.3" footer="0.3"/>
  <pageSetup orientation="portrait" r:id="rId1"/>
  <ignoredErrors>
    <ignoredError sqref="H13 H14 H15 G16:H16 G11:H11 G12:H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relative_time_weekly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</cp:lastModifiedBy>
  <dcterms:created xsi:type="dcterms:W3CDTF">2018-02-11T21:19:45Z</dcterms:created>
  <dcterms:modified xsi:type="dcterms:W3CDTF">2019-04-15T09:47:41Z</dcterms:modified>
</cp:coreProperties>
</file>