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tables\scripts\_restat\accidents_descriptives\"/>
    </mc:Choice>
  </mc:AlternateContent>
  <xr:revisionPtr revIDLastSave="0" documentId="13_ncr:1_{127E5CF2-7065-4C97-93C6-C3157E59C54E}" xr6:coauthVersionLast="36" xr6:coauthVersionMax="36" xr10:uidLastSave="{00000000-0000-0000-0000-000000000000}"/>
  <bookViews>
    <workbookView xWindow="0" yWindow="0" windowWidth="8052" windowHeight="265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H16" i="1"/>
  <c r="G16" i="1"/>
  <c r="E16" i="1"/>
  <c r="L15" i="1"/>
  <c r="K15" i="1"/>
  <c r="J15" i="1"/>
  <c r="I15" i="1"/>
  <c r="H15" i="1"/>
  <c r="G15" i="1"/>
  <c r="E15" i="1"/>
  <c r="L13" i="1"/>
  <c r="K13" i="1"/>
  <c r="J13" i="1"/>
  <c r="I13" i="1"/>
  <c r="H13" i="1"/>
  <c r="G13" i="1"/>
  <c r="E13" i="1"/>
  <c r="L12" i="1"/>
  <c r="K12" i="1"/>
  <c r="J12" i="1"/>
  <c r="I12" i="1"/>
  <c r="H12" i="1"/>
  <c r="G12" i="1"/>
  <c r="E12" i="1"/>
  <c r="L10" i="1"/>
  <c r="K10" i="1"/>
  <c r="J10" i="1"/>
  <c r="I10" i="1"/>
  <c r="H10" i="1"/>
  <c r="G10" i="1"/>
  <c r="E10" i="1"/>
  <c r="L9" i="1"/>
  <c r="K9" i="1"/>
  <c r="J9" i="1"/>
  <c r="I9" i="1"/>
  <c r="H9" i="1"/>
  <c r="G9" i="1"/>
  <c r="E9" i="1"/>
  <c r="O9" i="1" l="1"/>
  <c r="L7" i="1"/>
  <c r="L19" i="1" s="1"/>
  <c r="K7" i="1"/>
  <c r="K19" i="1" s="1"/>
  <c r="J7" i="1"/>
  <c r="J19" i="1" s="1"/>
  <c r="I7" i="1"/>
  <c r="I19" i="1" s="1"/>
  <c r="H7" i="1"/>
  <c r="H19" i="1" s="1"/>
  <c r="G7" i="1"/>
  <c r="G19" i="1" s="1"/>
  <c r="E7" i="1"/>
  <c r="E19" i="1" s="1"/>
  <c r="L6" i="1"/>
  <c r="L18" i="1" s="1"/>
  <c r="K6" i="1"/>
  <c r="K18" i="1" s="1"/>
  <c r="J6" i="1"/>
  <c r="J18" i="1" s="1"/>
  <c r="I6" i="1"/>
  <c r="I18" i="1" s="1"/>
  <c r="H6" i="1"/>
  <c r="H18" i="1" s="1"/>
  <c r="G6" i="1"/>
  <c r="G18" i="1" s="1"/>
  <c r="E6" i="1"/>
  <c r="E18" i="1" s="1"/>
</calcChain>
</file>

<file path=xl/sharedStrings.xml><?xml version="1.0" encoding="utf-8"?>
<sst xmlns="http://schemas.openxmlformats.org/spreadsheetml/2006/main" count="32" uniqueCount="24">
  <si>
    <t>Total</t>
  </si>
  <si>
    <t>Accidents</t>
  </si>
  <si>
    <t>Fatalities</t>
  </si>
  <si>
    <t>acc_all</t>
  </si>
  <si>
    <t>fat_all</t>
  </si>
  <si>
    <t>acc_marg</t>
  </si>
  <si>
    <t>fat_marg</t>
  </si>
  <si>
    <t>All_Years</t>
  </si>
  <si>
    <t>Y2012</t>
  </si>
  <si>
    <t>Y2013</t>
  </si>
  <si>
    <t>Y2014</t>
  </si>
  <si>
    <t>Y2015</t>
  </si>
  <si>
    <t>Y2016</t>
  </si>
  <si>
    <t>Y2017</t>
  </si>
  <si>
    <t>acc_art</t>
  </si>
  <si>
    <t>fat_art</t>
  </si>
  <si>
    <t>acc_oth</t>
  </si>
  <si>
    <t>fat_oth</t>
  </si>
  <si>
    <r>
      <t>Notes: This table was created based on the datasets of road accidents compiled by the São Paulo Transit Agency (CET).  These datasets were obtained by the authors through a series of LAI (</t>
    </r>
    <r>
      <rPr>
        <i/>
        <sz val="9"/>
        <color theme="1"/>
        <rFont val="Times New Roman"/>
        <family val="1"/>
      </rPr>
      <t>Lei de Acesso à Informacão</t>
    </r>
    <r>
      <rPr>
        <sz val="9"/>
        <color theme="1"/>
        <rFont val="Times New Roman"/>
        <family val="1"/>
      </rPr>
      <t xml:space="preserve">).  Accidents were matched to road segments using a threshold distance of 100m to the segments' shapefile. </t>
    </r>
    <r>
      <rPr>
        <vertAlign val="superscript"/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 xml:space="preserve"> Treated arterial roads are all arterial roads that had the speed limit reduced in 2015.</t>
    </r>
  </si>
  <si>
    <t>São Paulo City Total</t>
  </si>
  <si>
    <t>Treated Arterial Roads</t>
  </si>
  <si>
    <t>Local Streets</t>
  </si>
  <si>
    <t>Non-Treated Avenues (Control Group)</t>
  </si>
  <si>
    <t>Treated Highways (Marginais)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</si>
</sst>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Border="1"/>
    <xf numFmtId="0" fontId="2" fillId="2" borderId="0" xfId="0" applyFont="1" applyFill="1" applyBorder="1"/>
    <xf numFmtId="0" fontId="1" fillId="0" borderId="0" xfId="0" applyFont="1" applyBorder="1"/>
    <xf numFmtId="3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/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idents_descriptiv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dents_descriptives"/>
    </sheetNames>
    <sheetDataSet>
      <sheetData sheetId="0">
        <row r="1">
          <cell r="B1" t="str">
            <v>All_Years</v>
          </cell>
          <cell r="C1" t="str">
            <v>Y2012</v>
          </cell>
          <cell r="D1" t="str">
            <v>Y2013</v>
          </cell>
          <cell r="E1" t="str">
            <v>Y2014</v>
          </cell>
          <cell r="F1" t="str">
            <v>Y2015</v>
          </cell>
          <cell r="G1" t="str">
            <v>Y2016</v>
          </cell>
          <cell r="H1" t="str">
            <v>Y2017</v>
          </cell>
        </row>
        <row r="2">
          <cell r="A2" t="str">
            <v>acc_all</v>
          </cell>
          <cell r="B2">
            <v>125769</v>
          </cell>
          <cell r="C2">
            <v>26928</v>
          </cell>
          <cell r="D2">
            <v>25501</v>
          </cell>
          <cell r="E2">
            <v>23547</v>
          </cell>
          <cell r="F2">
            <v>20258</v>
          </cell>
          <cell r="G2">
            <v>16052</v>
          </cell>
          <cell r="H2">
            <v>13483</v>
          </cell>
        </row>
        <row r="3">
          <cell r="A3" t="str">
            <v>inj_all</v>
          </cell>
          <cell r="B3">
            <v>152970</v>
          </cell>
          <cell r="C3">
            <v>33539</v>
          </cell>
          <cell r="D3">
            <v>31086</v>
          </cell>
          <cell r="E3">
            <v>28616</v>
          </cell>
          <cell r="F3">
            <v>24239</v>
          </cell>
          <cell r="G3">
            <v>19239</v>
          </cell>
          <cell r="H3">
            <v>16251</v>
          </cell>
        </row>
        <row r="4">
          <cell r="A4" t="str">
            <v>inj_all_ped</v>
          </cell>
          <cell r="B4">
            <v>34572</v>
          </cell>
          <cell r="C4">
            <v>7756</v>
          </cell>
          <cell r="D4">
            <v>7198</v>
          </cell>
          <cell r="E4">
            <v>6480</v>
          </cell>
          <cell r="F4">
            <v>5391</v>
          </cell>
          <cell r="G4">
            <v>4135</v>
          </cell>
          <cell r="H4">
            <v>3612</v>
          </cell>
        </row>
        <row r="5">
          <cell r="A5" t="str">
            <v>inj_all_mot</v>
          </cell>
          <cell r="B5">
            <v>82951</v>
          </cell>
          <cell r="C5">
            <v>17485</v>
          </cell>
          <cell r="D5">
            <v>16777</v>
          </cell>
          <cell r="E5">
            <v>15707</v>
          </cell>
          <cell r="F5">
            <v>13258</v>
          </cell>
          <cell r="G5">
            <v>10682</v>
          </cell>
          <cell r="H5">
            <v>9042</v>
          </cell>
        </row>
        <row r="6">
          <cell r="A6" t="str">
            <v>fat_all</v>
          </cell>
          <cell r="B6">
            <v>5997</v>
          </cell>
          <cell r="C6">
            <v>1160</v>
          </cell>
          <cell r="D6">
            <v>1068</v>
          </cell>
          <cell r="E6">
            <v>1177</v>
          </cell>
          <cell r="F6">
            <v>941</v>
          </cell>
          <cell r="G6">
            <v>855</v>
          </cell>
          <cell r="H6">
            <v>796</v>
          </cell>
        </row>
        <row r="7">
          <cell r="A7" t="str">
            <v>fat_all_ped</v>
          </cell>
          <cell r="B7">
            <v>2526</v>
          </cell>
          <cell r="C7">
            <v>494</v>
          </cell>
          <cell r="D7">
            <v>460</v>
          </cell>
          <cell r="E7">
            <v>517</v>
          </cell>
          <cell r="F7">
            <v>382</v>
          </cell>
          <cell r="G7">
            <v>341</v>
          </cell>
          <cell r="H7">
            <v>332</v>
          </cell>
        </row>
        <row r="8">
          <cell r="A8" t="str">
            <v>fat_all_mot</v>
          </cell>
          <cell r="B8">
            <v>2619</v>
          </cell>
          <cell r="C8">
            <v>494</v>
          </cell>
          <cell r="D8">
            <v>468</v>
          </cell>
          <cell r="E8">
            <v>495</v>
          </cell>
          <cell r="F8">
            <v>424</v>
          </cell>
          <cell r="G8">
            <v>376</v>
          </cell>
          <cell r="H8">
            <v>362</v>
          </cell>
        </row>
        <row r="9">
          <cell r="A9" t="str">
            <v>acc_marg</v>
          </cell>
          <cell r="B9">
            <v>5016</v>
          </cell>
          <cell r="C9">
            <v>1039</v>
          </cell>
          <cell r="D9">
            <v>1044</v>
          </cell>
          <cell r="E9">
            <v>1168</v>
          </cell>
          <cell r="F9">
            <v>787</v>
          </cell>
          <cell r="G9">
            <v>509</v>
          </cell>
          <cell r="H9">
            <v>469</v>
          </cell>
        </row>
        <row r="10">
          <cell r="A10" t="str">
            <v>inj_marg</v>
          </cell>
          <cell r="B10">
            <v>6102</v>
          </cell>
          <cell r="C10">
            <v>1285</v>
          </cell>
          <cell r="D10">
            <v>1266</v>
          </cell>
          <cell r="E10">
            <v>1401</v>
          </cell>
          <cell r="F10">
            <v>950</v>
          </cell>
          <cell r="G10">
            <v>631</v>
          </cell>
          <cell r="H10">
            <v>569</v>
          </cell>
        </row>
        <row r="11">
          <cell r="A11" t="str">
            <v>inj_marg_ped</v>
          </cell>
          <cell r="B11">
            <v>465</v>
          </cell>
          <cell r="C11">
            <v>102</v>
          </cell>
          <cell r="D11">
            <v>94</v>
          </cell>
          <cell r="E11">
            <v>107</v>
          </cell>
          <cell r="F11">
            <v>75</v>
          </cell>
          <cell r="G11">
            <v>37</v>
          </cell>
          <cell r="H11">
            <v>50</v>
          </cell>
        </row>
        <row r="12">
          <cell r="A12" t="str">
            <v>inj_marg_mot</v>
          </cell>
          <cell r="B12">
            <v>3880</v>
          </cell>
          <cell r="C12">
            <v>765</v>
          </cell>
          <cell r="D12">
            <v>803</v>
          </cell>
          <cell r="E12">
            <v>931</v>
          </cell>
          <cell r="F12">
            <v>629</v>
          </cell>
          <cell r="G12">
            <v>396</v>
          </cell>
          <cell r="H12">
            <v>356</v>
          </cell>
        </row>
        <row r="13">
          <cell r="A13" t="str">
            <v>fat_marg</v>
          </cell>
          <cell r="B13">
            <v>276</v>
          </cell>
          <cell r="C13">
            <v>53</v>
          </cell>
          <cell r="D13">
            <v>44</v>
          </cell>
          <cell r="E13">
            <v>63</v>
          </cell>
          <cell r="F13">
            <v>50</v>
          </cell>
          <cell r="G13">
            <v>29</v>
          </cell>
          <cell r="H13">
            <v>37</v>
          </cell>
        </row>
        <row r="14">
          <cell r="A14" t="str">
            <v>fat_marg_ped</v>
          </cell>
          <cell r="B14">
            <v>77</v>
          </cell>
          <cell r="C14">
            <v>16</v>
          </cell>
          <cell r="D14">
            <v>14</v>
          </cell>
          <cell r="E14">
            <v>22</v>
          </cell>
          <cell r="F14">
            <v>10</v>
          </cell>
          <cell r="G14">
            <v>5</v>
          </cell>
          <cell r="H14">
            <v>10</v>
          </cell>
        </row>
        <row r="15">
          <cell r="A15" t="str">
            <v>fat_marg_mot</v>
          </cell>
          <cell r="B15">
            <v>140</v>
          </cell>
          <cell r="C15">
            <v>24</v>
          </cell>
          <cell r="D15">
            <v>16</v>
          </cell>
          <cell r="E15">
            <v>32</v>
          </cell>
          <cell r="F15">
            <v>25</v>
          </cell>
          <cell r="G15">
            <v>18</v>
          </cell>
          <cell r="H15">
            <v>25</v>
          </cell>
        </row>
        <row r="16">
          <cell r="A16" t="str">
            <v>acc_art</v>
          </cell>
          <cell r="B16">
            <v>41524</v>
          </cell>
          <cell r="C16">
            <v>8826</v>
          </cell>
          <cell r="D16">
            <v>8712</v>
          </cell>
          <cell r="E16">
            <v>8233</v>
          </cell>
          <cell r="F16">
            <v>6869</v>
          </cell>
          <cell r="G16">
            <v>4916</v>
          </cell>
          <cell r="H16">
            <v>3968</v>
          </cell>
        </row>
        <row r="17">
          <cell r="A17" t="str">
            <v>inj_art</v>
          </cell>
          <cell r="B17">
            <v>50698</v>
          </cell>
          <cell r="C17">
            <v>11075</v>
          </cell>
          <cell r="D17">
            <v>10689</v>
          </cell>
          <cell r="E17">
            <v>10019</v>
          </cell>
          <cell r="F17">
            <v>8276</v>
          </cell>
          <cell r="G17">
            <v>5888</v>
          </cell>
          <cell r="H17">
            <v>4751</v>
          </cell>
        </row>
        <row r="18">
          <cell r="A18" t="str">
            <v>inj_art_ped</v>
          </cell>
          <cell r="B18">
            <v>9970</v>
          </cell>
          <cell r="C18">
            <v>2194</v>
          </cell>
          <cell r="D18">
            <v>2181</v>
          </cell>
          <cell r="E18">
            <v>1948</v>
          </cell>
          <cell r="F18">
            <v>1604</v>
          </cell>
          <cell r="G18">
            <v>1141</v>
          </cell>
          <cell r="H18">
            <v>902</v>
          </cell>
        </row>
        <row r="19">
          <cell r="A19" t="str">
            <v>inj_art_mot</v>
          </cell>
          <cell r="B19">
            <v>28685</v>
          </cell>
          <cell r="C19">
            <v>6065</v>
          </cell>
          <cell r="D19">
            <v>6021</v>
          </cell>
          <cell r="E19">
            <v>5690</v>
          </cell>
          <cell r="F19">
            <v>4728</v>
          </cell>
          <cell r="G19">
            <v>3430</v>
          </cell>
          <cell r="H19">
            <v>2751</v>
          </cell>
        </row>
        <row r="20">
          <cell r="A20" t="str">
            <v>fat_art</v>
          </cell>
          <cell r="B20">
            <v>1960</v>
          </cell>
          <cell r="C20">
            <v>399</v>
          </cell>
          <cell r="D20">
            <v>354</v>
          </cell>
          <cell r="E20">
            <v>390</v>
          </cell>
          <cell r="F20">
            <v>286</v>
          </cell>
          <cell r="G20">
            <v>282</v>
          </cell>
          <cell r="H20">
            <v>249</v>
          </cell>
        </row>
        <row r="21">
          <cell r="A21" t="str">
            <v>fat_art_ped</v>
          </cell>
          <cell r="B21">
            <v>801</v>
          </cell>
          <cell r="C21">
            <v>161</v>
          </cell>
          <cell r="D21">
            <v>144</v>
          </cell>
          <cell r="E21">
            <v>165</v>
          </cell>
          <cell r="F21">
            <v>117</v>
          </cell>
          <cell r="G21">
            <v>125</v>
          </cell>
          <cell r="H21">
            <v>89</v>
          </cell>
        </row>
        <row r="22">
          <cell r="A22" t="str">
            <v>fat_art_mot</v>
          </cell>
          <cell r="B22">
            <v>845</v>
          </cell>
          <cell r="C22">
            <v>168</v>
          </cell>
          <cell r="D22">
            <v>154</v>
          </cell>
          <cell r="E22">
            <v>147</v>
          </cell>
          <cell r="F22">
            <v>134</v>
          </cell>
          <cell r="G22">
            <v>129</v>
          </cell>
          <cell r="H22">
            <v>113</v>
          </cell>
        </row>
        <row r="23">
          <cell r="A23" t="str">
            <v>acc_oth</v>
          </cell>
          <cell r="B23">
            <v>47404</v>
          </cell>
          <cell r="C23">
            <v>10027</v>
          </cell>
          <cell r="D23">
            <v>9320</v>
          </cell>
          <cell r="E23">
            <v>8420</v>
          </cell>
          <cell r="F23">
            <v>7619</v>
          </cell>
          <cell r="G23">
            <v>6564</v>
          </cell>
          <cell r="H23">
            <v>5454</v>
          </cell>
        </row>
        <row r="24">
          <cell r="A24" t="str">
            <v>inj_oth</v>
          </cell>
          <cell r="B24">
            <v>57979</v>
          </cell>
          <cell r="C24">
            <v>12551</v>
          </cell>
          <cell r="D24">
            <v>11411</v>
          </cell>
          <cell r="E24">
            <v>10286</v>
          </cell>
          <cell r="F24">
            <v>9140</v>
          </cell>
          <cell r="G24">
            <v>7925</v>
          </cell>
          <cell r="H24">
            <v>6666</v>
          </cell>
        </row>
        <row r="25">
          <cell r="A25" t="str">
            <v>inj_oth_ped</v>
          </cell>
          <cell r="B25">
            <v>14204</v>
          </cell>
          <cell r="C25">
            <v>3178</v>
          </cell>
          <cell r="D25">
            <v>2857</v>
          </cell>
          <cell r="E25">
            <v>2616</v>
          </cell>
          <cell r="F25">
            <v>2195</v>
          </cell>
          <cell r="G25">
            <v>1787</v>
          </cell>
          <cell r="H25">
            <v>1571</v>
          </cell>
        </row>
        <row r="26">
          <cell r="A26" t="str">
            <v>inj_oth_mot</v>
          </cell>
          <cell r="B26">
            <v>30986</v>
          </cell>
          <cell r="C26">
            <v>6430</v>
          </cell>
          <cell r="D26">
            <v>6018</v>
          </cell>
          <cell r="E26">
            <v>5548</v>
          </cell>
          <cell r="F26">
            <v>4850</v>
          </cell>
          <cell r="G26">
            <v>4398</v>
          </cell>
          <cell r="H26">
            <v>3742</v>
          </cell>
        </row>
        <row r="27">
          <cell r="A27" t="str">
            <v>fat_oth</v>
          </cell>
          <cell r="B27">
            <v>2242</v>
          </cell>
          <cell r="C27">
            <v>411</v>
          </cell>
          <cell r="D27">
            <v>388</v>
          </cell>
          <cell r="E27">
            <v>457</v>
          </cell>
          <cell r="F27">
            <v>347</v>
          </cell>
          <cell r="G27">
            <v>332</v>
          </cell>
          <cell r="H27">
            <v>307</v>
          </cell>
        </row>
        <row r="28">
          <cell r="A28" t="str">
            <v>fat_oth_ped</v>
          </cell>
          <cell r="B28">
            <v>956</v>
          </cell>
          <cell r="C28">
            <v>184</v>
          </cell>
          <cell r="D28">
            <v>170</v>
          </cell>
          <cell r="E28">
            <v>203</v>
          </cell>
          <cell r="F28">
            <v>141</v>
          </cell>
          <cell r="G28">
            <v>124</v>
          </cell>
          <cell r="H28">
            <v>134</v>
          </cell>
        </row>
        <row r="29">
          <cell r="A29" t="str">
            <v>fat_oth_mot</v>
          </cell>
          <cell r="B29">
            <v>1011</v>
          </cell>
          <cell r="C29">
            <v>189</v>
          </cell>
          <cell r="D29">
            <v>177</v>
          </cell>
          <cell r="E29">
            <v>203</v>
          </cell>
          <cell r="F29">
            <v>146</v>
          </cell>
          <cell r="G29">
            <v>150</v>
          </cell>
          <cell r="H29">
            <v>146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5" zoomScaleNormal="85" workbookViewId="0">
      <selection activeCell="E6" sqref="E6"/>
    </sheetView>
  </sheetViews>
  <sheetFormatPr defaultColWidth="9.109375" defaultRowHeight="13.8" x14ac:dyDescent="0.25"/>
  <cols>
    <col min="1" max="2" width="9.109375" style="1"/>
    <col min="3" max="3" width="2" style="1" customWidth="1"/>
    <col min="4" max="4" width="27.33203125" style="1" customWidth="1"/>
    <col min="5" max="5" width="9.33203125" style="1" bestFit="1" customWidth="1"/>
    <col min="6" max="6" width="1.6640625" style="1" customWidth="1"/>
    <col min="7" max="11" width="7.33203125" style="1" customWidth="1"/>
    <col min="12" max="16384" width="9.109375" style="1"/>
  </cols>
  <sheetData>
    <row r="1" spans="1:15" x14ac:dyDescent="0.25">
      <c r="E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</row>
    <row r="2" spans="1:15" x14ac:dyDescent="0.25">
      <c r="E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5" ht="3" customHeight="1" thickBot="1" x14ac:dyDescent="0.3">
      <c r="C3" s="3"/>
      <c r="D3" s="3"/>
      <c r="E3" s="3"/>
      <c r="F3" s="3"/>
      <c r="G3" s="3"/>
      <c r="H3" s="3"/>
      <c r="I3" s="3"/>
      <c r="J3" s="3"/>
      <c r="K3" s="3"/>
    </row>
    <row r="4" spans="1:15" ht="14.4" thickTop="1" x14ac:dyDescent="0.25">
      <c r="C4" s="4"/>
      <c r="D4" s="4"/>
      <c r="E4" s="5" t="s">
        <v>0</v>
      </c>
      <c r="F4" s="5"/>
      <c r="G4" s="5">
        <v>2012</v>
      </c>
      <c r="H4" s="5">
        <v>2013</v>
      </c>
      <c r="I4" s="5">
        <v>2014</v>
      </c>
      <c r="J4" s="5">
        <v>2015</v>
      </c>
      <c r="K4" s="5">
        <v>2016</v>
      </c>
      <c r="L4" s="5">
        <v>2017</v>
      </c>
    </row>
    <row r="5" spans="1:15" x14ac:dyDescent="0.25">
      <c r="C5" s="16" t="s">
        <v>19</v>
      </c>
      <c r="D5" s="16"/>
      <c r="E5" s="6"/>
      <c r="F5" s="6"/>
      <c r="G5" s="6"/>
      <c r="H5" s="6"/>
      <c r="I5" s="6"/>
      <c r="J5" s="6"/>
      <c r="K5" s="6"/>
    </row>
    <row r="6" spans="1:15" x14ac:dyDescent="0.25">
      <c r="A6" s="2" t="s">
        <v>3</v>
      </c>
      <c r="C6" s="7"/>
      <c r="D6" s="7" t="s">
        <v>1</v>
      </c>
      <c r="E6" s="8">
        <f>VLOOKUP($A6,[1]accidents_descriptives!$A:$H,E$1,0)</f>
        <v>125769</v>
      </c>
      <c r="F6" s="8"/>
      <c r="G6" s="8">
        <f>VLOOKUP($A6,[1]accidents_descriptives!$A:$H,G$1,0)</f>
        <v>26928</v>
      </c>
      <c r="H6" s="8">
        <f>VLOOKUP($A6,[1]accidents_descriptives!$A:$H,H$1,0)</f>
        <v>25501</v>
      </c>
      <c r="I6" s="8">
        <f>VLOOKUP($A6,[1]accidents_descriptives!$A:$H,I$1,0)</f>
        <v>23547</v>
      </c>
      <c r="J6" s="8">
        <f>VLOOKUP($A6,[1]accidents_descriptives!$A:$H,J$1,0)</f>
        <v>20258</v>
      </c>
      <c r="K6" s="8">
        <f>VLOOKUP($A6,[1]accidents_descriptives!$A:$H,K$1,0)</f>
        <v>16052</v>
      </c>
      <c r="L6" s="8">
        <f>VLOOKUP($A6,[1]accidents_descriptives!$A:$H,L$1,0)</f>
        <v>13483</v>
      </c>
    </row>
    <row r="7" spans="1:15" x14ac:dyDescent="0.25">
      <c r="A7" s="2" t="s">
        <v>4</v>
      </c>
      <c r="C7" s="7"/>
      <c r="D7" s="7" t="s">
        <v>2</v>
      </c>
      <c r="E7" s="8">
        <f>VLOOKUP($A7,[1]accidents_descriptives!$A:$H,E$1,0)</f>
        <v>5997</v>
      </c>
      <c r="F7" s="8"/>
      <c r="G7" s="8">
        <f>VLOOKUP($A7,[1]accidents_descriptives!$A:$H,G$1,0)</f>
        <v>1160</v>
      </c>
      <c r="H7" s="8">
        <f>VLOOKUP($A7,[1]accidents_descriptives!$A:$H,H$1,0)</f>
        <v>1068</v>
      </c>
      <c r="I7" s="8">
        <f>VLOOKUP($A7,[1]accidents_descriptives!$A:$H,I$1,0)</f>
        <v>1177</v>
      </c>
      <c r="J7" s="8">
        <f>VLOOKUP($A7,[1]accidents_descriptives!$A:$H,J$1,0)</f>
        <v>941</v>
      </c>
      <c r="K7" s="8">
        <f>VLOOKUP($A7,[1]accidents_descriptives!$A:$H,K$1,0)</f>
        <v>855</v>
      </c>
      <c r="L7" s="8">
        <f>VLOOKUP($A7,[1]accidents_descriptives!$A:$H,L$1,0)</f>
        <v>796</v>
      </c>
    </row>
    <row r="8" spans="1:15" x14ac:dyDescent="0.25">
      <c r="C8" s="15" t="s">
        <v>23</v>
      </c>
      <c r="D8" s="7"/>
      <c r="E8" s="8"/>
      <c r="F8" s="8"/>
      <c r="G8" s="8"/>
      <c r="H8" s="8"/>
      <c r="I8" s="8"/>
      <c r="J8" s="8"/>
      <c r="K8" s="8"/>
    </row>
    <row r="9" spans="1:15" x14ac:dyDescent="0.25">
      <c r="A9" s="2" t="s">
        <v>5</v>
      </c>
      <c r="C9" s="7"/>
      <c r="D9" s="7" t="s">
        <v>1</v>
      </c>
      <c r="E9" s="8">
        <f>VLOOKUP($A9,[1]accidents_descriptives!$A:$H,E$1,0)</f>
        <v>5016</v>
      </c>
      <c r="F9" s="8"/>
      <c r="G9" s="8">
        <f>VLOOKUP($A9,[1]accidents_descriptives!$A:$H,G$1,0)</f>
        <v>1039</v>
      </c>
      <c r="H9" s="8">
        <f>VLOOKUP($A9,[1]accidents_descriptives!$A:$H,H$1,0)</f>
        <v>1044</v>
      </c>
      <c r="I9" s="8">
        <f>VLOOKUP($A9,[1]accidents_descriptives!$A:$H,I$1,0)</f>
        <v>1168</v>
      </c>
      <c r="J9" s="8">
        <f>VLOOKUP($A9,[1]accidents_descriptives!$A:$H,J$1,0)</f>
        <v>787</v>
      </c>
      <c r="K9" s="8">
        <f>VLOOKUP($A9,[1]accidents_descriptives!$A:$H,K$1,0)</f>
        <v>509</v>
      </c>
      <c r="L9" s="8">
        <f>VLOOKUP($A9,[1]accidents_descriptives!$A:$H,L$1,0)</f>
        <v>469</v>
      </c>
      <c r="O9" s="9">
        <f>E9+E12+E15</f>
        <v>93944</v>
      </c>
    </row>
    <row r="10" spans="1:15" s="10" customFormat="1" x14ac:dyDescent="0.25">
      <c r="A10" s="2" t="s">
        <v>6</v>
      </c>
      <c r="C10" s="11"/>
      <c r="D10" s="11" t="s">
        <v>2</v>
      </c>
      <c r="E10" s="8">
        <f>VLOOKUP($A10,[1]accidents_descriptives!$A:$H,E$1,0)</f>
        <v>276</v>
      </c>
      <c r="F10" s="8"/>
      <c r="G10" s="8">
        <f>VLOOKUP($A10,[1]accidents_descriptives!$A:$H,G$1,0)</f>
        <v>53</v>
      </c>
      <c r="H10" s="8">
        <f>VLOOKUP($A10,[1]accidents_descriptives!$A:$H,H$1,0)</f>
        <v>44</v>
      </c>
      <c r="I10" s="8">
        <f>VLOOKUP($A10,[1]accidents_descriptives!$A:$H,I$1,0)</f>
        <v>63</v>
      </c>
      <c r="J10" s="8">
        <f>VLOOKUP($A10,[1]accidents_descriptives!$A:$H,J$1,0)</f>
        <v>50</v>
      </c>
      <c r="K10" s="8">
        <f>VLOOKUP($A10,[1]accidents_descriptives!$A:$H,K$1,0)</f>
        <v>29</v>
      </c>
      <c r="L10" s="8">
        <f>VLOOKUP($A10,[1]accidents_descriptives!$A:$H,L$1,0)</f>
        <v>37</v>
      </c>
    </row>
    <row r="11" spans="1:15" s="10" customFormat="1" x14ac:dyDescent="0.25">
      <c r="A11" s="12"/>
      <c r="C11" s="18" t="s">
        <v>20</v>
      </c>
      <c r="D11" s="18"/>
      <c r="E11" s="13"/>
      <c r="F11" s="13"/>
      <c r="G11" s="13"/>
      <c r="H11" s="13"/>
      <c r="I11" s="13"/>
      <c r="J11" s="13"/>
      <c r="K11" s="13"/>
    </row>
    <row r="12" spans="1:15" s="10" customFormat="1" x14ac:dyDescent="0.25">
      <c r="A12" s="2" t="s">
        <v>14</v>
      </c>
      <c r="C12" s="11"/>
      <c r="D12" s="11" t="s">
        <v>1</v>
      </c>
      <c r="E12" s="8">
        <f>VLOOKUP($A12,[1]accidents_descriptives!$A:$H,E$1,0)</f>
        <v>41524</v>
      </c>
      <c r="F12" s="8"/>
      <c r="G12" s="8">
        <f>VLOOKUP($A12,[1]accidents_descriptives!$A:$H,G$1,0)</f>
        <v>8826</v>
      </c>
      <c r="H12" s="8">
        <f>VLOOKUP($A12,[1]accidents_descriptives!$A:$H,H$1,0)</f>
        <v>8712</v>
      </c>
      <c r="I12" s="8">
        <f>VLOOKUP($A12,[1]accidents_descriptives!$A:$H,I$1,0)</f>
        <v>8233</v>
      </c>
      <c r="J12" s="8">
        <f>VLOOKUP($A12,[1]accidents_descriptives!$A:$H,J$1,0)</f>
        <v>6869</v>
      </c>
      <c r="K12" s="8">
        <f>VLOOKUP($A12,[1]accidents_descriptives!$A:$H,K$1,0)</f>
        <v>4916</v>
      </c>
      <c r="L12" s="8">
        <f>VLOOKUP($A12,[1]accidents_descriptives!$A:$H,L$1,0)</f>
        <v>3968</v>
      </c>
    </row>
    <row r="13" spans="1:15" s="10" customFormat="1" x14ac:dyDescent="0.25">
      <c r="A13" s="2" t="s">
        <v>15</v>
      </c>
      <c r="C13" s="11"/>
      <c r="D13" s="11" t="s">
        <v>2</v>
      </c>
      <c r="E13" s="8">
        <f>VLOOKUP($A13,[1]accidents_descriptives!$A:$H,E$1,0)</f>
        <v>1960</v>
      </c>
      <c r="F13" s="8"/>
      <c r="G13" s="8">
        <f>VLOOKUP($A13,[1]accidents_descriptives!$A:$H,G$1,0)</f>
        <v>399</v>
      </c>
      <c r="H13" s="8">
        <f>VLOOKUP($A13,[1]accidents_descriptives!$A:$H,H$1,0)</f>
        <v>354</v>
      </c>
      <c r="I13" s="8">
        <f>VLOOKUP($A13,[1]accidents_descriptives!$A:$H,I$1,0)</f>
        <v>390</v>
      </c>
      <c r="J13" s="8">
        <f>VLOOKUP($A13,[1]accidents_descriptives!$A:$H,J$1,0)</f>
        <v>286</v>
      </c>
      <c r="K13" s="8">
        <f>VLOOKUP($A13,[1]accidents_descriptives!$A:$H,K$1,0)</f>
        <v>282</v>
      </c>
      <c r="L13" s="8">
        <f>VLOOKUP($A13,[1]accidents_descriptives!$A:$H,L$1,0)</f>
        <v>249</v>
      </c>
    </row>
    <row r="14" spans="1:15" s="10" customFormat="1" x14ac:dyDescent="0.25">
      <c r="A14" s="12"/>
      <c r="C14" s="14" t="s">
        <v>22</v>
      </c>
      <c r="D14" s="14"/>
      <c r="E14" s="13"/>
      <c r="F14" s="13"/>
      <c r="G14" s="13"/>
      <c r="H14" s="13"/>
      <c r="I14" s="13"/>
      <c r="J14" s="13"/>
      <c r="K14" s="13"/>
    </row>
    <row r="15" spans="1:15" s="10" customFormat="1" x14ac:dyDescent="0.25">
      <c r="A15" s="2" t="s">
        <v>16</v>
      </c>
      <c r="C15" s="11"/>
      <c r="D15" s="11" t="s">
        <v>1</v>
      </c>
      <c r="E15" s="8">
        <f>VLOOKUP($A15,[1]accidents_descriptives!$A:$H,E$1,0)</f>
        <v>47404</v>
      </c>
      <c r="F15" s="8"/>
      <c r="G15" s="8">
        <f>VLOOKUP($A15,[1]accidents_descriptives!$A:$H,G$1,0)</f>
        <v>10027</v>
      </c>
      <c r="H15" s="8">
        <f>VLOOKUP($A15,[1]accidents_descriptives!$A:$H,H$1,0)</f>
        <v>9320</v>
      </c>
      <c r="I15" s="8">
        <f>VLOOKUP($A15,[1]accidents_descriptives!$A:$H,I$1,0)</f>
        <v>8420</v>
      </c>
      <c r="J15" s="8">
        <f>VLOOKUP($A15,[1]accidents_descriptives!$A:$H,J$1,0)</f>
        <v>7619</v>
      </c>
      <c r="K15" s="8">
        <f>VLOOKUP($A15,[1]accidents_descriptives!$A:$H,K$1,0)</f>
        <v>6564</v>
      </c>
      <c r="L15" s="8">
        <f>VLOOKUP($A15,[1]accidents_descriptives!$A:$H,L$1,0)</f>
        <v>5454</v>
      </c>
    </row>
    <row r="16" spans="1:15" x14ac:dyDescent="0.25">
      <c r="A16" s="2" t="s">
        <v>17</v>
      </c>
      <c r="C16" s="11"/>
      <c r="D16" s="11" t="s">
        <v>2</v>
      </c>
      <c r="E16" s="8">
        <f>VLOOKUP($A16,[1]accidents_descriptives!$A:$H,E$1,0)</f>
        <v>2242</v>
      </c>
      <c r="F16" s="8"/>
      <c r="G16" s="8">
        <f>VLOOKUP($A16,[1]accidents_descriptives!$A:$H,G$1,0)</f>
        <v>411</v>
      </c>
      <c r="H16" s="8">
        <f>VLOOKUP($A16,[1]accidents_descriptives!$A:$H,H$1,0)</f>
        <v>388</v>
      </c>
      <c r="I16" s="8">
        <f>VLOOKUP($A16,[1]accidents_descriptives!$A:$H,I$1,0)</f>
        <v>457</v>
      </c>
      <c r="J16" s="8">
        <f>VLOOKUP($A16,[1]accidents_descriptives!$A:$H,J$1,0)</f>
        <v>347</v>
      </c>
      <c r="K16" s="8">
        <f>VLOOKUP($A16,[1]accidents_descriptives!$A:$H,K$1,0)</f>
        <v>332</v>
      </c>
      <c r="L16" s="8">
        <f>VLOOKUP($A16,[1]accidents_descriptives!$A:$H,L$1,0)</f>
        <v>307</v>
      </c>
    </row>
    <row r="17" spans="1:12" x14ac:dyDescent="0.25">
      <c r="A17" s="2"/>
      <c r="C17" s="14" t="s">
        <v>21</v>
      </c>
      <c r="D17" s="14"/>
      <c r="E17" s="13"/>
      <c r="F17" s="13"/>
      <c r="G17" s="13"/>
      <c r="H17" s="13"/>
      <c r="I17" s="13"/>
      <c r="J17" s="13"/>
      <c r="K17" s="13"/>
      <c r="L17" s="10"/>
    </row>
    <row r="18" spans="1:12" x14ac:dyDescent="0.25">
      <c r="A18" s="2"/>
      <c r="C18" s="11"/>
      <c r="D18" s="11" t="s">
        <v>1</v>
      </c>
      <c r="E18" s="8">
        <f>E6-E9-E12-E15</f>
        <v>31825</v>
      </c>
      <c r="F18" s="8"/>
      <c r="G18" s="8">
        <f t="shared" ref="G18:L18" si="0">G6-G9-G12-G15</f>
        <v>7036</v>
      </c>
      <c r="H18" s="8">
        <f t="shared" si="0"/>
        <v>6425</v>
      </c>
      <c r="I18" s="8">
        <f t="shared" si="0"/>
        <v>5726</v>
      </c>
      <c r="J18" s="8">
        <f t="shared" si="0"/>
        <v>4983</v>
      </c>
      <c r="K18" s="8">
        <f t="shared" si="0"/>
        <v>4063</v>
      </c>
      <c r="L18" s="8">
        <f t="shared" si="0"/>
        <v>3592</v>
      </c>
    </row>
    <row r="19" spans="1:12" x14ac:dyDescent="0.25">
      <c r="A19" s="2"/>
      <c r="C19" s="11"/>
      <c r="D19" s="11" t="s">
        <v>2</v>
      </c>
      <c r="E19" s="8">
        <f t="shared" ref="E19:L19" si="1">E7-E10-E13-E16</f>
        <v>1519</v>
      </c>
      <c r="F19" s="8"/>
      <c r="G19" s="8">
        <f t="shared" si="1"/>
        <v>297</v>
      </c>
      <c r="H19" s="8">
        <f t="shared" si="1"/>
        <v>282</v>
      </c>
      <c r="I19" s="8">
        <f t="shared" si="1"/>
        <v>267</v>
      </c>
      <c r="J19" s="8">
        <f t="shared" si="1"/>
        <v>258</v>
      </c>
      <c r="K19" s="8">
        <f t="shared" si="1"/>
        <v>212</v>
      </c>
      <c r="L19" s="8">
        <f t="shared" si="1"/>
        <v>203</v>
      </c>
    </row>
    <row r="20" spans="1:12" ht="3.75" customHeight="1" x14ac:dyDescent="0.25">
      <c r="A20" s="12"/>
      <c r="C20" s="11"/>
      <c r="D20" s="11"/>
      <c r="E20" s="8"/>
      <c r="F20" s="8"/>
      <c r="G20" s="8"/>
      <c r="H20" s="8"/>
      <c r="I20" s="8"/>
      <c r="J20" s="8"/>
      <c r="K20" s="8"/>
    </row>
    <row r="21" spans="1:12" ht="60" customHeight="1" x14ac:dyDescent="0.25">
      <c r="C21" s="17" t="s">
        <v>18</v>
      </c>
      <c r="D21" s="17"/>
      <c r="E21" s="17"/>
      <c r="F21" s="17"/>
      <c r="G21" s="17"/>
      <c r="H21" s="17"/>
      <c r="I21" s="17"/>
      <c r="J21" s="17"/>
      <c r="K21" s="17"/>
      <c r="L21" s="17"/>
    </row>
  </sheetData>
  <mergeCells count="3">
    <mergeCell ref="C5:D5"/>
    <mergeCell ref="C21:L21"/>
    <mergeCell ref="C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</cp:lastModifiedBy>
  <dcterms:created xsi:type="dcterms:W3CDTF">2018-03-01T15:09:34Z</dcterms:created>
  <dcterms:modified xsi:type="dcterms:W3CDTF">2019-03-14T22:11:09Z</dcterms:modified>
</cp:coreProperties>
</file>