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renat\Dropbox\Apps\Overleaf\Speed_Change_2\restat\tables\3_accidents_estimation\"/>
    </mc:Choice>
  </mc:AlternateContent>
  <xr:revisionPtr revIDLastSave="0" documentId="13_ncr:1_{C3B5BC6E-D23D-4ED2-B872-0BCEAD00803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2" i="1" l="1"/>
  <c r="S31" i="1"/>
  <c r="R31" i="1"/>
  <c r="R30" i="1"/>
  <c r="S29" i="1"/>
  <c r="R29" i="1"/>
  <c r="O30" i="1"/>
  <c r="P29" i="1"/>
  <c r="O29" i="1"/>
  <c r="O32" i="1"/>
  <c r="P31" i="1"/>
  <c r="O31" i="1"/>
  <c r="L32" i="1"/>
  <c r="M31" i="1"/>
  <c r="L31" i="1"/>
  <c r="L30" i="1"/>
  <c r="M29" i="1"/>
  <c r="L29" i="1"/>
  <c r="I32" i="1"/>
  <c r="J31" i="1"/>
  <c r="I31" i="1"/>
  <c r="I30" i="1"/>
  <c r="J29" i="1"/>
  <c r="I29" i="1"/>
  <c r="F32" i="1"/>
  <c r="G31" i="1"/>
  <c r="F31" i="1"/>
  <c r="F30" i="1"/>
  <c r="G29" i="1"/>
  <c r="F29" i="1"/>
  <c r="I23" i="1" l="1"/>
  <c r="J22" i="1"/>
  <c r="I22" i="1"/>
  <c r="I25" i="1"/>
  <c r="J24" i="1"/>
  <c r="I24" i="1"/>
  <c r="I20" i="1"/>
  <c r="J19" i="1"/>
  <c r="I19" i="1"/>
  <c r="I18" i="1"/>
  <c r="J17" i="1"/>
  <c r="I17" i="1"/>
  <c r="I16" i="1"/>
  <c r="J15" i="1"/>
  <c r="I15" i="1"/>
  <c r="I14" i="1"/>
  <c r="J13" i="1"/>
  <c r="I13" i="1"/>
  <c r="I12" i="1"/>
  <c r="J11" i="1"/>
  <c r="I11" i="1"/>
  <c r="I10" i="1"/>
  <c r="J9" i="1"/>
  <c r="I9" i="1"/>
  <c r="I43" i="1" l="1"/>
  <c r="R20" i="1" l="1"/>
  <c r="O20" i="1"/>
  <c r="L20" i="1"/>
  <c r="F20" i="1"/>
  <c r="S19" i="1"/>
  <c r="R19" i="1"/>
  <c r="P19" i="1"/>
  <c r="O19" i="1"/>
  <c r="M19" i="1"/>
  <c r="L19" i="1"/>
  <c r="G19" i="1"/>
  <c r="F19" i="1"/>
  <c r="R18" i="1"/>
  <c r="O18" i="1"/>
  <c r="L18" i="1"/>
  <c r="F18" i="1"/>
  <c r="S17" i="1"/>
  <c r="R17" i="1"/>
  <c r="P17" i="1"/>
  <c r="O17" i="1"/>
  <c r="M17" i="1"/>
  <c r="L17" i="1"/>
  <c r="G17" i="1"/>
  <c r="F17" i="1"/>
  <c r="R16" i="1"/>
  <c r="O16" i="1"/>
  <c r="L16" i="1"/>
  <c r="F16" i="1"/>
  <c r="S15" i="1"/>
  <c r="R15" i="1"/>
  <c r="P15" i="1"/>
  <c r="O15" i="1"/>
  <c r="M15" i="1"/>
  <c r="L15" i="1"/>
  <c r="G15" i="1"/>
  <c r="F15" i="1"/>
  <c r="R43" i="1" l="1"/>
  <c r="O43" i="1"/>
  <c r="L43" i="1"/>
  <c r="F43" i="1"/>
  <c r="S9" i="1"/>
  <c r="S11" i="1"/>
  <c r="S13" i="1"/>
  <c r="S22" i="1"/>
  <c r="S24" i="1"/>
  <c r="P24" i="1"/>
  <c r="P22" i="1"/>
  <c r="P13" i="1"/>
  <c r="P11" i="1"/>
  <c r="P9" i="1"/>
  <c r="M9" i="1"/>
  <c r="M11" i="1"/>
  <c r="M13" i="1"/>
  <c r="M22" i="1"/>
  <c r="M24" i="1"/>
  <c r="G24" i="1"/>
  <c r="G22" i="1"/>
  <c r="G13" i="1"/>
  <c r="G11" i="1"/>
  <c r="G9" i="1"/>
  <c r="R9" i="1"/>
  <c r="O9" i="1"/>
  <c r="L9" i="1"/>
  <c r="F9" i="1"/>
  <c r="R11" i="1"/>
  <c r="O11" i="1"/>
  <c r="L11" i="1"/>
  <c r="F11" i="1"/>
  <c r="R13" i="1"/>
  <c r="O13" i="1"/>
  <c r="L13" i="1"/>
  <c r="F13" i="1"/>
  <c r="R22" i="1"/>
  <c r="O22" i="1"/>
  <c r="L22" i="1"/>
  <c r="F22" i="1"/>
  <c r="R24" i="1"/>
  <c r="O24" i="1"/>
  <c r="L24" i="1"/>
  <c r="F24" i="1"/>
  <c r="R25" i="1"/>
  <c r="O25" i="1"/>
  <c r="L25" i="1"/>
  <c r="F25" i="1"/>
  <c r="R23" i="1"/>
  <c r="O23" i="1"/>
  <c r="L23" i="1"/>
  <c r="F23" i="1"/>
  <c r="R14" i="1"/>
  <c r="O14" i="1"/>
  <c r="L14" i="1"/>
  <c r="F14" i="1"/>
  <c r="R12" i="1"/>
  <c r="O12" i="1"/>
  <c r="L12" i="1"/>
  <c r="F12" i="1"/>
  <c r="R10" i="1"/>
  <c r="O10" i="1"/>
  <c r="L10" i="1"/>
  <c r="F10" i="1"/>
</calcChain>
</file>

<file path=xl/sharedStrings.xml><?xml version="1.0" encoding="utf-8"?>
<sst xmlns="http://schemas.openxmlformats.org/spreadsheetml/2006/main" count="65" uniqueCount="45">
  <si>
    <t>No</t>
  </si>
  <si>
    <t>Yes</t>
  </si>
  <si>
    <t>Observations</t>
  </si>
  <si>
    <t>Segment FE</t>
  </si>
  <si>
    <t>Notes: '***' p &lt; 0.1%,   '**' p &lt; 1%,   '*' p &lt; 5%.  Model (1) only includes treated segments, however it includes as covariates total fuel sales per month, total number of cameras and a linear time trend.  Model (2) includes as a control group all non-treated avenues and express roads of São Paulo.  Model (3) restricts to observations to segments with 20 or more accidents between 2012-2017.  Model (4) selects a control group of segments using a matching procedure based on the total number of accidents per segment in the pre period.</t>
  </si>
  <si>
    <t>m1</t>
  </si>
  <si>
    <t>m2</t>
  </si>
  <si>
    <t>camera</t>
  </si>
  <si>
    <t>Parametric funct. form</t>
  </si>
  <si>
    <t>Dependent variable:  number of accidents per segment per month</t>
  </si>
  <si>
    <t>camera × speed limit reduction</t>
  </si>
  <si>
    <t>All treated arterial and highways</t>
  </si>
  <si>
    <t>Matched arterial and highways</t>
  </si>
  <si>
    <t>None</t>
  </si>
  <si>
    <t>Non-treated ave., &gt;1.6km away from treatment,
matched to treatment segm.</t>
  </si>
  <si>
    <t>Non-treated ave. &gt;1.6km away from treatment</t>
  </si>
  <si>
    <t>All non-treated avenues</t>
  </si>
  <si>
    <t>Treatment group</t>
  </si>
  <si>
    <t>Control group</t>
  </si>
  <si>
    <t>Year-month FE</t>
  </si>
  <si>
    <t>Event study with controls</t>
  </si>
  <si>
    <t>Panel A:</t>
  </si>
  <si>
    <t>Panel B:</t>
  </si>
  <si>
    <t>Marginais highways</t>
  </si>
  <si>
    <t>Arterial Roads</t>
  </si>
  <si>
    <t xml:space="preserve">    Quarters after speed limit reduction</t>
  </si>
  <si>
    <t xml:space="preserve">    Camera on segment</t>
  </si>
  <si>
    <t xml:space="preserve">    Speed limit reduction (SLR)</t>
  </si>
  <si>
    <t>m0</t>
  </si>
  <si>
    <t>m3</t>
  </si>
  <si>
    <t xml:space="preserve">Q0 </t>
  </si>
  <si>
    <t xml:space="preserve">Q1 </t>
  </si>
  <si>
    <t xml:space="preserve">Q2 </t>
  </si>
  <si>
    <t xml:space="preserve">camera </t>
  </si>
  <si>
    <t xml:space="preserve">camera_D </t>
  </si>
  <si>
    <t xml:space="preserve"> </t>
  </si>
  <si>
    <t xml:space="preserve">Q3 </t>
  </si>
  <si>
    <t xml:space="preserve">Q4 </t>
  </si>
  <si>
    <t>CATT</t>
  </si>
  <si>
    <t xml:space="preserve">Q5 </t>
  </si>
  <si>
    <t>Unweighted</t>
  </si>
  <si>
    <t xml:space="preserve">    6th  quarter after SLR</t>
  </si>
  <si>
    <t>m0c</t>
  </si>
  <si>
    <t xml:space="preserve">mQ5 </t>
  </si>
  <si>
    <t>Event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</si>
</sst>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00_);\(#,##0.000\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5" fontId="1" fillId="2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165" fontId="4" fillId="2" borderId="0" xfId="0" applyNumberFormat="1" applyFont="1" applyFill="1" applyAlignment="1">
      <alignment horizontal="left" vertical="top"/>
    </xf>
    <xf numFmtId="37" fontId="1" fillId="2" borderId="0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Border="1" applyAlignment="1">
      <alignment horizontal="right" vertical="center" wrapText="1"/>
    </xf>
    <xf numFmtId="166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4" fontId="1" fillId="2" borderId="0" xfId="0" applyNumberFormat="1" applyFont="1" applyFill="1" applyBorder="1" applyAlignment="1">
      <alignment horizontal="center" vertical="top"/>
    </xf>
    <xf numFmtId="2" fontId="1" fillId="2" borderId="0" xfId="0" applyNumberFormat="1" applyFont="1" applyFill="1" applyBorder="1" applyAlignment="1">
      <alignment horizontal="center" vertical="top"/>
    </xf>
    <xf numFmtId="0" fontId="2" fillId="2" borderId="0" xfId="0" applyFont="1" applyFill="1" applyAlignment="1">
      <alignment vertical="top"/>
    </xf>
    <xf numFmtId="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Alignment="1">
      <alignment vertical="center"/>
    </xf>
    <xf numFmtId="3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/>
    </xf>
    <xf numFmtId="37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vertical="top" wrapText="1"/>
    </xf>
    <xf numFmtId="3" fontId="1" fillId="2" borderId="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accidents_estimation_baselin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_accidents_estimation_road_typ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accidents_estimation_baseline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-0.16918998397606</v>
          </cell>
          <cell r="C2">
            <v>3.7504580685793702E-2</v>
          </cell>
          <cell r="D2">
            <v>4.5111818578509704</v>
          </cell>
          <cell r="E2">
            <v>6.4467419127353203E-6</v>
          </cell>
          <cell r="F2" t="str">
            <v>m0</v>
          </cell>
          <cell r="G2" t="str">
            <v>Q0</v>
          </cell>
          <cell r="H2">
            <v>100572</v>
          </cell>
          <cell r="I2" t="str">
            <v>***</v>
          </cell>
        </row>
        <row r="3">
          <cell r="A3" t="str">
            <v>Q1 m0</v>
          </cell>
          <cell r="B3">
            <v>-0.18913469168234701</v>
          </cell>
          <cell r="C3">
            <v>4.0435416064705902E-2</v>
          </cell>
          <cell r="D3">
            <v>4.6774513555069603</v>
          </cell>
          <cell r="E3">
            <v>2.9046244862590898E-6</v>
          </cell>
          <cell r="F3" t="str">
            <v>m0</v>
          </cell>
          <cell r="G3" t="str">
            <v>Q1</v>
          </cell>
          <cell r="H3">
            <v>100572</v>
          </cell>
          <cell r="I3" t="str">
            <v>***</v>
          </cell>
        </row>
        <row r="4">
          <cell r="A4" t="str">
            <v>Q2 m0</v>
          </cell>
          <cell r="B4">
            <v>-0.18762287893493401</v>
          </cell>
          <cell r="C4">
            <v>4.2521510595544397E-2</v>
          </cell>
          <cell r="D4">
            <v>4.4124227081103298</v>
          </cell>
          <cell r="E4">
            <v>1.0222029163010201E-5</v>
          </cell>
          <cell r="F4" t="str">
            <v>m0</v>
          </cell>
          <cell r="G4" t="str">
            <v>Q2</v>
          </cell>
          <cell r="H4">
            <v>100572</v>
          </cell>
          <cell r="I4" t="str">
            <v>***</v>
          </cell>
        </row>
        <row r="5">
          <cell r="A5" t="str">
            <v>Q3 m0</v>
          </cell>
          <cell r="B5">
            <v>-0.27405691350751299</v>
          </cell>
          <cell r="C5">
            <v>3.53255045986689E-2</v>
          </cell>
          <cell r="D5">
            <v>7.7580466753712001</v>
          </cell>
          <cell r="E5">
            <v>8.62474120336249E-15</v>
          </cell>
          <cell r="F5" t="str">
            <v>m0</v>
          </cell>
          <cell r="G5" t="str">
            <v>Q3</v>
          </cell>
          <cell r="H5">
            <v>100572</v>
          </cell>
          <cell r="I5" t="str">
            <v>***</v>
          </cell>
        </row>
        <row r="6">
          <cell r="A6" t="str">
            <v>Q4 m0</v>
          </cell>
          <cell r="B6">
            <v>-0.40505809113527003</v>
          </cell>
          <cell r="C6">
            <v>3.2427171760906502E-2</v>
          </cell>
          <cell r="D6">
            <v>12.4913172854501</v>
          </cell>
          <cell r="E6">
            <v>8.32634950249688E-36</v>
          </cell>
          <cell r="F6" t="str">
            <v>m0</v>
          </cell>
          <cell r="G6" t="str">
            <v>Q4</v>
          </cell>
          <cell r="H6">
            <v>100572</v>
          </cell>
          <cell r="I6" t="str">
            <v>***</v>
          </cell>
        </row>
        <row r="7">
          <cell r="A7" t="str">
            <v>Q5 m0</v>
          </cell>
          <cell r="B7">
            <v>-0.35454534598704301</v>
          </cell>
          <cell r="C7">
            <v>3.6794741376065802E-2</v>
          </cell>
          <cell r="D7">
            <v>9.6357613269614593</v>
          </cell>
          <cell r="E7">
            <v>5.6471814996109096E-22</v>
          </cell>
          <cell r="F7" t="str">
            <v>m0</v>
          </cell>
          <cell r="G7" t="str">
            <v>Q5</v>
          </cell>
          <cell r="H7">
            <v>100572</v>
          </cell>
          <cell r="I7" t="str">
            <v>***</v>
          </cell>
        </row>
        <row r="8">
          <cell r="A8" t="str">
            <v>camera m0</v>
          </cell>
          <cell r="B8">
            <v>3.2752521522189798E-2</v>
          </cell>
          <cell r="C8">
            <v>3.6623144029206099E-2</v>
          </cell>
          <cell r="D8">
            <v>0.89431211848088199</v>
          </cell>
          <cell r="E8">
            <v>0.371154917847629</v>
          </cell>
          <cell r="F8" t="str">
            <v>m0</v>
          </cell>
          <cell r="G8" t="str">
            <v>camera</v>
          </cell>
          <cell r="H8">
            <v>100572</v>
          </cell>
          <cell r="I8" t="str">
            <v xml:space="preserve"> </v>
          </cell>
        </row>
        <row r="9">
          <cell r="A9" t="str">
            <v>camera_D m0</v>
          </cell>
          <cell r="B9">
            <v>-0.12844656833939699</v>
          </cell>
          <cell r="C9">
            <v>5.22636938534203E-2</v>
          </cell>
          <cell r="D9">
            <v>2.4576634154417101</v>
          </cell>
          <cell r="E9">
            <v>1.3984417116059101E-2</v>
          </cell>
          <cell r="F9" t="str">
            <v>m0</v>
          </cell>
          <cell r="G9" t="str">
            <v>camera_D</v>
          </cell>
          <cell r="H9">
            <v>100572</v>
          </cell>
          <cell r="I9" t="str">
            <v>*</v>
          </cell>
        </row>
        <row r="10">
          <cell r="A10" t="str">
            <v>t m0</v>
          </cell>
          <cell r="B10">
            <v>-6.5830190836592903E-2</v>
          </cell>
          <cell r="C10">
            <v>1.4348929287554201E-2</v>
          </cell>
          <cell r="D10">
            <v>4.5878120602135599</v>
          </cell>
          <cell r="E10">
            <v>4.47915589945503E-6</v>
          </cell>
          <cell r="F10" t="str">
            <v>m0</v>
          </cell>
          <cell r="G10" t="str">
            <v>t</v>
          </cell>
          <cell r="H10">
            <v>100572</v>
          </cell>
          <cell r="I10" t="str">
            <v>***</v>
          </cell>
        </row>
        <row r="11">
          <cell r="A11" t="str">
            <v>log_fuel m0</v>
          </cell>
          <cell r="B11">
            <v>2.02365565671486</v>
          </cell>
          <cell r="C11">
            <v>0.20462675659250501</v>
          </cell>
          <cell r="D11">
            <v>9.8894968107459196</v>
          </cell>
          <cell r="E11">
            <v>4.6234596767869398E-23</v>
          </cell>
          <cell r="F11" t="str">
            <v>m0</v>
          </cell>
          <cell r="G11" t="str">
            <v>log_fuel</v>
          </cell>
          <cell r="H11">
            <v>100572</v>
          </cell>
          <cell r="I11" t="str">
            <v>***</v>
          </cell>
        </row>
        <row r="12">
          <cell r="A12" t="str">
            <v>log_cameras m0</v>
          </cell>
          <cell r="B12">
            <v>-1.2022873880346599E-2</v>
          </cell>
          <cell r="C12">
            <v>6.2826483543616002E-2</v>
          </cell>
          <cell r="D12">
            <v>0.19136633474003001</v>
          </cell>
          <cell r="E12">
            <v>0.84823859360760001</v>
          </cell>
          <cell r="F12" t="str">
            <v>m0</v>
          </cell>
          <cell r="G12" t="str">
            <v>log_cameras</v>
          </cell>
          <cell r="H12">
            <v>100572</v>
          </cell>
          <cell r="I12" t="str">
            <v xml:space="preserve"> </v>
          </cell>
        </row>
        <row r="13">
          <cell r="A13" t="str">
            <v>Q0 m1</v>
          </cell>
          <cell r="B13">
            <v>-0.119168681661646</v>
          </cell>
          <cell r="C13">
            <v>3.0341715461651701E-2</v>
          </cell>
          <cell r="D13">
            <v>3.9275525410638199</v>
          </cell>
          <cell r="E13">
            <v>8.58146778107203E-5</v>
          </cell>
          <cell r="F13" t="str">
            <v>m1</v>
          </cell>
          <cell r="G13" t="str">
            <v>Q0</v>
          </cell>
          <cell r="H13">
            <v>542004</v>
          </cell>
          <cell r="I13" t="str">
            <v>***</v>
          </cell>
        </row>
        <row r="14">
          <cell r="A14" t="str">
            <v>Q1 m1</v>
          </cell>
          <cell r="B14">
            <v>-0.18524688497431699</v>
          </cell>
          <cell r="C14">
            <v>2.99808652230674E-2</v>
          </cell>
          <cell r="D14">
            <v>6.17883718818719</v>
          </cell>
          <cell r="E14">
            <v>6.4575446849858801E-10</v>
          </cell>
          <cell r="F14" t="str">
            <v>m1</v>
          </cell>
          <cell r="G14" t="str">
            <v>Q1</v>
          </cell>
          <cell r="H14">
            <v>542004</v>
          </cell>
          <cell r="I14" t="str">
            <v>***</v>
          </cell>
        </row>
        <row r="15">
          <cell r="A15" t="str">
            <v>Q2 m1</v>
          </cell>
          <cell r="B15">
            <v>-0.14433548455142201</v>
          </cell>
          <cell r="C15">
            <v>3.5686092375927597E-2</v>
          </cell>
          <cell r="D15">
            <v>4.0445864184554097</v>
          </cell>
          <cell r="E15">
            <v>5.2415571784783501E-5</v>
          </cell>
          <cell r="F15" t="str">
            <v>m1</v>
          </cell>
          <cell r="G15" t="str">
            <v>Q2</v>
          </cell>
          <cell r="H15">
            <v>542004</v>
          </cell>
          <cell r="I15" t="str">
            <v>***</v>
          </cell>
        </row>
        <row r="16">
          <cell r="A16" t="str">
            <v>Q3 m1</v>
          </cell>
          <cell r="B16">
            <v>-0.147635062017236</v>
          </cell>
          <cell r="C16">
            <v>3.6493493997623201E-2</v>
          </cell>
          <cell r="D16">
            <v>4.0455173195214398</v>
          </cell>
          <cell r="E16">
            <v>5.2207705466001802E-5</v>
          </cell>
          <cell r="F16" t="str">
            <v>m1</v>
          </cell>
          <cell r="G16" t="str">
            <v>Q3</v>
          </cell>
          <cell r="H16">
            <v>542004</v>
          </cell>
          <cell r="I16" t="str">
            <v>***</v>
          </cell>
        </row>
        <row r="17">
          <cell r="A17" t="str">
            <v>Q4 m1</v>
          </cell>
          <cell r="B17">
            <v>-0.25037839657413602</v>
          </cell>
          <cell r="C17">
            <v>3.5232201440825797E-2</v>
          </cell>
          <cell r="D17">
            <v>7.1065214870168898</v>
          </cell>
          <cell r="E17">
            <v>1.1900413850511799E-12</v>
          </cell>
          <cell r="F17" t="str">
            <v>m1</v>
          </cell>
          <cell r="G17" t="str">
            <v>Q4</v>
          </cell>
          <cell r="H17">
            <v>542004</v>
          </cell>
          <cell r="I17" t="str">
            <v>***</v>
          </cell>
        </row>
        <row r="18">
          <cell r="A18" t="str">
            <v>Q5 m1</v>
          </cell>
          <cell r="B18">
            <v>-0.19503109182522099</v>
          </cell>
          <cell r="C18">
            <v>3.67157303212765E-2</v>
          </cell>
          <cell r="D18">
            <v>5.31192189610897</v>
          </cell>
          <cell r="E18">
            <v>1.08475096252406E-7</v>
          </cell>
          <cell r="F18" t="str">
            <v>m1</v>
          </cell>
          <cell r="G18" t="str">
            <v>Q5</v>
          </cell>
          <cell r="H18">
            <v>542004</v>
          </cell>
          <cell r="I18" t="str">
            <v>***</v>
          </cell>
        </row>
        <row r="19">
          <cell r="A19" t="str">
            <v>camera m1</v>
          </cell>
          <cell r="B19">
            <v>-3.3592049321207101E-2</v>
          </cell>
          <cell r="C19">
            <v>3.0157809969697299E-2</v>
          </cell>
          <cell r="D19">
            <v>1.1138756214380501</v>
          </cell>
          <cell r="E19">
            <v>0.26533254923282001</v>
          </cell>
          <cell r="F19" t="str">
            <v>m1</v>
          </cell>
          <cell r="G19" t="str">
            <v>camera</v>
          </cell>
          <cell r="H19">
            <v>542004</v>
          </cell>
          <cell r="I19" t="str">
            <v xml:space="preserve"> </v>
          </cell>
        </row>
        <row r="20">
          <cell r="A20" t="str">
            <v>camera_D m1</v>
          </cell>
          <cell r="B20">
            <v>-9.1321684240170495E-2</v>
          </cell>
          <cell r="C20">
            <v>5.5974463464848002E-2</v>
          </cell>
          <cell r="D20">
            <v>1.63148833570367</v>
          </cell>
          <cell r="E20">
            <v>0.102787319098626</v>
          </cell>
          <cell r="F20" t="str">
            <v>m1</v>
          </cell>
          <cell r="G20" t="str">
            <v>camera_D</v>
          </cell>
          <cell r="H20">
            <v>542004</v>
          </cell>
          <cell r="I20" t="str">
            <v xml:space="preserve"> </v>
          </cell>
        </row>
        <row r="21">
          <cell r="A21" t="str">
            <v>Q0 m2</v>
          </cell>
          <cell r="B21">
            <v>-0.18791558291806701</v>
          </cell>
          <cell r="C21">
            <v>3.28186911938197E-2</v>
          </cell>
          <cell r="D21">
            <v>5.7258707182526001</v>
          </cell>
          <cell r="E21">
            <v>1.02904566130354E-8</v>
          </cell>
          <cell r="F21" t="str">
            <v>m2</v>
          </cell>
          <cell r="G21" t="str">
            <v>Q0</v>
          </cell>
          <cell r="H21">
            <v>254436</v>
          </cell>
          <cell r="I21" t="str">
            <v>***</v>
          </cell>
        </row>
        <row r="22">
          <cell r="A22" t="str">
            <v>Q1 m2</v>
          </cell>
          <cell r="B22">
            <v>-0.2525419467344</v>
          </cell>
          <cell r="C22">
            <v>3.2965137343872103E-2</v>
          </cell>
          <cell r="D22">
            <v>7.6608795558786102</v>
          </cell>
          <cell r="E22">
            <v>1.8466398134618101E-14</v>
          </cell>
          <cell r="F22" t="str">
            <v>m2</v>
          </cell>
          <cell r="G22" t="str">
            <v>Q1</v>
          </cell>
          <cell r="H22">
            <v>254436</v>
          </cell>
          <cell r="I22" t="str">
            <v>***</v>
          </cell>
        </row>
        <row r="23">
          <cell r="A23" t="str">
            <v>Q2 m2</v>
          </cell>
          <cell r="B23">
            <v>-0.22023430037561001</v>
          </cell>
          <cell r="C23">
            <v>3.86885354416115E-2</v>
          </cell>
          <cell r="D23">
            <v>5.6924951503523804</v>
          </cell>
          <cell r="E23">
            <v>1.2519615572347E-8</v>
          </cell>
          <cell r="F23" t="str">
            <v>m2</v>
          </cell>
          <cell r="G23" t="str">
            <v>Q2</v>
          </cell>
          <cell r="H23">
            <v>254436</v>
          </cell>
          <cell r="I23" t="str">
            <v>***</v>
          </cell>
        </row>
        <row r="24">
          <cell r="A24" t="str">
            <v>Q3 m2</v>
          </cell>
          <cell r="B24">
            <v>-0.23435108564320001</v>
          </cell>
          <cell r="C24">
            <v>4.12821628880298E-2</v>
          </cell>
          <cell r="D24">
            <v>5.6768121931700701</v>
          </cell>
          <cell r="E24">
            <v>1.3722799135169099E-8</v>
          </cell>
          <cell r="F24" t="str">
            <v>m2</v>
          </cell>
          <cell r="G24" t="str">
            <v>Q3</v>
          </cell>
          <cell r="H24">
            <v>254436</v>
          </cell>
          <cell r="I24" t="str">
            <v>***</v>
          </cell>
        </row>
        <row r="25">
          <cell r="A25" t="str">
            <v>Q4 m2</v>
          </cell>
          <cell r="B25">
            <v>-0.32308622542063398</v>
          </cell>
          <cell r="C25">
            <v>4.0489690892259698E-2</v>
          </cell>
          <cell r="D25">
            <v>7.9794688055373104</v>
          </cell>
          <cell r="E25">
            <v>1.46964380593092E-15</v>
          </cell>
          <cell r="F25" t="str">
            <v>m2</v>
          </cell>
          <cell r="G25" t="str">
            <v>Q4</v>
          </cell>
          <cell r="H25">
            <v>254436</v>
          </cell>
          <cell r="I25" t="str">
            <v>***</v>
          </cell>
        </row>
        <row r="26">
          <cell r="A26" t="str">
            <v>Q5 m2</v>
          </cell>
          <cell r="B26">
            <v>-0.274397191031305</v>
          </cell>
          <cell r="C26">
            <v>4.19367810425414E-2</v>
          </cell>
          <cell r="D26">
            <v>6.5431152370266998</v>
          </cell>
          <cell r="E26">
            <v>6.0250366985047997E-11</v>
          </cell>
          <cell r="F26" t="str">
            <v>m2</v>
          </cell>
          <cell r="G26" t="str">
            <v>Q5</v>
          </cell>
          <cell r="H26">
            <v>254436</v>
          </cell>
          <cell r="I26" t="str">
            <v>***</v>
          </cell>
        </row>
        <row r="27">
          <cell r="A27" t="str">
            <v>camera m2</v>
          </cell>
          <cell r="B27">
            <v>5.3575829353487104E-3</v>
          </cell>
          <cell r="C27">
            <v>3.4476066788568002E-2</v>
          </cell>
          <cell r="D27">
            <v>0.15540006254788999</v>
          </cell>
          <cell r="E27">
            <v>0.876505934858266</v>
          </cell>
          <cell r="F27" t="str">
            <v>m2</v>
          </cell>
          <cell r="G27" t="str">
            <v>camera</v>
          </cell>
          <cell r="H27">
            <v>254436</v>
          </cell>
          <cell r="I27" t="str">
            <v xml:space="preserve"> </v>
          </cell>
        </row>
        <row r="28">
          <cell r="A28" t="str">
            <v>camera_D m2</v>
          </cell>
          <cell r="B28">
            <v>-0.116505110977477</v>
          </cell>
          <cell r="C28">
            <v>5.3904235453307497E-2</v>
          </cell>
          <cell r="D28">
            <v>2.16133500452659</v>
          </cell>
          <cell r="E28">
            <v>3.06694708061819E-2</v>
          </cell>
          <cell r="F28" t="str">
            <v>m2</v>
          </cell>
          <cell r="G28" t="str">
            <v>camera_D</v>
          </cell>
          <cell r="H28">
            <v>254436</v>
          </cell>
          <cell r="I28" t="str">
            <v>*</v>
          </cell>
        </row>
        <row r="29">
          <cell r="A29" t="str">
            <v>Q0 m3</v>
          </cell>
          <cell r="B29">
            <v>-0.12389249579756401</v>
          </cell>
          <cell r="C29">
            <v>3.60014863107192E-2</v>
          </cell>
          <cell r="D29">
            <v>3.4413161370139398</v>
          </cell>
          <cell r="E29">
            <v>5.7889174681081599E-4</v>
          </cell>
          <cell r="F29" t="str">
            <v>m3</v>
          </cell>
          <cell r="G29" t="str">
            <v>Q0</v>
          </cell>
          <cell r="H29">
            <v>222108</v>
          </cell>
          <cell r="I29" t="str">
            <v>***</v>
          </cell>
        </row>
        <row r="30">
          <cell r="A30" t="str">
            <v>Q1 m3</v>
          </cell>
          <cell r="B30">
            <v>-0.184409718876509</v>
          </cell>
          <cell r="C30">
            <v>3.6692175085297901E-2</v>
          </cell>
          <cell r="D30">
            <v>5.0258595585520203</v>
          </cell>
          <cell r="E30">
            <v>5.0118257874800704E-7</v>
          </cell>
          <cell r="F30" t="str">
            <v>m3</v>
          </cell>
          <cell r="G30" t="str">
            <v>Q1</v>
          </cell>
          <cell r="H30">
            <v>222108</v>
          </cell>
          <cell r="I30" t="str">
            <v>***</v>
          </cell>
        </row>
        <row r="31">
          <cell r="A31" t="str">
            <v>Q2 m3</v>
          </cell>
          <cell r="B31">
            <v>-0.146607334742793</v>
          </cell>
          <cell r="C31">
            <v>4.3223159746625398E-2</v>
          </cell>
          <cell r="D31">
            <v>3.3918699049816499</v>
          </cell>
          <cell r="E31">
            <v>6.9417391559431702E-4</v>
          </cell>
          <cell r="F31" t="str">
            <v>m3</v>
          </cell>
          <cell r="G31" t="str">
            <v>Q2</v>
          </cell>
          <cell r="H31">
            <v>222108</v>
          </cell>
          <cell r="I31" t="str">
            <v>***</v>
          </cell>
        </row>
        <row r="32">
          <cell r="A32" t="str">
            <v>Q3 m3</v>
          </cell>
          <cell r="B32">
            <v>-0.15754373666528099</v>
          </cell>
          <cell r="C32">
            <v>4.7275567863035002E-2</v>
          </cell>
          <cell r="D32">
            <v>3.33245572262001</v>
          </cell>
          <cell r="E32">
            <v>8.60831670596627E-4</v>
          </cell>
          <cell r="F32" t="str">
            <v>m3</v>
          </cell>
          <cell r="G32" t="str">
            <v>Q3</v>
          </cell>
          <cell r="H32">
            <v>222108</v>
          </cell>
          <cell r="I32" t="str">
            <v>***</v>
          </cell>
        </row>
        <row r="33">
          <cell r="A33" t="str">
            <v>Q4 m3</v>
          </cell>
          <cell r="B33">
            <v>-0.25959062914064701</v>
          </cell>
          <cell r="C33">
            <v>4.5421671023902099E-2</v>
          </cell>
          <cell r="D33">
            <v>5.7151272352803302</v>
          </cell>
          <cell r="E33">
            <v>1.0962197117914299E-8</v>
          </cell>
          <cell r="F33" t="str">
            <v>m3</v>
          </cell>
          <cell r="G33" t="str">
            <v>Q4</v>
          </cell>
          <cell r="H33">
            <v>222108</v>
          </cell>
          <cell r="I33" t="str">
            <v>***</v>
          </cell>
        </row>
        <row r="34">
          <cell r="A34" t="str">
            <v>Q5 m3</v>
          </cell>
          <cell r="B34">
            <v>-0.21740220442319999</v>
          </cell>
          <cell r="C34">
            <v>4.5632033031683401E-2</v>
          </cell>
          <cell r="D34">
            <v>4.7642454210237002</v>
          </cell>
          <cell r="E34">
            <v>1.8956167481454401E-6</v>
          </cell>
          <cell r="F34" t="str">
            <v>m3</v>
          </cell>
          <cell r="G34" t="str">
            <v>Q5</v>
          </cell>
          <cell r="H34">
            <v>222108</v>
          </cell>
          <cell r="I34" t="str">
            <v>***</v>
          </cell>
        </row>
        <row r="35">
          <cell r="A35" t="str">
            <v>camera m3</v>
          </cell>
          <cell r="B35">
            <v>8.6477365579842296E-3</v>
          </cell>
          <cell r="C35">
            <v>3.4307614711585499E-2</v>
          </cell>
          <cell r="D35">
            <v>0.25206464018799701</v>
          </cell>
          <cell r="E35">
            <v>0.80099110069677204</v>
          </cell>
          <cell r="F35" t="str">
            <v>m3</v>
          </cell>
          <cell r="G35" t="str">
            <v>camera</v>
          </cell>
          <cell r="H35">
            <v>222108</v>
          </cell>
          <cell r="I35" t="str">
            <v xml:space="preserve"> </v>
          </cell>
        </row>
        <row r="36">
          <cell r="A36" t="str">
            <v>camera_D m3</v>
          </cell>
          <cell r="B36">
            <v>-0.118195664639063</v>
          </cell>
          <cell r="C36">
            <v>5.36291093175865E-2</v>
          </cell>
          <cell r="D36">
            <v>2.2039460685263199</v>
          </cell>
          <cell r="E36">
            <v>2.75281371515608E-2</v>
          </cell>
          <cell r="F36" t="str">
            <v>m3</v>
          </cell>
          <cell r="G36" t="str">
            <v>camera_D</v>
          </cell>
          <cell r="H36">
            <v>222108</v>
          </cell>
          <cell r="I36" t="str">
            <v>*</v>
          </cell>
        </row>
        <row r="37">
          <cell r="A37" t="str">
            <v>Q0 m0c</v>
          </cell>
          <cell r="B37">
            <v>-0.16703528562160599</v>
          </cell>
          <cell r="C37">
            <v>3.8459495552123101E-2</v>
          </cell>
          <cell r="D37">
            <v>-4.3431481152743601</v>
          </cell>
          <cell r="E37">
            <v>1.4059257789459899E-5</v>
          </cell>
          <cell r="F37" t="str">
            <v>m0c</v>
          </cell>
          <cell r="G37" t="str">
            <v>Q0</v>
          </cell>
          <cell r="H37">
            <v>100572</v>
          </cell>
          <cell r="I37" t="str">
            <v>***</v>
          </cell>
        </row>
        <row r="38">
          <cell r="A38" t="str">
            <v>Q1 m0c</v>
          </cell>
          <cell r="B38">
            <v>-0.19400925382152001</v>
          </cell>
          <cell r="C38">
            <v>3.86082730587936E-2</v>
          </cell>
          <cell r="D38">
            <v>-5.0250694592342402</v>
          </cell>
          <cell r="E38">
            <v>5.0411084897961503E-7</v>
          </cell>
          <cell r="F38" t="str">
            <v>m0c</v>
          </cell>
          <cell r="G38" t="str">
            <v>Q1</v>
          </cell>
          <cell r="H38">
            <v>100572</v>
          </cell>
          <cell r="I38" t="str">
            <v>***</v>
          </cell>
        </row>
        <row r="39">
          <cell r="A39" t="str">
            <v>Q2 m0c</v>
          </cell>
          <cell r="B39">
            <v>-0.198720042379958</v>
          </cell>
          <cell r="C39">
            <v>4.3836806503023101E-2</v>
          </cell>
          <cell r="D39">
            <v>-4.53317789849162</v>
          </cell>
          <cell r="E39">
            <v>5.8169694619049899E-6</v>
          </cell>
          <cell r="F39" t="str">
            <v>m0c</v>
          </cell>
          <cell r="G39" t="str">
            <v>Q2</v>
          </cell>
          <cell r="H39">
            <v>100572</v>
          </cell>
          <cell r="I39" t="str">
            <v>***</v>
          </cell>
        </row>
        <row r="40">
          <cell r="A40" t="str">
            <v>Q3 m0c</v>
          </cell>
          <cell r="B40">
            <v>-0.27785135068485201</v>
          </cell>
          <cell r="C40">
            <v>3.5478591619558499E-2</v>
          </cell>
          <cell r="D40">
            <v>-7.8315214331021696</v>
          </cell>
          <cell r="E40">
            <v>4.8667483637495103E-15</v>
          </cell>
          <cell r="F40" t="str">
            <v>m0c</v>
          </cell>
          <cell r="G40" t="str">
            <v>Q3</v>
          </cell>
          <cell r="H40">
            <v>100572</v>
          </cell>
          <cell r="I40" t="str">
            <v>***</v>
          </cell>
        </row>
        <row r="41">
          <cell r="A41" t="str">
            <v>Q4 m0c</v>
          </cell>
          <cell r="B41">
            <v>-0.40884485853700497</v>
          </cell>
          <cell r="C41">
            <v>3.3066933549430202E-2</v>
          </cell>
          <cell r="D41">
            <v>-12.3641600430183</v>
          </cell>
          <cell r="E41">
            <v>4.3319247542158497E-35</v>
          </cell>
          <cell r="F41" t="str">
            <v>m0c</v>
          </cell>
          <cell r="G41" t="str">
            <v>Q4</v>
          </cell>
          <cell r="H41">
            <v>100572</v>
          </cell>
          <cell r="I41" t="str">
            <v>***</v>
          </cell>
        </row>
        <row r="42">
          <cell r="A42" t="str">
            <v>Q5 m0c</v>
          </cell>
          <cell r="B42">
            <v>-0.35301015288265603</v>
          </cell>
          <cell r="C42">
            <v>3.6614391652407201E-2</v>
          </cell>
          <cell r="D42">
            <v>-9.6412950468739496</v>
          </cell>
          <cell r="E42">
            <v>5.4694738130081604E-22</v>
          </cell>
          <cell r="F42" t="str">
            <v>m0c</v>
          </cell>
          <cell r="G42" t="str">
            <v>Q5</v>
          </cell>
          <cell r="H42">
            <v>100572</v>
          </cell>
          <cell r="I42" t="str">
            <v>***</v>
          </cell>
        </row>
        <row r="43">
          <cell r="A43" t="str">
            <v>camera m0c</v>
          </cell>
          <cell r="B43">
            <v>3.09092835896565E-2</v>
          </cell>
          <cell r="C43">
            <v>3.7487396585949198E-2</v>
          </cell>
          <cell r="D43">
            <v>0.82452467774840799</v>
          </cell>
          <cell r="E43">
            <v>0.40964149978082098</v>
          </cell>
          <cell r="F43" t="str">
            <v>m0c</v>
          </cell>
          <cell r="G43" t="str">
            <v>camera</v>
          </cell>
          <cell r="H43">
            <v>100572</v>
          </cell>
          <cell r="I43" t="str">
            <v xml:space="preserve"> </v>
          </cell>
        </row>
        <row r="44">
          <cell r="A44" t="str">
            <v>camera_D m0c</v>
          </cell>
          <cell r="B44">
            <v>-0.11544658048659</v>
          </cell>
          <cell r="C44">
            <v>4.2097757005547597E-2</v>
          </cell>
          <cell r="D44">
            <v>2.7423451674961301</v>
          </cell>
          <cell r="E44">
            <v>6.10022016008256E-3</v>
          </cell>
          <cell r="F44" t="str">
            <v>m0c</v>
          </cell>
          <cell r="G44" t="str">
            <v>camera_D</v>
          </cell>
          <cell r="H44">
            <v>100572</v>
          </cell>
          <cell r="I44" t="str">
            <v>**</v>
          </cell>
        </row>
        <row r="45">
          <cell r="A45" t="str">
            <v>t m0c</v>
          </cell>
          <cell r="B45">
            <v>-6.7089598915976906E-2</v>
          </cell>
          <cell r="C45">
            <v>1.48523979086234E-2</v>
          </cell>
          <cell r="D45">
            <v>4.5170887104380801</v>
          </cell>
          <cell r="E45">
            <v>6.2695644532325696E-6</v>
          </cell>
          <cell r="F45" t="str">
            <v>m0c</v>
          </cell>
          <cell r="G45" t="str">
            <v>t</v>
          </cell>
          <cell r="H45">
            <v>100572</v>
          </cell>
          <cell r="I45" t="str">
            <v>***</v>
          </cell>
        </row>
        <row r="46">
          <cell r="A46" t="str">
            <v>log_fuel m0c</v>
          </cell>
          <cell r="B46">
            <v>2.1631874390989099</v>
          </cell>
          <cell r="C46">
            <v>0.235432944046507</v>
          </cell>
          <cell r="D46">
            <v>9.1881255100458397</v>
          </cell>
          <cell r="E46">
            <v>3.9974630170695301E-20</v>
          </cell>
          <cell r="F46" t="str">
            <v>m0c</v>
          </cell>
          <cell r="G46" t="str">
            <v>log_fuel</v>
          </cell>
          <cell r="H46">
            <v>100572</v>
          </cell>
          <cell r="I46" t="str">
            <v>***</v>
          </cell>
        </row>
        <row r="47">
          <cell r="A47" t="str">
            <v>log_cameras m0c</v>
          </cell>
          <cell r="B47">
            <v>-4.8225077496825098E-3</v>
          </cell>
          <cell r="C47">
            <v>6.4907922735506607E-2</v>
          </cell>
          <cell r="D47">
            <v>7.4297675020871604E-2</v>
          </cell>
          <cell r="E47">
            <v>0.94077352698492001</v>
          </cell>
          <cell r="F47" t="str">
            <v>m0c</v>
          </cell>
          <cell r="G47" t="str">
            <v>log_cameras</v>
          </cell>
          <cell r="H47">
            <v>100572</v>
          </cell>
          <cell r="I47" t="str">
            <v xml:space="preserve">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accidents_estimation_road_typ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-0.166412221361176</v>
          </cell>
          <cell r="C2">
            <v>4.03211211269935E-2</v>
          </cell>
          <cell r="D2">
            <v>4.1271724771008298</v>
          </cell>
          <cell r="E2">
            <v>3.67250947405604E-5</v>
          </cell>
          <cell r="F2" t="str">
            <v>m0</v>
          </cell>
          <cell r="G2" t="str">
            <v>Q0</v>
          </cell>
          <cell r="H2">
            <v>100572</v>
          </cell>
          <cell r="I2" t="str">
            <v>***</v>
          </cell>
        </row>
        <row r="3">
          <cell r="A3" t="str">
            <v>Q1 m0</v>
          </cell>
          <cell r="B3">
            <v>-0.16636862470167901</v>
          </cell>
          <cell r="C3">
            <v>4.1925774984396702E-2</v>
          </cell>
          <cell r="D3">
            <v>3.96817052907419</v>
          </cell>
          <cell r="E3">
            <v>7.2426501337982698E-5</v>
          </cell>
          <cell r="F3" t="str">
            <v>m0</v>
          </cell>
          <cell r="G3" t="str">
            <v>Q1</v>
          </cell>
          <cell r="H3">
            <v>100572</v>
          </cell>
          <cell r="I3" t="str">
            <v>***</v>
          </cell>
        </row>
        <row r="4">
          <cell r="A4" t="str">
            <v>Q2 m0</v>
          </cell>
          <cell r="B4">
            <v>-0.18401099075914301</v>
          </cell>
          <cell r="C4">
            <v>4.4849241336504801E-2</v>
          </cell>
          <cell r="D4">
            <v>4.1028785610553404</v>
          </cell>
          <cell r="E4">
            <v>4.0804144865756297E-5</v>
          </cell>
          <cell r="F4" t="str">
            <v>m0</v>
          </cell>
          <cell r="G4" t="str">
            <v>Q2</v>
          </cell>
          <cell r="H4">
            <v>100572</v>
          </cell>
          <cell r="I4" t="str">
            <v>***</v>
          </cell>
        </row>
        <row r="5">
          <cell r="A5" t="str">
            <v>Q3 m0</v>
          </cell>
          <cell r="B5">
            <v>-0.269486145309493</v>
          </cell>
          <cell r="C5">
            <v>3.7416186734985299E-2</v>
          </cell>
          <cell r="D5">
            <v>7.2023947073557704</v>
          </cell>
          <cell r="E5">
            <v>5.9164127121250105E-13</v>
          </cell>
          <cell r="F5" t="str">
            <v>m0</v>
          </cell>
          <cell r="G5" t="str">
            <v>Q3</v>
          </cell>
          <cell r="H5">
            <v>100572</v>
          </cell>
          <cell r="I5" t="str">
            <v>***</v>
          </cell>
        </row>
        <row r="6">
          <cell r="A6" t="str">
            <v>Q4 m0</v>
          </cell>
          <cell r="B6">
            <v>-0.39609702221690501</v>
          </cell>
          <cell r="C6">
            <v>3.5271617998422503E-2</v>
          </cell>
          <cell r="D6">
            <v>11.229907917312399</v>
          </cell>
          <cell r="E6">
            <v>2.9078142915032302E-29</v>
          </cell>
          <cell r="F6" t="str">
            <v>m0</v>
          </cell>
          <cell r="G6" t="str">
            <v>Q4</v>
          </cell>
          <cell r="H6">
            <v>100572</v>
          </cell>
          <cell r="I6" t="str">
            <v>***</v>
          </cell>
        </row>
        <row r="7">
          <cell r="A7" t="str">
            <v>Q5 m0</v>
          </cell>
          <cell r="B7">
            <v>-0.34080562493983402</v>
          </cell>
          <cell r="C7">
            <v>3.9977845343091699E-2</v>
          </cell>
          <cell r="D7">
            <v>8.5248622584590308</v>
          </cell>
          <cell r="E7">
            <v>1.52991766954388E-17</v>
          </cell>
          <cell r="F7" t="str">
            <v>m0</v>
          </cell>
          <cell r="G7" t="str">
            <v>Q5</v>
          </cell>
          <cell r="H7">
            <v>100572</v>
          </cell>
          <cell r="I7" t="str">
            <v>***</v>
          </cell>
        </row>
        <row r="8">
          <cell r="A8" t="str">
            <v>mQ0 m0</v>
          </cell>
          <cell r="B8">
            <v>-0.20033366940050501</v>
          </cell>
          <cell r="C8">
            <v>9.0744321533156494E-2</v>
          </cell>
          <cell r="D8">
            <v>2.20767168695295</v>
          </cell>
          <cell r="E8">
            <v>2.72671678927533E-2</v>
          </cell>
          <cell r="F8" t="str">
            <v>m0</v>
          </cell>
          <cell r="G8" t="str">
            <v>mQ0</v>
          </cell>
          <cell r="H8">
            <v>100572</v>
          </cell>
          <cell r="I8" t="str">
            <v>*</v>
          </cell>
        </row>
        <row r="9">
          <cell r="A9" t="str">
            <v>mQ1 m0</v>
          </cell>
          <cell r="B9">
            <v>-0.36359348911814299</v>
          </cell>
          <cell r="C9">
            <v>8.2296700998659406E-2</v>
          </cell>
          <cell r="D9">
            <v>4.4180809765881897</v>
          </cell>
          <cell r="E9">
            <v>9.9581114440819293E-6</v>
          </cell>
          <cell r="F9" t="str">
            <v>m0</v>
          </cell>
          <cell r="G9" t="str">
            <v>mQ1</v>
          </cell>
          <cell r="H9">
            <v>100572</v>
          </cell>
          <cell r="I9" t="str">
            <v>***</v>
          </cell>
        </row>
        <row r="10">
          <cell r="A10" t="str">
            <v>mQ2 m0</v>
          </cell>
          <cell r="B10">
            <v>-0.23107910078223301</v>
          </cell>
          <cell r="C10">
            <v>0.15971625884686699</v>
          </cell>
          <cell r="D10">
            <v>1.4468101272256</v>
          </cell>
          <cell r="E10">
            <v>0.14795010959854901</v>
          </cell>
          <cell r="F10" t="str">
            <v>m0</v>
          </cell>
          <cell r="G10" t="str">
            <v>mQ2</v>
          </cell>
          <cell r="H10">
            <v>100572</v>
          </cell>
          <cell r="I10" t="str">
            <v xml:space="preserve"> </v>
          </cell>
        </row>
        <row r="11">
          <cell r="A11" t="str">
            <v>mQ3 m0</v>
          </cell>
          <cell r="B11">
            <v>-0.32546051415044502</v>
          </cell>
          <cell r="C11">
            <v>0.13974888447352601</v>
          </cell>
          <cell r="D11">
            <v>2.32889525649201</v>
          </cell>
          <cell r="E11">
            <v>1.9864615295674602E-2</v>
          </cell>
          <cell r="F11" t="str">
            <v>m0</v>
          </cell>
          <cell r="G11" t="str">
            <v>mQ3</v>
          </cell>
          <cell r="H11">
            <v>100572</v>
          </cell>
          <cell r="I11" t="str">
            <v>*</v>
          </cell>
        </row>
        <row r="12">
          <cell r="A12" t="str">
            <v>mQ4 m0</v>
          </cell>
          <cell r="B12">
            <v>-0.48073238059622497</v>
          </cell>
          <cell r="C12">
            <v>8.8086231845445506E-2</v>
          </cell>
          <cell r="D12">
            <v>5.4575200973485796</v>
          </cell>
          <cell r="E12">
            <v>4.8283051640123699E-8</v>
          </cell>
          <cell r="F12" t="str">
            <v>m0</v>
          </cell>
          <cell r="G12" t="str">
            <v>mQ4</v>
          </cell>
          <cell r="H12">
            <v>100572</v>
          </cell>
          <cell r="I12" t="str">
            <v>***</v>
          </cell>
        </row>
        <row r="13">
          <cell r="A13" t="str">
            <v>mQ5 m0</v>
          </cell>
          <cell r="B13">
            <v>-0.45833706529467699</v>
          </cell>
          <cell r="C13">
            <v>6.1943924573503902E-2</v>
          </cell>
          <cell r="D13">
            <v>7.3992254841845604</v>
          </cell>
          <cell r="E13">
            <v>1.3698108359280401E-13</v>
          </cell>
          <cell r="F13" t="str">
            <v>m0</v>
          </cell>
          <cell r="G13" t="str">
            <v>mQ5</v>
          </cell>
          <cell r="H13">
            <v>100572</v>
          </cell>
          <cell r="I13" t="str">
            <v>***</v>
          </cell>
        </row>
        <row r="14">
          <cell r="A14" t="str">
            <v>camera m0</v>
          </cell>
          <cell r="B14">
            <v>2.9268810336868602E-2</v>
          </cell>
          <cell r="C14">
            <v>3.6764819969194402E-2</v>
          </cell>
          <cell r="D14">
            <v>0.79610917070702802</v>
          </cell>
          <cell r="E14">
            <v>0.42596858427621997</v>
          </cell>
          <cell r="F14" t="str">
            <v>m0</v>
          </cell>
          <cell r="G14" t="str">
            <v>camera</v>
          </cell>
          <cell r="H14">
            <v>100572</v>
          </cell>
          <cell r="I14" t="str">
            <v xml:space="preserve"> </v>
          </cell>
        </row>
        <row r="15">
          <cell r="A15" t="str">
            <v>camera_D m0</v>
          </cell>
          <cell r="B15">
            <v>-0.115745009113359</v>
          </cell>
          <cell r="C15">
            <v>4.2010274161241798E-2</v>
          </cell>
          <cell r="D15">
            <v>2.75515957522944</v>
          </cell>
          <cell r="E15">
            <v>5.8663516295713296E-3</v>
          </cell>
          <cell r="F15" t="str">
            <v>m0</v>
          </cell>
          <cell r="G15" t="str">
            <v>camera_D</v>
          </cell>
          <cell r="H15">
            <v>100572</v>
          </cell>
          <cell r="I15" t="str">
            <v>**</v>
          </cell>
        </row>
        <row r="16">
          <cell r="A16" t="str">
            <v>t m0</v>
          </cell>
          <cell r="B16">
            <v>-6.6801379861223004E-2</v>
          </cell>
          <cell r="C16">
            <v>1.45335718924978E-2</v>
          </cell>
          <cell r="D16">
            <v>4.5963497724675504</v>
          </cell>
          <cell r="E16">
            <v>4.2995671111788698E-6</v>
          </cell>
          <cell r="F16" t="str">
            <v>m0</v>
          </cell>
          <cell r="G16" t="str">
            <v>t</v>
          </cell>
          <cell r="H16">
            <v>100572</v>
          </cell>
          <cell r="I16" t="str">
            <v>***</v>
          </cell>
        </row>
        <row r="17">
          <cell r="A17" t="str">
            <v>log_fuel m0</v>
          </cell>
          <cell r="B17">
            <v>2.09385657971906</v>
          </cell>
          <cell r="C17">
            <v>0.21804164983680999</v>
          </cell>
          <cell r="D17">
            <v>9.6030119992496097</v>
          </cell>
          <cell r="E17">
            <v>7.7641705785346896E-22</v>
          </cell>
          <cell r="F17" t="str">
            <v>m0</v>
          </cell>
          <cell r="G17" t="str">
            <v>log_fuel</v>
          </cell>
          <cell r="H17">
            <v>100572</v>
          </cell>
          <cell r="I17" t="str">
            <v>***</v>
          </cell>
        </row>
        <row r="18">
          <cell r="A18" t="str">
            <v>log_cameras m0</v>
          </cell>
          <cell r="B18">
            <v>-9.8545056302067301E-3</v>
          </cell>
          <cell r="C18">
            <v>6.2311318109304202E-2</v>
          </cell>
          <cell r="D18">
            <v>0.15814952931858001</v>
          </cell>
          <cell r="E18">
            <v>0.87433897290925899</v>
          </cell>
          <cell r="F18" t="str">
            <v>m0</v>
          </cell>
          <cell r="G18" t="str">
            <v>log_cameras</v>
          </cell>
          <cell r="H18">
            <v>100572</v>
          </cell>
          <cell r="I18" t="str">
            <v xml:space="preserve"> </v>
          </cell>
        </row>
        <row r="19">
          <cell r="A19" t="str">
            <v>Q0 m1</v>
          </cell>
          <cell r="B19">
            <v>-0.12237986775053</v>
          </cell>
          <cell r="C19">
            <v>3.2935959460479898E-2</v>
          </cell>
          <cell r="D19">
            <v>3.71569159530253</v>
          </cell>
          <cell r="E19">
            <v>2.0264863903677501E-4</v>
          </cell>
          <cell r="F19" t="str">
            <v>m1</v>
          </cell>
          <cell r="G19" t="str">
            <v>Q0</v>
          </cell>
          <cell r="H19">
            <v>542004</v>
          </cell>
          <cell r="I19" t="str">
            <v>***</v>
          </cell>
        </row>
        <row r="20">
          <cell r="A20" t="str">
            <v>Q1 m1</v>
          </cell>
          <cell r="B20">
            <v>-0.174313485594944</v>
          </cell>
          <cell r="C20">
            <v>3.2335535107629002E-2</v>
          </cell>
          <cell r="D20">
            <v>5.3907716391499401</v>
          </cell>
          <cell r="E20">
            <v>7.0155780265590296E-8</v>
          </cell>
          <cell r="F20" t="str">
            <v>m1</v>
          </cell>
          <cell r="G20" t="str">
            <v>Q1</v>
          </cell>
          <cell r="H20">
            <v>542004</v>
          </cell>
          <cell r="I20" t="str">
            <v>***</v>
          </cell>
        </row>
        <row r="21">
          <cell r="A21" t="str">
            <v>Q2 m1</v>
          </cell>
          <cell r="B21">
            <v>-0.13613739025399901</v>
          </cell>
          <cell r="C21">
            <v>3.7572409574618298E-2</v>
          </cell>
          <cell r="D21">
            <v>3.6233340314155802</v>
          </cell>
          <cell r="E21">
            <v>2.9082984482657701E-4</v>
          </cell>
          <cell r="F21" t="str">
            <v>m1</v>
          </cell>
          <cell r="G21" t="str">
            <v>Q2</v>
          </cell>
          <cell r="H21">
            <v>542004</v>
          </cell>
          <cell r="I21" t="str">
            <v>***</v>
          </cell>
        </row>
        <row r="22">
          <cell r="A22" t="str">
            <v>Q3 m1</v>
          </cell>
          <cell r="B22">
            <v>-0.130582746796327</v>
          </cell>
          <cell r="C22">
            <v>3.5109245199694501E-2</v>
          </cell>
          <cell r="D22">
            <v>3.7193265207952502</v>
          </cell>
          <cell r="E22">
            <v>1.99754687739298E-4</v>
          </cell>
          <cell r="F22" t="str">
            <v>m1</v>
          </cell>
          <cell r="G22" t="str">
            <v>Q3</v>
          </cell>
          <cell r="H22">
            <v>542004</v>
          </cell>
          <cell r="I22" t="str">
            <v>***</v>
          </cell>
        </row>
        <row r="23">
          <cell r="A23" t="str">
            <v>Q4 m1</v>
          </cell>
          <cell r="B23">
            <v>-0.236672071592158</v>
          </cell>
          <cell r="C23">
            <v>3.5535585520011001E-2</v>
          </cell>
          <cell r="D23">
            <v>6.6601427309782704</v>
          </cell>
          <cell r="E23">
            <v>2.73561784537539E-11</v>
          </cell>
          <cell r="F23" t="str">
            <v>m1</v>
          </cell>
          <cell r="G23" t="str">
            <v>Q4</v>
          </cell>
          <cell r="H23">
            <v>542004</v>
          </cell>
          <cell r="I23" t="str">
            <v>***</v>
          </cell>
        </row>
        <row r="24">
          <cell r="A24" t="str">
            <v>Q5 m1</v>
          </cell>
          <cell r="B24">
            <v>-0.17587134108295599</v>
          </cell>
          <cell r="C24">
            <v>3.8649277651062797E-2</v>
          </cell>
          <cell r="D24">
            <v>4.5504431588805998</v>
          </cell>
          <cell r="E24">
            <v>5.3533047555760803E-6</v>
          </cell>
          <cell r="F24" t="str">
            <v>m1</v>
          </cell>
          <cell r="G24" t="str">
            <v>Q5</v>
          </cell>
          <cell r="H24">
            <v>542004</v>
          </cell>
          <cell r="I24" t="str">
            <v>***</v>
          </cell>
        </row>
        <row r="25">
          <cell r="A25" t="str">
            <v>mQ0 m1</v>
          </cell>
          <cell r="B25">
            <v>-0.14705445415642299</v>
          </cell>
          <cell r="C25">
            <v>9.7527838360216002E-2</v>
          </cell>
          <cell r="D25">
            <v>1.50782029653197</v>
          </cell>
          <cell r="E25">
            <v>0.13160052604301301</v>
          </cell>
          <cell r="F25" t="str">
            <v>m1</v>
          </cell>
          <cell r="G25" t="str">
            <v>mQ0</v>
          </cell>
          <cell r="H25">
            <v>542004</v>
          </cell>
          <cell r="I25" t="str">
            <v xml:space="preserve"> </v>
          </cell>
        </row>
        <row r="26">
          <cell r="A26" t="str">
            <v>mQ1 m1</v>
          </cell>
          <cell r="B26">
            <v>-0.31936948454310099</v>
          </cell>
          <cell r="C26">
            <v>8.8396272900914799E-2</v>
          </cell>
          <cell r="D26">
            <v>3.6129293019072102</v>
          </cell>
          <cell r="E26">
            <v>3.0275727195807597E-4</v>
          </cell>
          <cell r="F26" t="str">
            <v>m1</v>
          </cell>
          <cell r="G26" t="str">
            <v>mQ1</v>
          </cell>
          <cell r="H26">
            <v>542004</v>
          </cell>
          <cell r="I26" t="str">
            <v>***</v>
          </cell>
        </row>
        <row r="27">
          <cell r="A27" t="str">
            <v>mQ2 m1</v>
          </cell>
          <cell r="B27">
            <v>-0.24916621047805701</v>
          </cell>
          <cell r="C27">
            <v>0.158414607630319</v>
          </cell>
          <cell r="D27">
            <v>1.57287395528271</v>
          </cell>
          <cell r="E27">
            <v>0.115748006865389</v>
          </cell>
          <cell r="F27" t="str">
            <v>m1</v>
          </cell>
          <cell r="G27" t="str">
            <v>mQ2</v>
          </cell>
          <cell r="H27">
            <v>542004</v>
          </cell>
          <cell r="I27" t="str">
            <v xml:space="preserve"> </v>
          </cell>
        </row>
        <row r="28">
          <cell r="A28" t="str">
            <v>mQ3 m1</v>
          </cell>
          <cell r="B28">
            <v>-0.29710617279813001</v>
          </cell>
          <cell r="C28">
            <v>0.148208794699633</v>
          </cell>
          <cell r="D28">
            <v>2.00464603602141</v>
          </cell>
          <cell r="E28">
            <v>4.5000901395717503E-2</v>
          </cell>
          <cell r="F28" t="str">
            <v>m1</v>
          </cell>
          <cell r="G28" t="str">
            <v>mQ3</v>
          </cell>
          <cell r="H28">
            <v>542004</v>
          </cell>
          <cell r="I28" t="str">
            <v>*</v>
          </cell>
        </row>
        <row r="29">
          <cell r="A29" t="str">
            <v>mQ4 m1</v>
          </cell>
          <cell r="B29">
            <v>-0.36342927385449098</v>
          </cell>
          <cell r="C29">
            <v>0.11147466721647201</v>
          </cell>
          <cell r="D29">
            <v>3.2601960869616202</v>
          </cell>
          <cell r="E29">
            <v>1.1133521287761501E-3</v>
          </cell>
          <cell r="F29" t="str">
            <v>m1</v>
          </cell>
          <cell r="G29" t="str">
            <v>mQ4</v>
          </cell>
          <cell r="H29">
            <v>542004</v>
          </cell>
          <cell r="I29" t="str">
            <v>**</v>
          </cell>
        </row>
        <row r="30">
          <cell r="A30" t="str">
            <v>mQ5 m1</v>
          </cell>
          <cell r="B30">
            <v>-0.33048187326850498</v>
          </cell>
          <cell r="C30">
            <v>8.0588658181766096E-2</v>
          </cell>
          <cell r="D30">
            <v>4.1008484410189601</v>
          </cell>
          <cell r="E30">
            <v>4.1163810481576897E-5</v>
          </cell>
          <cell r="F30" t="str">
            <v>m1</v>
          </cell>
          <cell r="G30" t="str">
            <v>mQ5</v>
          </cell>
          <cell r="H30">
            <v>542004</v>
          </cell>
          <cell r="I30" t="str">
            <v>***</v>
          </cell>
        </row>
        <row r="31">
          <cell r="A31" t="str">
            <v>camera m1</v>
          </cell>
          <cell r="B31">
            <v>-3.6220048257926102E-2</v>
          </cell>
          <cell r="C31">
            <v>3.00066048002221E-2</v>
          </cell>
          <cell r="D31">
            <v>1.20706919356828</v>
          </cell>
          <cell r="E31">
            <v>0.22740549767232701</v>
          </cell>
          <cell r="F31" t="str">
            <v>m1</v>
          </cell>
          <cell r="G31" t="str">
            <v>camera</v>
          </cell>
          <cell r="H31">
            <v>542004</v>
          </cell>
          <cell r="I31" t="str">
            <v xml:space="preserve"> </v>
          </cell>
        </row>
        <row r="32">
          <cell r="A32" t="str">
            <v>camera_D m1</v>
          </cell>
          <cell r="B32">
            <v>-7.5237744143536595E-2</v>
          </cell>
          <cell r="C32">
            <v>4.45454751429522E-2</v>
          </cell>
          <cell r="D32">
            <v>1.6890098018281099</v>
          </cell>
          <cell r="E32">
            <v>9.1217551576328201E-2</v>
          </cell>
          <cell r="F32" t="str">
            <v>m1</v>
          </cell>
          <cell r="G32" t="str">
            <v>camera_D</v>
          </cell>
          <cell r="H32">
            <v>542004</v>
          </cell>
          <cell r="I32" t="str">
            <v xml:space="preserve"> </v>
          </cell>
        </row>
        <row r="33">
          <cell r="A33" t="str">
            <v>Q0 m2</v>
          </cell>
          <cell r="B33">
            <v>-0.19934252737587199</v>
          </cell>
          <cell r="C33">
            <v>3.4973335146015597E-2</v>
          </cell>
          <cell r="D33">
            <v>5.6998432246626196</v>
          </cell>
          <cell r="E33">
            <v>1.1991765756422099E-8</v>
          </cell>
          <cell r="F33" t="str">
            <v>m2</v>
          </cell>
          <cell r="G33" t="str">
            <v>Q0</v>
          </cell>
          <cell r="H33">
            <v>254436</v>
          </cell>
          <cell r="I33" t="str">
            <v>***</v>
          </cell>
        </row>
        <row r="34">
          <cell r="A34" t="str">
            <v>Q1 m2</v>
          </cell>
          <cell r="B34">
            <v>-0.24626932540858801</v>
          </cell>
          <cell r="C34">
            <v>3.6117268203156402E-2</v>
          </cell>
          <cell r="D34">
            <v>6.8186033346526997</v>
          </cell>
          <cell r="E34">
            <v>9.1929840677645807E-12</v>
          </cell>
          <cell r="F34" t="str">
            <v>m2</v>
          </cell>
          <cell r="G34" t="str">
            <v>Q1</v>
          </cell>
          <cell r="H34">
            <v>254436</v>
          </cell>
          <cell r="I34" t="str">
            <v>***</v>
          </cell>
        </row>
        <row r="35">
          <cell r="A35" t="str">
            <v>Q2 m2</v>
          </cell>
          <cell r="B35">
            <v>-0.21506824972463201</v>
          </cell>
          <cell r="C35">
            <v>4.1711239488249202E-2</v>
          </cell>
          <cell r="D35">
            <v>5.1561222433876797</v>
          </cell>
          <cell r="E35">
            <v>2.5211633884461601E-7</v>
          </cell>
          <cell r="F35" t="str">
            <v>m2</v>
          </cell>
          <cell r="G35" t="str">
            <v>Q2</v>
          </cell>
          <cell r="H35">
            <v>254436</v>
          </cell>
          <cell r="I35" t="str">
            <v>***</v>
          </cell>
        </row>
        <row r="36">
          <cell r="A36" t="str">
            <v>Q3 m2</v>
          </cell>
          <cell r="B36">
            <v>-0.219191259106192</v>
          </cell>
          <cell r="C36">
            <v>4.0406397103407099E-2</v>
          </cell>
          <cell r="D36">
            <v>5.4246672512088496</v>
          </cell>
          <cell r="E36">
            <v>5.8062601182782997E-8</v>
          </cell>
          <cell r="F36" t="str">
            <v>m2</v>
          </cell>
          <cell r="G36" t="str">
            <v>Q3</v>
          </cell>
          <cell r="H36">
            <v>254436</v>
          </cell>
          <cell r="I36" t="str">
            <v>***</v>
          </cell>
        </row>
        <row r="37">
          <cell r="A37" t="str">
            <v>Q4 m2</v>
          </cell>
          <cell r="B37">
            <v>-0.30527230266564798</v>
          </cell>
          <cell r="C37">
            <v>3.8688220537683803E-2</v>
          </cell>
          <cell r="D37">
            <v>7.89057491978215</v>
          </cell>
          <cell r="E37">
            <v>3.0079757256951801E-15</v>
          </cell>
          <cell r="F37" t="str">
            <v>m2</v>
          </cell>
          <cell r="G37" t="str">
            <v>Q4</v>
          </cell>
          <cell r="H37">
            <v>254436</v>
          </cell>
          <cell r="I37" t="str">
            <v>***</v>
          </cell>
        </row>
        <row r="38">
          <cell r="A38" t="str">
            <v>Q5 m2</v>
          </cell>
          <cell r="B38">
            <v>-0.25139005482654397</v>
          </cell>
          <cell r="C38">
            <v>4.2326778678908501E-2</v>
          </cell>
          <cell r="D38">
            <v>5.9392673544469901</v>
          </cell>
          <cell r="E38">
            <v>2.8629864161799898E-9</v>
          </cell>
          <cell r="F38" t="str">
            <v>m2</v>
          </cell>
          <cell r="G38" t="str">
            <v>Q5</v>
          </cell>
          <cell r="H38">
            <v>254436</v>
          </cell>
          <cell r="I38" t="str">
            <v>***</v>
          </cell>
        </row>
        <row r="39">
          <cell r="A39" t="str">
            <v>mQ0 m2</v>
          </cell>
          <cell r="B39">
            <v>-0.20054941567952</v>
          </cell>
          <cell r="C39">
            <v>9.3826489967889504E-2</v>
          </cell>
          <cell r="D39">
            <v>2.1374498369080399</v>
          </cell>
          <cell r="E39">
            <v>3.2561421606909197E-2</v>
          </cell>
          <cell r="F39" t="str">
            <v>m2</v>
          </cell>
          <cell r="G39" t="str">
            <v>mQ0</v>
          </cell>
          <cell r="H39">
            <v>254436</v>
          </cell>
          <cell r="I39" t="str">
            <v>*</v>
          </cell>
        </row>
        <row r="40">
          <cell r="A40" t="str">
            <v>mQ1 m2</v>
          </cell>
          <cell r="B40">
            <v>-0.381868956993001</v>
          </cell>
          <cell r="C40">
            <v>8.2569659458571296E-2</v>
          </cell>
          <cell r="D40">
            <v>4.6248096394850799</v>
          </cell>
          <cell r="E40">
            <v>3.7494258689091E-6</v>
          </cell>
          <cell r="F40" t="str">
            <v>m2</v>
          </cell>
          <cell r="G40" t="str">
            <v>mQ1</v>
          </cell>
          <cell r="H40">
            <v>254436</v>
          </cell>
          <cell r="I40" t="str">
            <v>***</v>
          </cell>
        </row>
        <row r="41">
          <cell r="A41" t="str">
            <v>mQ2 m2</v>
          </cell>
          <cell r="B41">
            <v>-0.31218365442721702</v>
          </cell>
          <cell r="C41">
            <v>0.14668445480643999</v>
          </cell>
          <cell r="D41">
            <v>2.1282667944545599</v>
          </cell>
          <cell r="E41">
            <v>3.3314969570825602E-2</v>
          </cell>
          <cell r="F41" t="str">
            <v>m2</v>
          </cell>
          <cell r="G41" t="str">
            <v>mQ2</v>
          </cell>
          <cell r="H41">
            <v>254436</v>
          </cell>
          <cell r="I41" t="str">
            <v>*</v>
          </cell>
        </row>
        <row r="42">
          <cell r="A42" t="str">
            <v>mQ3 m2</v>
          </cell>
          <cell r="B42">
            <v>-0.36328608794741801</v>
          </cell>
          <cell r="C42">
            <v>0.13538683357903</v>
          </cell>
          <cell r="D42">
            <v>2.6833191850620701</v>
          </cell>
          <cell r="E42">
            <v>7.28953814571137E-3</v>
          </cell>
          <cell r="F42" t="str">
            <v>m2</v>
          </cell>
          <cell r="G42" t="str">
            <v>mQ3</v>
          </cell>
          <cell r="H42">
            <v>254436</v>
          </cell>
          <cell r="I42" t="str">
            <v>**</v>
          </cell>
        </row>
        <row r="43">
          <cell r="A43" t="str">
            <v>mQ4 m2</v>
          </cell>
          <cell r="B43">
            <v>-0.432125729020433</v>
          </cell>
          <cell r="C43">
            <v>0.10196716253898</v>
          </cell>
          <cell r="D43">
            <v>4.23789108435024</v>
          </cell>
          <cell r="E43">
            <v>2.2562917159728401E-5</v>
          </cell>
          <cell r="F43" t="str">
            <v>m2</v>
          </cell>
          <cell r="G43" t="str">
            <v>mQ4</v>
          </cell>
          <cell r="H43">
            <v>254436</v>
          </cell>
          <cell r="I43" t="str">
            <v>***</v>
          </cell>
        </row>
        <row r="44">
          <cell r="A44" t="str">
            <v>mQ5 m2</v>
          </cell>
          <cell r="B44">
            <v>-0.38308261282696898</v>
          </cell>
          <cell r="C44">
            <v>7.7670269838032005E-2</v>
          </cell>
          <cell r="D44">
            <v>4.9321653397860201</v>
          </cell>
          <cell r="E44">
            <v>8.1323033311087505E-7</v>
          </cell>
          <cell r="F44" t="str">
            <v>m2</v>
          </cell>
          <cell r="G44" t="str">
            <v>mQ5</v>
          </cell>
          <cell r="H44">
            <v>254436</v>
          </cell>
          <cell r="I44" t="str">
            <v>***</v>
          </cell>
        </row>
        <row r="45">
          <cell r="A45" t="str">
            <v>camera m2</v>
          </cell>
          <cell r="B45">
            <v>1.76106338792614E-3</v>
          </cell>
          <cell r="C45">
            <v>3.4452520564476501E-2</v>
          </cell>
          <cell r="D45">
            <v>5.11156617592139E-2</v>
          </cell>
          <cell r="E45">
            <v>0.959233356028107</v>
          </cell>
          <cell r="F45" t="str">
            <v>m2</v>
          </cell>
          <cell r="G45" t="str">
            <v>camera</v>
          </cell>
          <cell r="H45">
            <v>254436</v>
          </cell>
          <cell r="I45" t="str">
            <v xml:space="preserve"> </v>
          </cell>
        </row>
        <row r="46">
          <cell r="A46" t="str">
            <v>camera_D m2</v>
          </cell>
          <cell r="B46">
            <v>-0.101184635661975</v>
          </cell>
          <cell r="C46">
            <v>4.3007476625674501E-2</v>
          </cell>
          <cell r="D46">
            <v>2.35272198233482</v>
          </cell>
          <cell r="E46">
            <v>1.8636562294748901E-2</v>
          </cell>
          <cell r="F46" t="str">
            <v>m2</v>
          </cell>
          <cell r="G46" t="str">
            <v>camera_D</v>
          </cell>
          <cell r="H46">
            <v>254436</v>
          </cell>
          <cell r="I46" t="str">
            <v>*</v>
          </cell>
        </row>
        <row r="47">
          <cell r="A47" t="str">
            <v>Q0 m3</v>
          </cell>
          <cell r="B47">
            <v>-0.118506551142187</v>
          </cell>
          <cell r="C47">
            <v>3.9404209277357903E-2</v>
          </cell>
          <cell r="D47">
            <v>3.0074591855921899</v>
          </cell>
          <cell r="E47">
            <v>2.6344149760929199E-3</v>
          </cell>
          <cell r="F47" t="str">
            <v>m3</v>
          </cell>
          <cell r="G47" t="str">
            <v>Q0</v>
          </cell>
          <cell r="H47">
            <v>222108</v>
          </cell>
          <cell r="I47" t="str">
            <v>**</v>
          </cell>
        </row>
        <row r="48">
          <cell r="A48" t="str">
            <v>Q1 m3</v>
          </cell>
          <cell r="B48">
            <v>-0.16548108737110601</v>
          </cell>
          <cell r="C48">
            <v>4.0487977481285103E-2</v>
          </cell>
          <cell r="D48">
            <v>4.0871660592974104</v>
          </cell>
          <cell r="E48">
            <v>4.3667456756876903E-5</v>
          </cell>
          <cell r="F48" t="str">
            <v>m3</v>
          </cell>
          <cell r="G48" t="str">
            <v>Q1</v>
          </cell>
          <cell r="H48">
            <v>222108</v>
          </cell>
          <cell r="I48" t="str">
            <v>***</v>
          </cell>
        </row>
        <row r="49">
          <cell r="A49" t="str">
            <v>Q2 m3</v>
          </cell>
          <cell r="B49">
            <v>-0.134469484492938</v>
          </cell>
          <cell r="C49">
            <v>4.7231163270815502E-2</v>
          </cell>
          <cell r="D49">
            <v>2.8470500233482099</v>
          </cell>
          <cell r="E49">
            <v>4.4126427884101397E-3</v>
          </cell>
          <cell r="F49" t="str">
            <v>m3</v>
          </cell>
          <cell r="G49" t="str">
            <v>Q2</v>
          </cell>
          <cell r="H49">
            <v>222108</v>
          </cell>
          <cell r="I49" t="str">
            <v>**</v>
          </cell>
        </row>
        <row r="50">
          <cell r="A50" t="str">
            <v>Q3 m3</v>
          </cell>
          <cell r="B50">
            <v>-0.13692072212263801</v>
          </cell>
          <cell r="C50">
            <v>4.6653384545739501E-2</v>
          </cell>
          <cell r="D50">
            <v>2.9348507821206198</v>
          </cell>
          <cell r="E50">
            <v>3.3370812359666598E-3</v>
          </cell>
          <cell r="F50" t="str">
            <v>m3</v>
          </cell>
          <cell r="G50" t="str">
            <v>Q3</v>
          </cell>
          <cell r="H50">
            <v>222108</v>
          </cell>
          <cell r="I50" t="str">
            <v>**</v>
          </cell>
        </row>
        <row r="51">
          <cell r="A51" t="str">
            <v>Q4 m3</v>
          </cell>
          <cell r="B51">
            <v>-0.23964956006653401</v>
          </cell>
          <cell r="C51">
            <v>4.3426288570406799E-2</v>
          </cell>
          <cell r="D51">
            <v>5.5185365352600098</v>
          </cell>
          <cell r="E51">
            <v>3.4183440934778298E-8</v>
          </cell>
          <cell r="F51" t="str">
            <v>m3</v>
          </cell>
          <cell r="G51" t="str">
            <v>Q4</v>
          </cell>
          <cell r="H51">
            <v>222108</v>
          </cell>
          <cell r="I51" t="str">
            <v>***</v>
          </cell>
        </row>
        <row r="52">
          <cell r="A52" t="str">
            <v>Q5 m3</v>
          </cell>
          <cell r="B52">
            <v>-0.193797826708722</v>
          </cell>
          <cell r="C52">
            <v>4.6434740920314202E-2</v>
          </cell>
          <cell r="D52">
            <v>4.1735524494751601</v>
          </cell>
          <cell r="E52">
            <v>2.99886582776336E-5</v>
          </cell>
          <cell r="F52" t="str">
            <v>m3</v>
          </cell>
          <cell r="G52" t="str">
            <v>Q5</v>
          </cell>
          <cell r="H52">
            <v>222108</v>
          </cell>
          <cell r="I52" t="str">
            <v>***</v>
          </cell>
        </row>
        <row r="53">
          <cell r="A53" t="str">
            <v>mQ0 m3</v>
          </cell>
          <cell r="B53">
            <v>-0.14839202493238901</v>
          </cell>
          <cell r="C53">
            <v>0.100550843317285</v>
          </cell>
          <cell r="D53">
            <v>1.4757909534795499</v>
          </cell>
          <cell r="E53">
            <v>0.140000020059526</v>
          </cell>
          <cell r="F53" t="str">
            <v>m3</v>
          </cell>
          <cell r="G53" t="str">
            <v>mQ0</v>
          </cell>
          <cell r="H53">
            <v>222108</v>
          </cell>
          <cell r="I53" t="str">
            <v xml:space="preserve"> </v>
          </cell>
        </row>
        <row r="54">
          <cell r="A54" t="str">
            <v>mQ1 m3</v>
          </cell>
          <cell r="B54">
            <v>-0.31624180679487002</v>
          </cell>
          <cell r="C54">
            <v>9.1866640365970503E-2</v>
          </cell>
          <cell r="D54">
            <v>3.4424009143586098</v>
          </cell>
          <cell r="E54">
            <v>5.7657504589089499E-4</v>
          </cell>
          <cell r="F54" t="str">
            <v>m3</v>
          </cell>
          <cell r="G54" t="str">
            <v>mQ1</v>
          </cell>
          <cell r="H54">
            <v>222108</v>
          </cell>
          <cell r="I54" t="str">
            <v>***</v>
          </cell>
        </row>
        <row r="55">
          <cell r="A55" t="str">
            <v>mQ2 m3</v>
          </cell>
          <cell r="B55">
            <v>-0.23749899145230599</v>
          </cell>
          <cell r="C55">
            <v>0.162814996198584</v>
          </cell>
          <cell r="D55">
            <v>1.45870464636213</v>
          </cell>
          <cell r="E55">
            <v>0.14464641671473799</v>
          </cell>
          <cell r="F55" t="str">
            <v>m3</v>
          </cell>
          <cell r="G55" t="str">
            <v>mQ2</v>
          </cell>
          <cell r="H55">
            <v>222108</v>
          </cell>
          <cell r="I55" t="str">
            <v xml:space="preserve"> </v>
          </cell>
        </row>
        <row r="56">
          <cell r="A56" t="str">
            <v>mQ3 m3</v>
          </cell>
          <cell r="B56">
            <v>-0.29893681322416199</v>
          </cell>
          <cell r="C56">
            <v>0.14938256432083799</v>
          </cell>
          <cell r="D56">
            <v>2.00114929465341</v>
          </cell>
          <cell r="E56">
            <v>4.5376303387101101E-2</v>
          </cell>
          <cell r="F56" t="str">
            <v>m3</v>
          </cell>
          <cell r="G56" t="str">
            <v>mQ3</v>
          </cell>
          <cell r="H56">
            <v>222108</v>
          </cell>
          <cell r="I56" t="str">
            <v>*</v>
          </cell>
        </row>
        <row r="57">
          <cell r="A57" t="str">
            <v>mQ4 m3</v>
          </cell>
          <cell r="B57">
            <v>-0.37162980064988199</v>
          </cell>
          <cell r="C57">
            <v>0.113508290625918</v>
          </cell>
          <cell r="D57">
            <v>3.2740322191498601</v>
          </cell>
          <cell r="E57">
            <v>1.0602452166972201E-3</v>
          </cell>
          <cell r="F57" t="str">
            <v>m3</v>
          </cell>
          <cell r="G57" t="str">
            <v>mQ4</v>
          </cell>
          <cell r="H57">
            <v>222108</v>
          </cell>
          <cell r="I57" t="str">
            <v>**</v>
          </cell>
        </row>
        <row r="58">
          <cell r="A58" t="str">
            <v>mQ5 m3</v>
          </cell>
          <cell r="B58">
            <v>-0.32404281235481802</v>
          </cell>
          <cell r="C58">
            <v>8.5449543793041899E-2</v>
          </cell>
          <cell r="D58">
            <v>3.7922123158392398</v>
          </cell>
          <cell r="E58">
            <v>1.49311173215537E-4</v>
          </cell>
          <cell r="F58" t="str">
            <v>m3</v>
          </cell>
          <cell r="G58" t="str">
            <v>mQ5</v>
          </cell>
          <cell r="H58">
            <v>222108</v>
          </cell>
          <cell r="I58" t="str">
            <v>***</v>
          </cell>
        </row>
        <row r="59">
          <cell r="A59" t="str">
            <v>camera m3</v>
          </cell>
          <cell r="B59">
            <v>6.6509625103521302E-3</v>
          </cell>
          <cell r="C59">
            <v>3.4329578823469098E-2</v>
          </cell>
          <cell r="D59">
            <v>0.193738540881989</v>
          </cell>
          <cell r="E59">
            <v>0.84638061229103401</v>
          </cell>
          <cell r="F59" t="str">
            <v>m3</v>
          </cell>
          <cell r="G59" t="str">
            <v>camera</v>
          </cell>
          <cell r="H59">
            <v>222108</v>
          </cell>
          <cell r="I59" t="str">
            <v xml:space="preserve"> </v>
          </cell>
        </row>
        <row r="60">
          <cell r="A60" t="str">
            <v>camera_D m3</v>
          </cell>
          <cell r="B60">
            <v>-0.103106805077104</v>
          </cell>
          <cell r="C60">
            <v>4.2639746779478203E-2</v>
          </cell>
          <cell r="D60">
            <v>2.4180914021451798</v>
          </cell>
          <cell r="E60">
            <v>1.56021571547055E-2</v>
          </cell>
          <cell r="F60" t="str">
            <v>m3</v>
          </cell>
          <cell r="G60" t="str">
            <v>camera_D</v>
          </cell>
          <cell r="H60">
            <v>222108</v>
          </cell>
          <cell r="I60" t="str">
            <v>*</v>
          </cell>
        </row>
        <row r="61">
          <cell r="A61" t="str">
            <v>Q0 m0c</v>
          </cell>
          <cell r="B61">
            <v>-0.16131556282450099</v>
          </cell>
          <cell r="C61">
            <v>4.0970734350865699E-2</v>
          </cell>
          <cell r="D61">
            <v>-3.9373363787679501</v>
          </cell>
          <cell r="E61">
            <v>8.2446525778498406E-5</v>
          </cell>
          <cell r="F61" t="str">
            <v>m0c</v>
          </cell>
          <cell r="G61" t="str">
            <v>Q0</v>
          </cell>
          <cell r="H61">
            <v>100572</v>
          </cell>
          <cell r="I61" t="str">
            <v>***</v>
          </cell>
        </row>
        <row r="62">
          <cell r="A62" t="str">
            <v>Q1 m0c</v>
          </cell>
          <cell r="B62">
            <v>-0.166420357770413</v>
          </cell>
          <cell r="C62">
            <v>4.2084333703777503E-2</v>
          </cell>
          <cell r="D62">
            <v>-3.95444915302236</v>
          </cell>
          <cell r="E62">
            <v>7.6763665451684503E-5</v>
          </cell>
          <cell r="F62" t="str">
            <v>m0c</v>
          </cell>
          <cell r="G62" t="str">
            <v>Q1</v>
          </cell>
          <cell r="H62">
            <v>100572</v>
          </cell>
          <cell r="I62" t="str">
            <v>***</v>
          </cell>
        </row>
        <row r="63">
          <cell r="A63" t="str">
            <v>Q2 m0c</v>
          </cell>
          <cell r="B63">
            <v>-0.19512230827278901</v>
          </cell>
          <cell r="C63">
            <v>4.4994297896107399E-2</v>
          </cell>
          <cell r="D63">
            <v>-4.3366008004687604</v>
          </cell>
          <cell r="E63">
            <v>1.44843629152021E-5</v>
          </cell>
          <cell r="F63" t="str">
            <v>m0c</v>
          </cell>
          <cell r="G63" t="str">
            <v>Q2</v>
          </cell>
          <cell r="H63">
            <v>100572</v>
          </cell>
          <cell r="I63" t="str">
            <v>***</v>
          </cell>
        </row>
        <row r="64">
          <cell r="A64" t="str">
            <v>Q3 m0c</v>
          </cell>
          <cell r="B64">
            <v>-0.26971776494175598</v>
          </cell>
          <cell r="C64">
            <v>3.65209704413526E-2</v>
          </cell>
          <cell r="D64">
            <v>-7.3852847194978999</v>
          </cell>
          <cell r="E64">
            <v>1.53297452874239E-13</v>
          </cell>
          <cell r="F64" t="str">
            <v>m0c</v>
          </cell>
          <cell r="G64" t="str">
            <v>Q3</v>
          </cell>
          <cell r="H64">
            <v>100572</v>
          </cell>
          <cell r="I64" t="str">
            <v>***</v>
          </cell>
        </row>
        <row r="65">
          <cell r="A65" t="str">
            <v>Q4 m0c</v>
          </cell>
          <cell r="B65">
            <v>-0.39730205311914502</v>
          </cell>
          <cell r="C65">
            <v>3.63645173793277E-2</v>
          </cell>
          <cell r="D65">
            <v>-10.925541757498999</v>
          </cell>
          <cell r="E65">
            <v>9.0207699575292305E-28</v>
          </cell>
          <cell r="F65" t="str">
            <v>m0c</v>
          </cell>
          <cell r="G65" t="str">
            <v>Q4</v>
          </cell>
          <cell r="H65">
            <v>100572</v>
          </cell>
          <cell r="I65" t="str">
            <v>***</v>
          </cell>
        </row>
        <row r="66">
          <cell r="A66" t="str">
            <v>Q5 m0c</v>
          </cell>
          <cell r="B66">
            <v>-0.33663319744730902</v>
          </cell>
          <cell r="C66">
            <v>4.0477978033122398E-2</v>
          </cell>
          <cell r="D66">
            <v>-8.3164528912943201</v>
          </cell>
          <cell r="E66">
            <v>9.1749999543009598E-17</v>
          </cell>
          <cell r="F66" t="str">
            <v>m0c</v>
          </cell>
          <cell r="G66" t="str">
            <v>Q5</v>
          </cell>
          <cell r="H66">
            <v>100572</v>
          </cell>
          <cell r="I66" t="str">
            <v>***</v>
          </cell>
        </row>
        <row r="67">
          <cell r="A67" t="str">
            <v>mQ0 m0c</v>
          </cell>
          <cell r="B67">
            <v>-0.20406296478180899</v>
          </cell>
          <cell r="C67">
            <v>9.1554296100117699E-2</v>
          </cell>
          <cell r="D67">
            <v>-2.2288737227432698</v>
          </cell>
          <cell r="E67">
            <v>2.5824508632444398E-2</v>
          </cell>
          <cell r="F67" t="str">
            <v>m0c</v>
          </cell>
          <cell r="G67" t="str">
            <v>mQ0</v>
          </cell>
          <cell r="H67">
            <v>100572</v>
          </cell>
          <cell r="I67" t="str">
            <v>*</v>
          </cell>
        </row>
        <row r="68">
          <cell r="A68" t="str">
            <v>mQ1 m0c</v>
          </cell>
          <cell r="B68">
            <v>-0.37261105457342097</v>
          </cell>
          <cell r="C68">
            <v>8.1795287421933302E-2</v>
          </cell>
          <cell r="D68">
            <v>-4.55540980804117</v>
          </cell>
          <cell r="E68">
            <v>5.2344842574513699E-6</v>
          </cell>
          <cell r="F68" t="str">
            <v>m0c</v>
          </cell>
          <cell r="G68" t="str">
            <v>mQ1</v>
          </cell>
          <cell r="H68">
            <v>100572</v>
          </cell>
          <cell r="I68" t="str">
            <v>***</v>
          </cell>
        </row>
        <row r="69">
          <cell r="A69" t="str">
            <v>mQ2 m0c</v>
          </cell>
          <cell r="B69">
            <v>-0.22201063686320899</v>
          </cell>
          <cell r="C69">
            <v>0.156223902561689</v>
          </cell>
          <cell r="D69">
            <v>-1.42110543407749</v>
          </cell>
          <cell r="E69">
            <v>0.155289211001302</v>
          </cell>
          <cell r="F69" t="str">
            <v>m0c</v>
          </cell>
          <cell r="G69" t="str">
            <v>mQ2</v>
          </cell>
          <cell r="H69">
            <v>100572</v>
          </cell>
          <cell r="I69" t="str">
            <v xml:space="preserve"> </v>
          </cell>
        </row>
        <row r="70">
          <cell r="A70" t="str">
            <v>mQ3 m0c</v>
          </cell>
          <cell r="B70">
            <v>-0.330505616284894</v>
          </cell>
          <cell r="C70">
            <v>0.138523708553978</v>
          </cell>
          <cell r="D70">
            <v>-2.3859137163953901</v>
          </cell>
          <cell r="E70">
            <v>1.70385864995156E-2</v>
          </cell>
          <cell r="F70" t="str">
            <v>m0c</v>
          </cell>
          <cell r="G70" t="str">
            <v>mQ3</v>
          </cell>
          <cell r="H70">
            <v>100572</v>
          </cell>
          <cell r="I70" t="str">
            <v>*</v>
          </cell>
        </row>
        <row r="71">
          <cell r="A71" t="str">
            <v>mQ4 m0c</v>
          </cell>
          <cell r="B71">
            <v>-0.48356933571578697</v>
          </cell>
          <cell r="C71">
            <v>8.9912932106568394E-2</v>
          </cell>
          <cell r="D71">
            <v>-5.3781955986335896</v>
          </cell>
          <cell r="E71">
            <v>7.54033546913495E-8</v>
          </cell>
          <cell r="F71" t="str">
            <v>m0c</v>
          </cell>
          <cell r="G71" t="str">
            <v>mQ4</v>
          </cell>
          <cell r="H71">
            <v>100572</v>
          </cell>
          <cell r="I71" t="str">
            <v>***</v>
          </cell>
        </row>
        <row r="72">
          <cell r="A72" t="str">
            <v>mQ5 m0c</v>
          </cell>
          <cell r="B72">
            <v>-0.459029390700957</v>
          </cell>
          <cell r="C72">
            <v>6.3509701414243294E-2</v>
          </cell>
          <cell r="D72">
            <v>-7.22770506677284</v>
          </cell>
          <cell r="E72">
            <v>4.9469393641342096E-13</v>
          </cell>
          <cell r="F72" t="str">
            <v>m0c</v>
          </cell>
          <cell r="G72" t="str">
            <v>mQ5</v>
          </cell>
          <cell r="H72">
            <v>100572</v>
          </cell>
          <cell r="I72" t="str">
            <v>***</v>
          </cell>
        </row>
        <row r="73">
          <cell r="A73" t="str">
            <v>camera m0c</v>
          </cell>
          <cell r="B73">
            <v>3.09092835896565E-2</v>
          </cell>
          <cell r="C73">
            <v>3.7487396585949198E-2</v>
          </cell>
          <cell r="D73">
            <v>0.82452467774840799</v>
          </cell>
          <cell r="E73">
            <v>0.40964149978082098</v>
          </cell>
          <cell r="F73" t="str">
            <v>m0c</v>
          </cell>
          <cell r="G73" t="str">
            <v>camera</v>
          </cell>
          <cell r="H73">
            <v>100572</v>
          </cell>
          <cell r="I73" t="str">
            <v xml:space="preserve"> </v>
          </cell>
        </row>
        <row r="74">
          <cell r="A74" t="str">
            <v>camera_D m0c</v>
          </cell>
          <cell r="B74">
            <v>-0.11544658048659</v>
          </cell>
          <cell r="C74">
            <v>4.2097757005547597E-2</v>
          </cell>
          <cell r="D74">
            <v>2.7423451674961301</v>
          </cell>
          <cell r="E74">
            <v>6.10022016008256E-3</v>
          </cell>
          <cell r="F74" t="str">
            <v>m0c</v>
          </cell>
          <cell r="G74" t="str">
            <v>camera_D</v>
          </cell>
          <cell r="H74">
            <v>100572</v>
          </cell>
          <cell r="I74" t="str">
            <v>**</v>
          </cell>
        </row>
        <row r="75">
          <cell r="A75" t="str">
            <v>t m0c</v>
          </cell>
          <cell r="B75">
            <v>-6.7089598915976906E-2</v>
          </cell>
          <cell r="C75">
            <v>1.48523979086234E-2</v>
          </cell>
          <cell r="D75">
            <v>4.5170887104380801</v>
          </cell>
          <cell r="E75">
            <v>6.2695644532325696E-6</v>
          </cell>
          <cell r="F75" t="str">
            <v>m0c</v>
          </cell>
          <cell r="G75" t="str">
            <v>t</v>
          </cell>
          <cell r="H75">
            <v>100572</v>
          </cell>
          <cell r="I75" t="str">
            <v>***</v>
          </cell>
        </row>
        <row r="76">
          <cell r="A76" t="str">
            <v>log_fuel m0c</v>
          </cell>
          <cell r="B76">
            <v>2.1631874390989099</v>
          </cell>
          <cell r="C76">
            <v>0.235432944046507</v>
          </cell>
          <cell r="D76">
            <v>9.1881255100458397</v>
          </cell>
          <cell r="E76">
            <v>3.9974630170695301E-20</v>
          </cell>
          <cell r="F76" t="str">
            <v>m0c</v>
          </cell>
          <cell r="G76" t="str">
            <v>log_fuel</v>
          </cell>
          <cell r="H76">
            <v>100572</v>
          </cell>
          <cell r="I76" t="str">
            <v>***</v>
          </cell>
        </row>
        <row r="77">
          <cell r="A77" t="str">
            <v>log_cameras m0c</v>
          </cell>
          <cell r="B77">
            <v>-4.8225077496825098E-3</v>
          </cell>
          <cell r="C77">
            <v>6.4907922735506607E-2</v>
          </cell>
          <cell r="D77">
            <v>7.4297675020871604E-2</v>
          </cell>
          <cell r="E77">
            <v>0.94077352698492001</v>
          </cell>
          <cell r="F77" t="str">
            <v>m0c</v>
          </cell>
          <cell r="G77" t="str">
            <v>log_cameras</v>
          </cell>
          <cell r="H77">
            <v>100572</v>
          </cell>
          <cell r="I77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topLeftCell="A37" zoomScaleNormal="100" workbookViewId="0">
      <selection activeCell="D2" sqref="D2:S44"/>
    </sheetView>
  </sheetViews>
  <sheetFormatPr defaultColWidth="9.08984375" defaultRowHeight="14" x14ac:dyDescent="0.3"/>
  <cols>
    <col min="1" max="3" width="9.08984375" style="2"/>
    <col min="4" max="4" width="5.453125" style="2" customWidth="1"/>
    <col min="5" max="5" width="26.453125" style="2" customWidth="1"/>
    <col min="6" max="6" width="10.1796875" style="3" customWidth="1"/>
    <col min="7" max="7" width="3.08984375" style="2" customWidth="1"/>
    <col min="8" max="8" width="1.90625" style="2" customWidth="1"/>
    <col min="9" max="9" width="10.1796875" style="2" customWidth="1"/>
    <col min="10" max="10" width="3.08984375" style="2" bestFit="1" customWidth="1"/>
    <col min="11" max="11" width="8.36328125" style="2" customWidth="1"/>
    <col min="12" max="12" width="10.1796875" style="2" customWidth="1"/>
    <col min="13" max="13" width="3.08984375" style="2" bestFit="1" customWidth="1"/>
    <col min="14" max="14" width="1.90625" style="2" customWidth="1"/>
    <col min="15" max="15" width="10.1796875" style="2" customWidth="1"/>
    <col min="16" max="16" width="3.08984375" style="2" bestFit="1" customWidth="1"/>
    <col min="17" max="17" width="1.90625" style="2" customWidth="1"/>
    <col min="18" max="18" width="10.1796875" style="2" customWidth="1"/>
    <col min="19" max="19" width="3.08984375" style="2" bestFit="1" customWidth="1"/>
    <col min="20" max="16384" width="9.08984375" style="2"/>
  </cols>
  <sheetData>
    <row r="1" spans="1:21" x14ac:dyDescent="0.3">
      <c r="F1" s="3" t="s">
        <v>28</v>
      </c>
      <c r="I1" s="3" t="s">
        <v>42</v>
      </c>
      <c r="L1" s="2" t="s">
        <v>5</v>
      </c>
      <c r="O1" s="2" t="s">
        <v>6</v>
      </c>
      <c r="R1" s="2" t="s">
        <v>29</v>
      </c>
    </row>
    <row r="2" spans="1:21" ht="3.75" customHeight="1" thickBot="1" x14ac:dyDescent="0.35">
      <c r="D2" s="4"/>
      <c r="E2" s="4"/>
      <c r="F2" s="5"/>
      <c r="G2" s="4"/>
      <c r="H2" s="4"/>
      <c r="I2" s="4"/>
      <c r="J2" s="4"/>
      <c r="K2" s="4"/>
      <c r="L2" s="4"/>
      <c r="M2" s="4"/>
      <c r="N2" s="5"/>
      <c r="O2" s="4"/>
      <c r="P2" s="4"/>
      <c r="Q2" s="4"/>
      <c r="R2" s="4"/>
      <c r="S2" s="4"/>
    </row>
    <row r="3" spans="1:21" ht="14.5" thickTop="1" x14ac:dyDescent="0.3">
      <c r="D3" s="6"/>
      <c r="E3" s="6"/>
      <c r="F3" s="54" t="s">
        <v>9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1:21" ht="13.75" customHeight="1" x14ac:dyDescent="0.3">
      <c r="D4" s="6"/>
      <c r="E4" s="6"/>
      <c r="F4" s="57" t="s">
        <v>44</v>
      </c>
      <c r="G4" s="57"/>
      <c r="H4" s="57"/>
      <c r="I4" s="57"/>
      <c r="J4" s="57"/>
      <c r="K4" s="42"/>
      <c r="L4" s="51" t="s">
        <v>20</v>
      </c>
      <c r="M4" s="51"/>
      <c r="N4" s="51"/>
      <c r="O4" s="51"/>
      <c r="P4" s="51"/>
      <c r="Q4" s="51"/>
      <c r="R4" s="51"/>
      <c r="S4" s="51"/>
    </row>
    <row r="5" spans="1:21" s="7" customFormat="1" ht="15.75" customHeight="1" x14ac:dyDescent="0.35">
      <c r="D5" s="8"/>
      <c r="E5" s="8"/>
      <c r="F5" s="58" t="s">
        <v>40</v>
      </c>
      <c r="G5" s="58"/>
      <c r="H5" s="49"/>
      <c r="I5" s="58" t="s">
        <v>38</v>
      </c>
      <c r="J5" s="58"/>
      <c r="K5" s="9"/>
      <c r="L5" s="52">
        <v>-1</v>
      </c>
      <c r="M5" s="52"/>
      <c r="N5" s="9"/>
      <c r="O5" s="52">
        <v>-2</v>
      </c>
      <c r="P5" s="52"/>
      <c r="Q5" s="9"/>
      <c r="R5" s="52">
        <v>-3</v>
      </c>
      <c r="S5" s="52"/>
    </row>
    <row r="6" spans="1:21" s="7" customFormat="1" ht="7.5" customHeight="1" x14ac:dyDescent="0.35">
      <c r="D6" s="10"/>
      <c r="E6" s="10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21" s="7" customFormat="1" x14ac:dyDescent="0.35">
      <c r="D7" s="43" t="s">
        <v>21</v>
      </c>
      <c r="E7" s="10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21" s="7" customFormat="1" x14ac:dyDescent="0.35">
      <c r="D8" s="13" t="s">
        <v>25</v>
      </c>
      <c r="E8" s="13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21" s="7" customFormat="1" x14ac:dyDescent="0.35">
      <c r="A9" s="14" t="s">
        <v>30</v>
      </c>
      <c r="D9" s="15"/>
      <c r="E9" s="16">
        <v>1</v>
      </c>
      <c r="F9" s="1">
        <f>VLOOKUP($A9&amp;F$1,[1]A_accidents_estimation_baseline!$A:$I,2,0)</f>
        <v>-0.16918998397606</v>
      </c>
      <c r="G9" s="17" t="str">
        <f>VLOOKUP($A9&amp;F$1,[1]A_accidents_estimation_baseline!$A:$I,9,0)</f>
        <v>***</v>
      </c>
      <c r="H9" s="17"/>
      <c r="I9" s="1">
        <f>VLOOKUP($A9&amp;I$1,[1]A_accidents_estimation_baseline!$A:$I,2,0)</f>
        <v>-0.16703528562160599</v>
      </c>
      <c r="J9" s="17" t="str">
        <f>VLOOKUP($A9&amp;I$1,[1]A_accidents_estimation_baseline!$A:$I,9,0)</f>
        <v>***</v>
      </c>
      <c r="K9" s="18"/>
      <c r="L9" s="1">
        <f>VLOOKUP($A9&amp;L$1,[1]A_accidents_estimation_baseline!$A:$I,2,0)</f>
        <v>-0.119168681661646</v>
      </c>
      <c r="M9" s="17" t="str">
        <f>VLOOKUP($A9&amp;L$1,[1]A_accidents_estimation_baseline!$A:$I,9,0)</f>
        <v>***</v>
      </c>
      <c r="N9" s="19"/>
      <c r="O9" s="1">
        <f>VLOOKUP($A9&amp;O$1,[1]A_accidents_estimation_baseline!$A:$I,2,0)</f>
        <v>-0.18791558291806701</v>
      </c>
      <c r="P9" s="17" t="str">
        <f>VLOOKUP($A9&amp;O$1,[1]A_accidents_estimation_baseline!$A:$I,9,0)</f>
        <v>***</v>
      </c>
      <c r="Q9" s="20"/>
      <c r="R9" s="1">
        <f>VLOOKUP($A9&amp;R$1,[1]A_accidents_estimation_baseline!$A:$I,2,0)</f>
        <v>-0.12389249579756401</v>
      </c>
      <c r="S9" s="17" t="str">
        <f>VLOOKUP($A9&amp;R$1,[1]A_accidents_estimation_baseline!$A:$I,9,0)</f>
        <v>***</v>
      </c>
      <c r="U9" s="7" t="s">
        <v>35</v>
      </c>
    </row>
    <row r="10" spans="1:21" s="7" customFormat="1" x14ac:dyDescent="0.35">
      <c r="A10" s="14"/>
      <c r="D10" s="10"/>
      <c r="E10" s="10"/>
      <c r="F10" s="21">
        <f>-VLOOKUP($A9&amp;F$1,[1]A_accidents_estimation_baseline!$A:$I,3,0)</f>
        <v>-3.7504580685793702E-2</v>
      </c>
      <c r="I10" s="21">
        <f>-VLOOKUP($A9&amp;I$1,[1]A_accidents_estimation_baseline!$A:$I,3,0)</f>
        <v>-3.8459495552123101E-2</v>
      </c>
      <c r="K10" s="18"/>
      <c r="L10" s="21">
        <f>-VLOOKUP($A9&amp;L$1,[1]A_accidents_estimation_baseline!$A:$I,3,0)</f>
        <v>-3.0341715461651701E-2</v>
      </c>
      <c r="M10" s="22"/>
      <c r="N10" s="19"/>
      <c r="O10" s="21">
        <f>-VLOOKUP($A9&amp;O$1,[1]A_accidents_estimation_baseline!$A:$I,3,0)</f>
        <v>-3.28186911938197E-2</v>
      </c>
      <c r="P10" s="22"/>
      <c r="Q10" s="20"/>
      <c r="R10" s="21">
        <f>-VLOOKUP($A9&amp;R$1,[1]A_accidents_estimation_baseline!$A:$I,3,0)</f>
        <v>-3.60014863107192E-2</v>
      </c>
      <c r="S10" s="22"/>
      <c r="T10" s="22"/>
    </row>
    <row r="11" spans="1:21" s="7" customFormat="1" x14ac:dyDescent="0.35">
      <c r="A11" s="14" t="s">
        <v>31</v>
      </c>
      <c r="D11" s="15"/>
      <c r="E11" s="16">
        <v>2</v>
      </c>
      <c r="F11" s="1">
        <f>VLOOKUP($A11&amp;F$1,[1]A_accidents_estimation_baseline!$A:$I,2,0)</f>
        <v>-0.18913469168234701</v>
      </c>
      <c r="G11" s="17" t="str">
        <f>VLOOKUP($A11&amp;F$1,[1]A_accidents_estimation_baseline!$A:$I,9,0)</f>
        <v>***</v>
      </c>
      <c r="H11" s="17"/>
      <c r="I11" s="1">
        <f>VLOOKUP($A11&amp;I$1,[1]A_accidents_estimation_baseline!$A:$I,2,0)</f>
        <v>-0.19400925382152001</v>
      </c>
      <c r="J11" s="17" t="str">
        <f>VLOOKUP($A11&amp;I$1,[1]A_accidents_estimation_baseline!$A:$I,9,0)</f>
        <v>***</v>
      </c>
      <c r="K11" s="18"/>
      <c r="L11" s="1">
        <f>VLOOKUP($A11&amp;L$1,[1]A_accidents_estimation_baseline!$A:$I,2,0)</f>
        <v>-0.18524688497431699</v>
      </c>
      <c r="M11" s="17" t="str">
        <f>VLOOKUP($A11&amp;L$1,[1]A_accidents_estimation_baseline!$A:$I,9,0)</f>
        <v>***</v>
      </c>
      <c r="N11" s="19"/>
      <c r="O11" s="1">
        <f>VLOOKUP($A11&amp;O$1,[1]A_accidents_estimation_baseline!$A:$I,2,0)</f>
        <v>-0.2525419467344</v>
      </c>
      <c r="P11" s="17" t="str">
        <f>VLOOKUP($A11&amp;O$1,[1]A_accidents_estimation_baseline!$A:$I,9,0)</f>
        <v>***</v>
      </c>
      <c r="Q11" s="20"/>
      <c r="R11" s="1">
        <f>VLOOKUP($A11&amp;R$1,[1]A_accidents_estimation_baseline!$A:$I,2,0)</f>
        <v>-0.184409718876509</v>
      </c>
      <c r="S11" s="17" t="str">
        <f>VLOOKUP($A11&amp;R$1,[1]A_accidents_estimation_baseline!$A:$I,9,0)</f>
        <v>***</v>
      </c>
    </row>
    <row r="12" spans="1:21" s="7" customFormat="1" x14ac:dyDescent="0.35">
      <c r="A12" s="14"/>
      <c r="D12" s="10"/>
      <c r="E12" s="10"/>
      <c r="F12" s="21">
        <f>-VLOOKUP($A11&amp;F$1,[1]A_accidents_estimation_baseline!$A:$I,3,0)</f>
        <v>-4.0435416064705902E-2</v>
      </c>
      <c r="G12" s="22"/>
      <c r="H12" s="22"/>
      <c r="I12" s="21">
        <f>-VLOOKUP($A11&amp;I$1,[1]A_accidents_estimation_baseline!$A:$I,3,0)</f>
        <v>-3.86082730587936E-2</v>
      </c>
      <c r="J12" s="22"/>
      <c r="K12" s="18"/>
      <c r="L12" s="21">
        <f>-VLOOKUP($A11&amp;L$1,[1]A_accidents_estimation_baseline!$A:$I,3,0)</f>
        <v>-2.99808652230674E-2</v>
      </c>
      <c r="M12" s="22"/>
      <c r="N12" s="19"/>
      <c r="O12" s="21">
        <f>-VLOOKUP($A11&amp;O$1,[1]A_accidents_estimation_baseline!$A:$I,3,0)</f>
        <v>-3.2965137343872103E-2</v>
      </c>
      <c r="P12" s="22"/>
      <c r="Q12" s="20"/>
      <c r="R12" s="21">
        <f>-VLOOKUP($A11&amp;R$1,[1]A_accidents_estimation_baseline!$A:$I,3,0)</f>
        <v>-3.6692175085297901E-2</v>
      </c>
      <c r="S12" s="22"/>
    </row>
    <row r="13" spans="1:21" s="7" customFormat="1" x14ac:dyDescent="0.35">
      <c r="A13" s="14" t="s">
        <v>32</v>
      </c>
      <c r="D13" s="15"/>
      <c r="E13" s="16">
        <v>3</v>
      </c>
      <c r="F13" s="1">
        <f>VLOOKUP($A13&amp;F$1,[1]A_accidents_estimation_baseline!$A:$I,2,0)</f>
        <v>-0.18762287893493401</v>
      </c>
      <c r="G13" s="17" t="str">
        <f>VLOOKUP($A13&amp;F$1,[1]A_accidents_estimation_baseline!$A:$I,9,0)</f>
        <v>***</v>
      </c>
      <c r="H13" s="17"/>
      <c r="I13" s="1">
        <f>VLOOKUP($A13&amp;I$1,[1]A_accidents_estimation_baseline!$A:$I,2,0)</f>
        <v>-0.198720042379958</v>
      </c>
      <c r="J13" s="17" t="str">
        <f>VLOOKUP($A13&amp;I$1,[1]A_accidents_estimation_baseline!$A:$I,9,0)</f>
        <v>***</v>
      </c>
      <c r="K13" s="18"/>
      <c r="L13" s="1">
        <f>VLOOKUP($A13&amp;L$1,[1]A_accidents_estimation_baseline!$A:$I,2,0)</f>
        <v>-0.14433548455142201</v>
      </c>
      <c r="M13" s="17" t="str">
        <f>VLOOKUP($A13&amp;L$1,[1]A_accidents_estimation_baseline!$A:$I,9,0)</f>
        <v>***</v>
      </c>
      <c r="N13" s="19"/>
      <c r="O13" s="1">
        <f>VLOOKUP($A13&amp;O$1,[1]A_accidents_estimation_baseline!$A:$I,2,0)</f>
        <v>-0.22023430037561001</v>
      </c>
      <c r="P13" s="17" t="str">
        <f>VLOOKUP($A13&amp;O$1,[1]A_accidents_estimation_baseline!$A:$I,9,0)</f>
        <v>***</v>
      </c>
      <c r="Q13" s="20"/>
      <c r="R13" s="1">
        <f>VLOOKUP($A13&amp;R$1,[1]A_accidents_estimation_baseline!$A:$I,2,0)</f>
        <v>-0.146607334742793</v>
      </c>
      <c r="S13" s="17" t="str">
        <f>VLOOKUP($A13&amp;R$1,[1]A_accidents_estimation_baseline!$A:$I,9,0)</f>
        <v>***</v>
      </c>
    </row>
    <row r="14" spans="1:21" s="7" customFormat="1" x14ac:dyDescent="0.35">
      <c r="A14" s="14"/>
      <c r="D14" s="10"/>
      <c r="E14" s="10"/>
      <c r="F14" s="21">
        <f>-VLOOKUP($A13&amp;F$1,[1]A_accidents_estimation_baseline!$A:$I,3,0)</f>
        <v>-4.2521510595544397E-2</v>
      </c>
      <c r="G14" s="22"/>
      <c r="H14" s="22"/>
      <c r="I14" s="21">
        <f>-VLOOKUP($A13&amp;I$1,[1]A_accidents_estimation_baseline!$A:$I,3,0)</f>
        <v>-4.3836806503023101E-2</v>
      </c>
      <c r="J14" s="22"/>
      <c r="K14" s="18"/>
      <c r="L14" s="21">
        <f>-VLOOKUP($A13&amp;L$1,[1]A_accidents_estimation_baseline!$A:$I,3,0)</f>
        <v>-3.5686092375927597E-2</v>
      </c>
      <c r="M14" s="22"/>
      <c r="N14" s="19"/>
      <c r="O14" s="21">
        <f>-VLOOKUP($A13&amp;O$1,[1]A_accidents_estimation_baseline!$A:$I,3,0)</f>
        <v>-3.86885354416115E-2</v>
      </c>
      <c r="P14" s="22"/>
      <c r="Q14" s="20"/>
      <c r="R14" s="21">
        <f>-VLOOKUP($A13&amp;R$1,[1]A_accidents_estimation_baseline!$A:$I,3,0)</f>
        <v>-4.3223159746625398E-2</v>
      </c>
      <c r="S14" s="22"/>
    </row>
    <row r="15" spans="1:21" s="7" customFormat="1" x14ac:dyDescent="0.35">
      <c r="A15" s="14" t="s">
        <v>36</v>
      </c>
      <c r="D15" s="15"/>
      <c r="E15" s="16">
        <v>4</v>
      </c>
      <c r="F15" s="1">
        <f>VLOOKUP($A15&amp;F$1,[1]A_accidents_estimation_baseline!$A:$I,2,0)</f>
        <v>-0.27405691350751299</v>
      </c>
      <c r="G15" s="17" t="str">
        <f>VLOOKUP($A15&amp;F$1,[1]A_accidents_estimation_baseline!$A:$I,9,0)</f>
        <v>***</v>
      </c>
      <c r="H15" s="17"/>
      <c r="I15" s="1">
        <f>VLOOKUP($A15&amp;I$1,[1]A_accidents_estimation_baseline!$A:$I,2,0)</f>
        <v>-0.27785135068485201</v>
      </c>
      <c r="J15" s="17" t="str">
        <f>VLOOKUP($A15&amp;I$1,[1]A_accidents_estimation_baseline!$A:$I,9,0)</f>
        <v>***</v>
      </c>
      <c r="K15" s="18"/>
      <c r="L15" s="1">
        <f>VLOOKUP($A15&amp;L$1,[1]A_accidents_estimation_baseline!$A:$I,2,0)</f>
        <v>-0.147635062017236</v>
      </c>
      <c r="M15" s="17" t="str">
        <f>VLOOKUP($A15&amp;L$1,[1]A_accidents_estimation_baseline!$A:$I,9,0)</f>
        <v>***</v>
      </c>
      <c r="N15" s="19"/>
      <c r="O15" s="1">
        <f>VLOOKUP($A15&amp;O$1,[1]A_accidents_estimation_baseline!$A:$I,2,0)</f>
        <v>-0.23435108564320001</v>
      </c>
      <c r="P15" s="17" t="str">
        <f>VLOOKUP($A15&amp;O$1,[1]A_accidents_estimation_baseline!$A:$I,9,0)</f>
        <v>***</v>
      </c>
      <c r="Q15" s="20"/>
      <c r="R15" s="1">
        <f>VLOOKUP($A15&amp;R$1,[1]A_accidents_estimation_baseline!$A:$I,2,0)</f>
        <v>-0.15754373666528099</v>
      </c>
      <c r="S15" s="17" t="str">
        <f>VLOOKUP($A15&amp;R$1,[1]A_accidents_estimation_baseline!$A:$I,9,0)</f>
        <v>***</v>
      </c>
    </row>
    <row r="16" spans="1:21" s="7" customFormat="1" x14ac:dyDescent="0.35">
      <c r="A16" s="14"/>
      <c r="D16" s="10"/>
      <c r="E16" s="10"/>
      <c r="F16" s="21">
        <f>-VLOOKUP($A15&amp;F$1,[1]A_accidents_estimation_baseline!$A:$I,3,0)</f>
        <v>-3.53255045986689E-2</v>
      </c>
      <c r="G16" s="22"/>
      <c r="H16" s="22"/>
      <c r="I16" s="21">
        <f>-VLOOKUP($A15&amp;I$1,[1]A_accidents_estimation_baseline!$A:$I,3,0)</f>
        <v>-3.5478591619558499E-2</v>
      </c>
      <c r="J16" s="22"/>
      <c r="K16" s="18"/>
      <c r="L16" s="21">
        <f>-VLOOKUP($A15&amp;L$1,[1]A_accidents_estimation_baseline!$A:$I,3,0)</f>
        <v>-3.6493493997623201E-2</v>
      </c>
      <c r="M16" s="22"/>
      <c r="N16" s="19"/>
      <c r="O16" s="21">
        <f>-VLOOKUP($A15&amp;O$1,[1]A_accidents_estimation_baseline!$A:$I,3,0)</f>
        <v>-4.12821628880298E-2</v>
      </c>
      <c r="P16" s="22"/>
      <c r="Q16" s="20"/>
      <c r="R16" s="21">
        <f>-VLOOKUP($A15&amp;R$1,[1]A_accidents_estimation_baseline!$A:$I,3,0)</f>
        <v>-4.7275567863035002E-2</v>
      </c>
      <c r="S16" s="22"/>
    </row>
    <row r="17" spans="1:19" s="7" customFormat="1" x14ac:dyDescent="0.35">
      <c r="A17" s="14" t="s">
        <v>37</v>
      </c>
      <c r="D17" s="15"/>
      <c r="E17" s="16">
        <v>5</v>
      </c>
      <c r="F17" s="1">
        <f>VLOOKUP($A17&amp;F$1,[1]A_accidents_estimation_baseline!$A:$I,2,0)</f>
        <v>-0.40505809113527003</v>
      </c>
      <c r="G17" s="17" t="str">
        <f>VLOOKUP($A17&amp;F$1,[1]A_accidents_estimation_baseline!$A:$I,9,0)</f>
        <v>***</v>
      </c>
      <c r="H17" s="17"/>
      <c r="I17" s="1">
        <f>VLOOKUP($A17&amp;I$1,[1]A_accidents_estimation_baseline!$A:$I,2,0)</f>
        <v>-0.40884485853700497</v>
      </c>
      <c r="J17" s="17" t="str">
        <f>VLOOKUP($A17&amp;I$1,[1]A_accidents_estimation_baseline!$A:$I,9,0)</f>
        <v>***</v>
      </c>
      <c r="K17" s="18"/>
      <c r="L17" s="1">
        <f>VLOOKUP($A17&amp;L$1,[1]A_accidents_estimation_baseline!$A:$I,2,0)</f>
        <v>-0.25037839657413602</v>
      </c>
      <c r="M17" s="17" t="str">
        <f>VLOOKUP($A17&amp;L$1,[1]A_accidents_estimation_baseline!$A:$I,9,0)</f>
        <v>***</v>
      </c>
      <c r="N17" s="19"/>
      <c r="O17" s="1">
        <f>VLOOKUP($A17&amp;O$1,[1]A_accidents_estimation_baseline!$A:$I,2,0)</f>
        <v>-0.32308622542063398</v>
      </c>
      <c r="P17" s="17" t="str">
        <f>VLOOKUP($A17&amp;O$1,[1]A_accidents_estimation_baseline!$A:$I,9,0)</f>
        <v>***</v>
      </c>
      <c r="Q17" s="20"/>
      <c r="R17" s="1">
        <f>VLOOKUP($A17&amp;R$1,[1]A_accidents_estimation_baseline!$A:$I,2,0)</f>
        <v>-0.25959062914064701</v>
      </c>
      <c r="S17" s="17" t="str">
        <f>VLOOKUP($A17&amp;R$1,[1]A_accidents_estimation_baseline!$A:$I,9,0)</f>
        <v>***</v>
      </c>
    </row>
    <row r="18" spans="1:19" s="7" customFormat="1" x14ac:dyDescent="0.35">
      <c r="A18" s="14"/>
      <c r="D18" s="10"/>
      <c r="E18" s="10"/>
      <c r="F18" s="21">
        <f>-VLOOKUP($A17&amp;F$1,[1]A_accidents_estimation_baseline!$A:$I,3,0)</f>
        <v>-3.2427171760906502E-2</v>
      </c>
      <c r="G18" s="22"/>
      <c r="H18" s="22"/>
      <c r="I18" s="21">
        <f>-VLOOKUP($A17&amp;I$1,[1]A_accidents_estimation_baseline!$A:$I,3,0)</f>
        <v>-3.3066933549430202E-2</v>
      </c>
      <c r="J18" s="22"/>
      <c r="K18" s="18"/>
      <c r="L18" s="21">
        <f>-VLOOKUP($A17&amp;L$1,[1]A_accidents_estimation_baseline!$A:$I,3,0)</f>
        <v>-3.5232201440825797E-2</v>
      </c>
      <c r="M18" s="22"/>
      <c r="N18" s="19"/>
      <c r="O18" s="21">
        <f>-VLOOKUP($A17&amp;O$1,[1]A_accidents_estimation_baseline!$A:$I,3,0)</f>
        <v>-4.0489690892259698E-2</v>
      </c>
      <c r="P18" s="22"/>
      <c r="Q18" s="20"/>
      <c r="R18" s="21">
        <f>-VLOOKUP($A17&amp;R$1,[1]A_accidents_estimation_baseline!$A:$I,3,0)</f>
        <v>-4.5421671023902099E-2</v>
      </c>
      <c r="S18" s="22"/>
    </row>
    <row r="19" spans="1:19" s="7" customFormat="1" x14ac:dyDescent="0.35">
      <c r="A19" s="7" t="s">
        <v>39</v>
      </c>
      <c r="D19" s="15"/>
      <c r="E19" s="16">
        <v>6</v>
      </c>
      <c r="F19" s="1">
        <f>VLOOKUP($A19&amp;F$1,[1]A_accidents_estimation_baseline!$A:$I,2,0)</f>
        <v>-0.35454534598704301</v>
      </c>
      <c r="G19" s="17" t="str">
        <f>VLOOKUP($A19&amp;F$1,[1]A_accidents_estimation_baseline!$A:$I,9,0)</f>
        <v>***</v>
      </c>
      <c r="H19" s="17"/>
      <c r="I19" s="1">
        <f>VLOOKUP($A19&amp;I$1,[1]A_accidents_estimation_baseline!$A:$I,2,0)</f>
        <v>-0.35301015288265603</v>
      </c>
      <c r="J19" s="17" t="str">
        <f>VLOOKUP($A19&amp;I$1,[1]A_accidents_estimation_baseline!$A:$I,9,0)</f>
        <v>***</v>
      </c>
      <c r="K19" s="18"/>
      <c r="L19" s="1">
        <f>VLOOKUP($A19&amp;L$1,[1]A_accidents_estimation_baseline!$A:$I,2,0)</f>
        <v>-0.19503109182522099</v>
      </c>
      <c r="M19" s="17" t="str">
        <f>VLOOKUP($A19&amp;L$1,[1]A_accidents_estimation_baseline!$A:$I,9,0)</f>
        <v>***</v>
      </c>
      <c r="N19" s="19"/>
      <c r="O19" s="1">
        <f>VLOOKUP($A19&amp;O$1,[1]A_accidents_estimation_baseline!$A:$I,2,0)</f>
        <v>-0.274397191031305</v>
      </c>
      <c r="P19" s="17" t="str">
        <f>VLOOKUP($A19&amp;O$1,[1]A_accidents_estimation_baseline!$A:$I,9,0)</f>
        <v>***</v>
      </c>
      <c r="Q19" s="20"/>
      <c r="R19" s="1">
        <f>VLOOKUP($A19&amp;R$1,[1]A_accidents_estimation_baseline!$A:$I,2,0)</f>
        <v>-0.21740220442319999</v>
      </c>
      <c r="S19" s="17" t="str">
        <f>VLOOKUP($A19&amp;R$1,[1]A_accidents_estimation_baseline!$A:$I,9,0)</f>
        <v>***</v>
      </c>
    </row>
    <row r="20" spans="1:19" s="7" customFormat="1" x14ac:dyDescent="0.35">
      <c r="A20" s="14"/>
      <c r="D20" s="10"/>
      <c r="E20" s="10"/>
      <c r="F20" s="21">
        <f>-VLOOKUP($A19&amp;F$1,[1]A_accidents_estimation_baseline!$A:$I,3,0)</f>
        <v>-3.6794741376065802E-2</v>
      </c>
      <c r="G20" s="22"/>
      <c r="H20" s="22"/>
      <c r="I20" s="21">
        <f>-VLOOKUP($A19&amp;I$1,[1]A_accidents_estimation_baseline!$A:$I,3,0)</f>
        <v>-3.6614391652407201E-2</v>
      </c>
      <c r="J20" s="22"/>
      <c r="K20" s="18"/>
      <c r="L20" s="21">
        <f>-VLOOKUP($A19&amp;L$1,[1]A_accidents_estimation_baseline!$A:$I,3,0)</f>
        <v>-3.67157303212765E-2</v>
      </c>
      <c r="M20" s="22"/>
      <c r="N20" s="19"/>
      <c r="O20" s="21">
        <f>-VLOOKUP($A19&amp;O$1,[1]A_accidents_estimation_baseline!$A:$I,3,0)</f>
        <v>-4.19367810425414E-2</v>
      </c>
      <c r="P20" s="22"/>
      <c r="Q20" s="20"/>
      <c r="R20" s="21">
        <f>-VLOOKUP($A19&amp;R$1,[1]A_accidents_estimation_baseline!$A:$I,3,0)</f>
        <v>-4.5632033031683401E-2</v>
      </c>
      <c r="S20" s="22"/>
    </row>
    <row r="21" spans="1:19" s="7" customFormat="1" x14ac:dyDescent="0.35">
      <c r="A21" s="14"/>
      <c r="D21" s="13" t="s">
        <v>26</v>
      </c>
      <c r="E21" s="10"/>
      <c r="F21" s="21"/>
      <c r="G21" s="22"/>
      <c r="H21" s="22"/>
      <c r="I21" s="22"/>
      <c r="J21" s="22"/>
      <c r="K21" s="18"/>
      <c r="L21" s="21"/>
      <c r="M21" s="22"/>
      <c r="N21" s="19"/>
      <c r="O21" s="21"/>
      <c r="P21" s="22"/>
      <c r="Q21" s="20"/>
      <c r="R21" s="21"/>
      <c r="S21" s="22"/>
    </row>
    <row r="22" spans="1:19" s="7" customFormat="1" x14ac:dyDescent="0.35">
      <c r="A22" s="14" t="s">
        <v>33</v>
      </c>
      <c r="E22" s="12" t="s">
        <v>7</v>
      </c>
      <c r="F22" s="1">
        <f>VLOOKUP($A22&amp;F$1,[1]A_accidents_estimation_baseline!$A:$I,2,0)</f>
        <v>3.2752521522189798E-2</v>
      </c>
      <c r="G22" s="17" t="str">
        <f>VLOOKUP($A22&amp;F$1,[1]A_accidents_estimation_baseline!$A:$I,9,0)</f>
        <v xml:space="preserve"> </v>
      </c>
      <c r="H22" s="17"/>
      <c r="I22" s="1">
        <f>VLOOKUP($A22&amp;I$1,[1]A_accidents_estimation_baseline!$A:$I,2,0)</f>
        <v>3.09092835896565E-2</v>
      </c>
      <c r="J22" s="17" t="str">
        <f>VLOOKUP($A22&amp;I$1,[1]A_accidents_estimation_baseline!$A:$I,9,0)</f>
        <v xml:space="preserve"> </v>
      </c>
      <c r="K22" s="18"/>
      <c r="L22" s="1">
        <f>VLOOKUP($A22&amp;L$1,[1]A_accidents_estimation_baseline!$A:$I,2,0)</f>
        <v>-3.3592049321207101E-2</v>
      </c>
      <c r="M22" s="17" t="str">
        <f>VLOOKUP($A22&amp;L$1,[1]A_accidents_estimation_baseline!$A:$I,9,0)</f>
        <v xml:space="preserve"> </v>
      </c>
      <c r="N22" s="19"/>
      <c r="O22" s="1">
        <f>VLOOKUP($A22&amp;O$1,[1]A_accidents_estimation_baseline!$A:$I,2,0)</f>
        <v>5.3575829353487104E-3</v>
      </c>
      <c r="P22" s="17" t="str">
        <f>VLOOKUP($A22&amp;O$1,[1]A_accidents_estimation_baseline!$A:$I,9,0)</f>
        <v xml:space="preserve"> </v>
      </c>
      <c r="Q22" s="20"/>
      <c r="R22" s="1">
        <f>VLOOKUP($A22&amp;R$1,[1]A_accidents_estimation_baseline!$A:$I,2,0)</f>
        <v>8.6477365579842296E-3</v>
      </c>
      <c r="S22" s="17" t="str">
        <f>VLOOKUP($A22&amp;R$1,[1]A_accidents_estimation_baseline!$A:$I,9,0)</f>
        <v xml:space="preserve"> </v>
      </c>
    </row>
    <row r="23" spans="1:19" s="7" customFormat="1" x14ac:dyDescent="0.35">
      <c r="A23" s="14"/>
      <c r="D23" s="12"/>
      <c r="E23" s="12"/>
      <c r="F23" s="21">
        <f>-VLOOKUP($A22&amp;F$1,[1]A_accidents_estimation_baseline!$A:$I,3,0)</f>
        <v>-3.6623144029206099E-2</v>
      </c>
      <c r="G23" s="22"/>
      <c r="H23" s="22"/>
      <c r="I23" s="21">
        <f>-VLOOKUP($A22&amp;I$1,[1]A_accidents_estimation_baseline!$A:$I,3,0)</f>
        <v>-3.7487396585949198E-2</v>
      </c>
      <c r="J23" s="22"/>
      <c r="K23" s="18"/>
      <c r="L23" s="21">
        <f>-VLOOKUP($A22&amp;L$1,[1]A_accidents_estimation_baseline!$A:$I,3,0)</f>
        <v>-3.0157809969697299E-2</v>
      </c>
      <c r="M23" s="22"/>
      <c r="N23" s="19"/>
      <c r="O23" s="21">
        <f>-VLOOKUP($A22&amp;O$1,[1]A_accidents_estimation_baseline!$A:$I,3,0)</f>
        <v>-3.4476066788568002E-2</v>
      </c>
      <c r="P23" s="22"/>
      <c r="Q23" s="20"/>
      <c r="R23" s="21">
        <f>-VLOOKUP($A22&amp;R$1,[1]A_accidents_estimation_baseline!$A:$I,3,0)</f>
        <v>-3.4307614711585499E-2</v>
      </c>
      <c r="S23" s="22"/>
    </row>
    <row r="24" spans="1:19" s="7" customFormat="1" x14ac:dyDescent="0.35">
      <c r="A24" s="14" t="s">
        <v>34</v>
      </c>
      <c r="D24" s="13"/>
      <c r="E24" s="10" t="s">
        <v>10</v>
      </c>
      <c r="F24" s="1">
        <f>VLOOKUP($A24&amp;F$1,[1]A_accidents_estimation_baseline!$A:$I,2,0)</f>
        <v>-0.12844656833939699</v>
      </c>
      <c r="G24" s="17" t="str">
        <f>VLOOKUP($A24&amp;F$1,[1]A_accidents_estimation_baseline!$A:$I,9,0)</f>
        <v>*</v>
      </c>
      <c r="H24" s="17"/>
      <c r="I24" s="1">
        <f>VLOOKUP($A24&amp;I$1,[1]A_accidents_estimation_baseline!$A:$I,2,0)</f>
        <v>-0.11544658048659</v>
      </c>
      <c r="J24" s="17" t="str">
        <f>VLOOKUP($A24&amp;I$1,[1]A_accidents_estimation_baseline!$A:$I,9,0)</f>
        <v>**</v>
      </c>
      <c r="K24" s="18"/>
      <c r="L24" s="1">
        <f>VLOOKUP($A24&amp;L$1,[1]A_accidents_estimation_baseline!$A:$I,2,0)</f>
        <v>-9.1321684240170495E-2</v>
      </c>
      <c r="M24" s="17" t="str">
        <f>VLOOKUP($A24&amp;L$1,[1]A_accidents_estimation_baseline!$A:$I,9,0)</f>
        <v xml:space="preserve"> </v>
      </c>
      <c r="N24" s="19"/>
      <c r="O24" s="1">
        <f>VLOOKUP($A24&amp;O$1,[1]A_accidents_estimation_baseline!$A:$I,2,0)</f>
        <v>-0.116505110977477</v>
      </c>
      <c r="P24" s="17" t="str">
        <f>VLOOKUP($A24&amp;O$1,[1]A_accidents_estimation_baseline!$A:$I,9,0)</f>
        <v>*</v>
      </c>
      <c r="Q24" s="20"/>
      <c r="R24" s="1">
        <f>VLOOKUP($A24&amp;R$1,[1]A_accidents_estimation_baseline!$A:$I,2,0)</f>
        <v>-0.118195664639063</v>
      </c>
      <c r="S24" s="17" t="str">
        <f>VLOOKUP($A24&amp;R$1,[1]A_accidents_estimation_baseline!$A:$I,9,0)</f>
        <v>*</v>
      </c>
    </row>
    <row r="25" spans="1:19" s="7" customFormat="1" x14ac:dyDescent="0.35">
      <c r="A25" s="14"/>
      <c r="D25" s="10"/>
      <c r="E25" s="10"/>
      <c r="F25" s="21">
        <f>-VLOOKUP($A24&amp;F$1,[1]A_accidents_estimation_baseline!$A:$I,3,0)</f>
        <v>-5.22636938534203E-2</v>
      </c>
      <c r="G25" s="22"/>
      <c r="H25" s="22"/>
      <c r="I25" s="21">
        <f>-VLOOKUP($A24&amp;I$1,[1]A_accidents_estimation_baseline!$A:$I,3,0)</f>
        <v>-4.2097757005547597E-2</v>
      </c>
      <c r="J25" s="22"/>
      <c r="K25" s="18"/>
      <c r="L25" s="21">
        <f>-VLOOKUP($A24&amp;L$1,[1]A_accidents_estimation_baseline!$A:$I,3,0)</f>
        <v>-5.5974463464848002E-2</v>
      </c>
      <c r="M25" s="22"/>
      <c r="N25" s="19"/>
      <c r="O25" s="21">
        <f>-VLOOKUP($A24&amp;O$1,[1]A_accidents_estimation_baseline!$A:$I,3,0)</f>
        <v>-5.3904235453307497E-2</v>
      </c>
      <c r="P25" s="22"/>
      <c r="Q25" s="20"/>
      <c r="R25" s="21">
        <f>-VLOOKUP($A24&amp;R$1,[1]A_accidents_estimation_baseline!$A:$I,3,0)</f>
        <v>-5.36291093175865E-2</v>
      </c>
      <c r="S25" s="22"/>
    </row>
    <row r="26" spans="1:19" s="7" customFormat="1" ht="5.4" customHeight="1" x14ac:dyDescent="0.35">
      <c r="A26" s="14"/>
      <c r="D26" s="10"/>
      <c r="E26" s="10"/>
      <c r="F26" s="21"/>
      <c r="G26" s="22"/>
      <c r="H26" s="22"/>
      <c r="I26" s="22"/>
      <c r="J26" s="22"/>
      <c r="K26" s="23"/>
      <c r="L26" s="21"/>
      <c r="M26" s="22"/>
      <c r="N26" s="24"/>
      <c r="O26" s="21"/>
      <c r="P26" s="22"/>
      <c r="Q26" s="25"/>
      <c r="R26" s="21"/>
      <c r="S26" s="22"/>
    </row>
    <row r="27" spans="1:19" s="7" customFormat="1" x14ac:dyDescent="0.35">
      <c r="A27" s="14"/>
      <c r="D27" s="43" t="s">
        <v>22</v>
      </c>
      <c r="E27" s="10"/>
      <c r="F27" s="21"/>
      <c r="G27" s="22"/>
      <c r="H27" s="22"/>
      <c r="I27" s="22"/>
      <c r="J27" s="22"/>
      <c r="K27" s="23"/>
      <c r="L27" s="21"/>
      <c r="M27" s="22"/>
      <c r="N27" s="24"/>
      <c r="O27" s="21"/>
      <c r="P27" s="22"/>
      <c r="Q27" s="25"/>
      <c r="R27" s="21"/>
      <c r="S27" s="22"/>
    </row>
    <row r="28" spans="1:19" s="7" customFormat="1" x14ac:dyDescent="0.35">
      <c r="A28" s="14"/>
      <c r="D28" s="45" t="s">
        <v>27</v>
      </c>
      <c r="E28" s="10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9" s="7" customFormat="1" x14ac:dyDescent="0.35">
      <c r="A29" s="7" t="s">
        <v>43</v>
      </c>
      <c r="E29" s="10" t="s">
        <v>23</v>
      </c>
      <c r="F29" s="1">
        <f>VLOOKUP($A29&amp;F$1,[2]B_accidents_estimation_road_typ!$A:$I,2,0)</f>
        <v>-0.45833706529467699</v>
      </c>
      <c r="G29" s="17" t="str">
        <f>VLOOKUP($A29&amp;F$1,[2]B_accidents_estimation_road_typ!$A:$I,9,0)</f>
        <v>***</v>
      </c>
      <c r="H29" s="17"/>
      <c r="I29" s="1">
        <f>VLOOKUP($A29&amp;I$1,[2]B_accidents_estimation_road_typ!$A:$I,2,0)</f>
        <v>-0.459029390700957</v>
      </c>
      <c r="J29" s="17" t="str">
        <f>VLOOKUP($A29&amp;I$1,[2]B_accidents_estimation_road_typ!$A:$I,9,0)</f>
        <v>***</v>
      </c>
      <c r="K29" s="18"/>
      <c r="L29" s="1">
        <f>VLOOKUP($A29&amp;L$1,[2]B_accidents_estimation_road_typ!$A:$I,2,0)</f>
        <v>-0.33048187326850498</v>
      </c>
      <c r="M29" s="17" t="str">
        <f>VLOOKUP($A29&amp;L$1,[2]B_accidents_estimation_road_typ!$A:$I,9,0)</f>
        <v>***</v>
      </c>
      <c r="N29" s="19"/>
      <c r="O29" s="1">
        <f>VLOOKUP($A29&amp;O$1,[2]B_accidents_estimation_road_typ!$A:$I,2,0)</f>
        <v>-0.38308261282696898</v>
      </c>
      <c r="P29" s="17" t="str">
        <f>VLOOKUP($A29&amp;O$1,[2]B_accidents_estimation_road_typ!$A:$I,9,0)</f>
        <v>***</v>
      </c>
      <c r="Q29" s="20"/>
      <c r="R29" s="1">
        <f>VLOOKUP($A29&amp;R$1,[2]B_accidents_estimation_road_typ!$A:$I,2,0)</f>
        <v>-0.32404281235481802</v>
      </c>
      <c r="S29" s="17" t="str">
        <f>VLOOKUP($A29&amp;R$1,[2]B_accidents_estimation_road_typ!$A:$I,9,0)</f>
        <v>***</v>
      </c>
    </row>
    <row r="30" spans="1:19" s="7" customFormat="1" x14ac:dyDescent="0.35">
      <c r="A30" s="14"/>
      <c r="D30" s="10"/>
      <c r="E30" s="44" t="s">
        <v>41</v>
      </c>
      <c r="F30" s="21">
        <f>-VLOOKUP($A29&amp;F$1,[2]B_accidents_estimation_road_typ!$A:$I,3,0)</f>
        <v>-6.1943924573503902E-2</v>
      </c>
      <c r="G30" s="22"/>
      <c r="H30" s="22"/>
      <c r="I30" s="21">
        <f>-VLOOKUP($A29&amp;I$1,[2]B_accidents_estimation_road_typ!$A:$I,3,0)</f>
        <v>-6.3509701414243294E-2</v>
      </c>
      <c r="J30" s="22"/>
      <c r="K30" s="18"/>
      <c r="L30" s="21">
        <f>-VLOOKUP($A29&amp;L$1,[2]B_accidents_estimation_road_typ!$A:$I,3,0)</f>
        <v>-8.0588658181766096E-2</v>
      </c>
      <c r="M30" s="22"/>
      <c r="N30" s="19"/>
      <c r="O30" s="21">
        <f>-VLOOKUP($A29&amp;O$1,[2]B_accidents_estimation_road_typ!$A:$I,3,0)</f>
        <v>-7.7670269838032005E-2</v>
      </c>
      <c r="P30" s="22"/>
      <c r="Q30" s="20"/>
      <c r="R30" s="21">
        <f>-VLOOKUP($A29&amp;R$1,[2]B_accidents_estimation_road_typ!$A:$I,3,0)</f>
        <v>-8.5449543793041899E-2</v>
      </c>
      <c r="S30" s="22"/>
    </row>
    <row r="31" spans="1:19" s="7" customFormat="1" x14ac:dyDescent="0.35">
      <c r="A31" s="7" t="s">
        <v>39</v>
      </c>
      <c r="E31" s="10" t="s">
        <v>24</v>
      </c>
      <c r="F31" s="1">
        <f>VLOOKUP($A31&amp;F$1,[2]B_accidents_estimation_road_typ!$A:$I,2,0)</f>
        <v>-0.34080562493983402</v>
      </c>
      <c r="G31" s="17" t="str">
        <f>VLOOKUP($A31&amp;F$1,[2]B_accidents_estimation_road_typ!$A:$I,9,0)</f>
        <v>***</v>
      </c>
      <c r="H31" s="17"/>
      <c r="I31" s="1">
        <f>VLOOKUP($A31&amp;I$1,[2]B_accidents_estimation_road_typ!$A:$I,2,0)</f>
        <v>-0.33663319744730902</v>
      </c>
      <c r="J31" s="17" t="str">
        <f>VLOOKUP($A31&amp;I$1,[2]B_accidents_estimation_road_typ!$A:$I,9,0)</f>
        <v>***</v>
      </c>
      <c r="K31" s="18"/>
      <c r="L31" s="1">
        <f>VLOOKUP($A31&amp;L$1,[2]B_accidents_estimation_road_typ!$A:$I,2,0)</f>
        <v>-0.17587134108295599</v>
      </c>
      <c r="M31" s="17" t="str">
        <f>VLOOKUP($A31&amp;L$1,[2]B_accidents_estimation_road_typ!$A:$I,9,0)</f>
        <v>***</v>
      </c>
      <c r="N31" s="19"/>
      <c r="O31" s="1">
        <f>VLOOKUP($A31&amp;O$1,[2]B_accidents_estimation_road_typ!$A:$I,2,0)</f>
        <v>-0.25139005482654397</v>
      </c>
      <c r="P31" s="17" t="str">
        <f>VLOOKUP($A31&amp;O$1,[2]B_accidents_estimation_road_typ!$A:$I,9,0)</f>
        <v>***</v>
      </c>
      <c r="Q31" s="20"/>
      <c r="R31" s="1">
        <f>VLOOKUP($A31&amp;R$1,[2]B_accidents_estimation_road_typ!$A:$I,2,0)</f>
        <v>-0.193797826708722</v>
      </c>
      <c r="S31" s="17" t="str">
        <f>VLOOKUP($A31&amp;R$1,[2]B_accidents_estimation_road_typ!$A:$I,9,0)</f>
        <v>***</v>
      </c>
    </row>
    <row r="32" spans="1:19" s="7" customFormat="1" x14ac:dyDescent="0.35">
      <c r="A32" s="14"/>
      <c r="E32" s="44" t="s">
        <v>41</v>
      </c>
      <c r="F32" s="21">
        <f>-VLOOKUP($A31&amp;F$1,[2]B_accidents_estimation_road_typ!$A:$I,3,0)</f>
        <v>-3.9977845343091699E-2</v>
      </c>
      <c r="G32" s="22"/>
      <c r="H32" s="22"/>
      <c r="I32" s="21">
        <f>-VLOOKUP($A31&amp;I$1,[2]B_accidents_estimation_road_typ!$A:$I,3,0)</f>
        <v>-4.0477978033122398E-2</v>
      </c>
      <c r="J32" s="22"/>
      <c r="K32" s="18"/>
      <c r="L32" s="21">
        <f>-VLOOKUP($A31&amp;L$1,[2]B_accidents_estimation_road_typ!$A:$I,3,0)</f>
        <v>-3.8649277651062797E-2</v>
      </c>
      <c r="M32" s="22"/>
      <c r="N32" s="19"/>
      <c r="O32" s="21">
        <f>-VLOOKUP($A31&amp;O$1,[2]B_accidents_estimation_road_typ!$A:$I,3,0)</f>
        <v>-4.2326778678908501E-2</v>
      </c>
      <c r="P32" s="22"/>
      <c r="Q32" s="20"/>
      <c r="R32" s="21">
        <f>-VLOOKUP($A31&amp;R$1,[2]B_accidents_estimation_road_typ!$A:$I,3,0)</f>
        <v>-4.6434740920314202E-2</v>
      </c>
      <c r="S32" s="22"/>
    </row>
    <row r="33" spans="1:21" s="7" customFormat="1" x14ac:dyDescent="0.35">
      <c r="A33" s="14"/>
      <c r="D33" s="10"/>
      <c r="E33" s="44"/>
      <c r="F33" s="21"/>
      <c r="G33" s="22"/>
      <c r="H33" s="22"/>
      <c r="I33" s="22"/>
      <c r="J33" s="22"/>
      <c r="K33" s="18"/>
      <c r="L33" s="21"/>
      <c r="M33" s="22"/>
      <c r="N33" s="19"/>
      <c r="O33" s="21"/>
      <c r="P33" s="22"/>
      <c r="Q33" s="20"/>
      <c r="R33" s="21"/>
      <c r="S33" s="22"/>
    </row>
    <row r="34" spans="1:21" ht="7.5" customHeight="1" x14ac:dyDescent="0.3">
      <c r="D34" s="26"/>
      <c r="E34" s="26"/>
      <c r="F34" s="27"/>
      <c r="G34" s="27"/>
      <c r="H34" s="27"/>
      <c r="I34" s="27"/>
      <c r="J34" s="27"/>
      <c r="K34" s="27"/>
      <c r="L34" s="27"/>
      <c r="M34" s="27"/>
      <c r="N34" s="28"/>
      <c r="O34" s="28"/>
      <c r="P34" s="28"/>
      <c r="Q34" s="28"/>
      <c r="R34" s="29"/>
      <c r="S34" s="29"/>
    </row>
    <row r="35" spans="1:21" ht="7.5" customHeight="1" x14ac:dyDescent="0.3">
      <c r="A35" s="30"/>
      <c r="D35" s="31"/>
      <c r="E35" s="31"/>
      <c r="F35" s="32"/>
      <c r="G35" s="32"/>
      <c r="H35" s="47"/>
      <c r="I35" s="47"/>
      <c r="J35" s="47"/>
      <c r="K35" s="33"/>
      <c r="L35" s="33"/>
      <c r="M35" s="32"/>
      <c r="N35" s="34"/>
      <c r="O35" s="34"/>
      <c r="P35" s="34"/>
      <c r="Q35" s="34"/>
    </row>
    <row r="36" spans="1:21" ht="48" customHeight="1" x14ac:dyDescent="0.3">
      <c r="A36" s="30"/>
      <c r="D36" s="35" t="s">
        <v>17</v>
      </c>
      <c r="E36" s="31"/>
      <c r="F36" s="50" t="s">
        <v>11</v>
      </c>
      <c r="G36" s="50"/>
      <c r="H36" s="48"/>
      <c r="I36" s="50" t="s">
        <v>11</v>
      </c>
      <c r="J36" s="50"/>
      <c r="K36" s="33"/>
      <c r="L36" s="50" t="s">
        <v>11</v>
      </c>
      <c r="M36" s="50"/>
      <c r="N36" s="34"/>
      <c r="O36" s="50" t="s">
        <v>11</v>
      </c>
      <c r="P36" s="50"/>
      <c r="Q36" s="34"/>
      <c r="R36" s="50" t="s">
        <v>12</v>
      </c>
      <c r="S36" s="50"/>
    </row>
    <row r="37" spans="1:21" s="7" customFormat="1" ht="82.75" customHeight="1" x14ac:dyDescent="0.35">
      <c r="A37" s="14"/>
      <c r="D37" s="35" t="s">
        <v>18</v>
      </c>
      <c r="E37" s="35"/>
      <c r="F37" s="50" t="s">
        <v>13</v>
      </c>
      <c r="G37" s="50"/>
      <c r="H37" s="48"/>
      <c r="I37" s="50" t="s">
        <v>13</v>
      </c>
      <c r="J37" s="50"/>
      <c r="K37" s="36"/>
      <c r="L37" s="50" t="s">
        <v>16</v>
      </c>
      <c r="M37" s="50"/>
      <c r="N37" s="37"/>
      <c r="O37" s="50" t="s">
        <v>15</v>
      </c>
      <c r="P37" s="50"/>
      <c r="Q37" s="37"/>
      <c r="R37" s="50" t="s">
        <v>14</v>
      </c>
      <c r="S37" s="50"/>
      <c r="U37" s="38"/>
    </row>
    <row r="38" spans="1:21" x14ac:dyDescent="0.3">
      <c r="A38" s="30"/>
      <c r="D38" s="31" t="s">
        <v>3</v>
      </c>
      <c r="E38" s="31"/>
      <c r="F38" s="53" t="s">
        <v>1</v>
      </c>
      <c r="G38" s="53"/>
      <c r="H38" s="47"/>
      <c r="I38" s="53" t="s">
        <v>1</v>
      </c>
      <c r="J38" s="53"/>
      <c r="K38" s="33"/>
      <c r="L38" s="53" t="s">
        <v>1</v>
      </c>
      <c r="M38" s="53"/>
      <c r="N38" s="34"/>
      <c r="O38" s="53" t="s">
        <v>1</v>
      </c>
      <c r="P38" s="53"/>
      <c r="Q38" s="34"/>
      <c r="R38" s="41" t="s">
        <v>1</v>
      </c>
      <c r="S38" s="41"/>
    </row>
    <row r="39" spans="1:21" x14ac:dyDescent="0.3">
      <c r="A39" s="30"/>
      <c r="D39" s="31" t="s">
        <v>19</v>
      </c>
      <c r="E39" s="31"/>
      <c r="F39" s="53" t="s">
        <v>0</v>
      </c>
      <c r="G39" s="53"/>
      <c r="H39" s="47"/>
      <c r="I39" s="53" t="s">
        <v>0</v>
      </c>
      <c r="J39" s="53"/>
      <c r="K39" s="33"/>
      <c r="L39" s="53" t="s">
        <v>1</v>
      </c>
      <c r="M39" s="53"/>
      <c r="N39" s="34"/>
      <c r="O39" s="53" t="s">
        <v>1</v>
      </c>
      <c r="P39" s="53"/>
      <c r="Q39" s="34"/>
      <c r="R39" s="41" t="s">
        <v>1</v>
      </c>
      <c r="S39" s="41"/>
    </row>
    <row r="40" spans="1:21" x14ac:dyDescent="0.3">
      <c r="A40" s="30"/>
      <c r="D40" s="31" t="s">
        <v>8</v>
      </c>
      <c r="E40" s="31"/>
      <c r="F40" s="53" t="s">
        <v>1</v>
      </c>
      <c r="G40" s="53"/>
      <c r="H40" s="47"/>
      <c r="I40" s="53" t="s">
        <v>1</v>
      </c>
      <c r="J40" s="53"/>
      <c r="K40" s="33"/>
      <c r="L40" s="53" t="s">
        <v>0</v>
      </c>
      <c r="M40" s="53"/>
      <c r="N40" s="34"/>
      <c r="O40" s="53" t="s">
        <v>0</v>
      </c>
      <c r="P40" s="53"/>
      <c r="Q40" s="34"/>
      <c r="R40" s="41" t="s">
        <v>0</v>
      </c>
      <c r="S40" s="41"/>
    </row>
    <row r="41" spans="1:21" ht="7.5" customHeight="1" x14ac:dyDescent="0.3">
      <c r="A41" s="30"/>
      <c r="D41" s="26"/>
      <c r="E41" s="26"/>
      <c r="F41" s="27"/>
      <c r="G41" s="27"/>
      <c r="H41" s="27"/>
      <c r="I41" s="27"/>
      <c r="J41" s="27"/>
      <c r="K41" s="39"/>
      <c r="L41" s="27"/>
      <c r="M41" s="27"/>
      <c r="N41" s="28"/>
      <c r="O41" s="27"/>
      <c r="P41" s="27"/>
      <c r="Q41" s="28"/>
      <c r="R41" s="27"/>
      <c r="S41" s="27"/>
    </row>
    <row r="42" spans="1:21" ht="7.5" customHeight="1" x14ac:dyDescent="0.3">
      <c r="A42" s="30"/>
      <c r="D42" s="40"/>
      <c r="E42" s="40"/>
      <c r="F42" s="32"/>
      <c r="G42" s="32"/>
      <c r="H42" s="47"/>
      <c r="I42" s="47"/>
      <c r="J42" s="47"/>
      <c r="K42" s="33"/>
      <c r="L42" s="32"/>
      <c r="M42" s="32"/>
      <c r="N42" s="34"/>
      <c r="O42" s="32"/>
      <c r="P42" s="32"/>
      <c r="Q42" s="34"/>
      <c r="R42" s="32"/>
      <c r="S42" s="32"/>
    </row>
    <row r="43" spans="1:21" x14ac:dyDescent="0.3">
      <c r="A43" s="7" t="s">
        <v>39</v>
      </c>
      <c r="D43" s="31" t="s">
        <v>2</v>
      </c>
      <c r="E43" s="31"/>
      <c r="F43" s="56">
        <f>VLOOKUP($A43&amp;F$1,[1]A_accidents_estimation_baseline!$A:$I,8,0)</f>
        <v>100572</v>
      </c>
      <c r="G43" s="56"/>
      <c r="H43" s="46"/>
      <c r="I43" s="56">
        <f>VLOOKUP($A43&amp;I$1,[1]A_accidents_estimation_baseline!$A:$I,8,0)</f>
        <v>100572</v>
      </c>
      <c r="J43" s="56"/>
      <c r="K43" s="33"/>
      <c r="L43" s="56">
        <f>VLOOKUP($A43&amp;L$1,[1]A_accidents_estimation_baseline!$A:$I,8,0)</f>
        <v>542004</v>
      </c>
      <c r="M43" s="56"/>
      <c r="N43" s="34"/>
      <c r="O43" s="56">
        <f>VLOOKUP($A43&amp;O$1,[1]A_accidents_estimation_baseline!$A:$I,8,0)</f>
        <v>254436</v>
      </c>
      <c r="P43" s="56"/>
      <c r="Q43" s="34"/>
      <c r="R43" s="56">
        <f>VLOOKUP($A43&amp;R$1,[1]A_accidents_estimation_baseline!$A:$I,8,0)</f>
        <v>222108</v>
      </c>
      <c r="S43" s="56"/>
    </row>
    <row r="44" spans="1:21" ht="7.5" customHeight="1" x14ac:dyDescent="0.3">
      <c r="A44" s="14"/>
      <c r="D44" s="31"/>
      <c r="E44" s="31"/>
      <c r="F44" s="32"/>
      <c r="G44" s="32"/>
      <c r="H44" s="47"/>
      <c r="I44" s="47"/>
      <c r="J44" s="47"/>
      <c r="K44" s="33"/>
      <c r="L44" s="32"/>
      <c r="M44" s="32"/>
      <c r="N44" s="34"/>
      <c r="O44" s="32"/>
      <c r="P44" s="32"/>
      <c r="Q44" s="34"/>
      <c r="R44" s="27"/>
      <c r="S44" s="27"/>
    </row>
    <row r="45" spans="1:21" ht="70.5" customHeight="1" x14ac:dyDescent="0.3">
      <c r="D45" s="55" t="s">
        <v>4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</row>
    <row r="46" spans="1:21" x14ac:dyDescent="0.3">
      <c r="F46" s="2"/>
    </row>
    <row r="47" spans="1:21" x14ac:dyDescent="0.3">
      <c r="F47" s="2"/>
    </row>
    <row r="48" spans="1:21" x14ac:dyDescent="0.3">
      <c r="F48" s="2"/>
    </row>
  </sheetData>
  <mergeCells count="36">
    <mergeCell ref="I39:J39"/>
    <mergeCell ref="I40:J40"/>
    <mergeCell ref="I43:J43"/>
    <mergeCell ref="F4:J4"/>
    <mergeCell ref="F5:G5"/>
    <mergeCell ref="I5:J5"/>
    <mergeCell ref="I36:J36"/>
    <mergeCell ref="I37:J37"/>
    <mergeCell ref="F3:S3"/>
    <mergeCell ref="D45:S45"/>
    <mergeCell ref="R43:S43"/>
    <mergeCell ref="R5:S5"/>
    <mergeCell ref="F38:G38"/>
    <mergeCell ref="F43:G43"/>
    <mergeCell ref="L43:M43"/>
    <mergeCell ref="O43:P43"/>
    <mergeCell ref="F40:G40"/>
    <mergeCell ref="L40:M40"/>
    <mergeCell ref="O40:P40"/>
    <mergeCell ref="F39:G39"/>
    <mergeCell ref="L39:M39"/>
    <mergeCell ref="O39:P39"/>
    <mergeCell ref="F36:G36"/>
    <mergeCell ref="L38:M38"/>
    <mergeCell ref="O38:P38"/>
    <mergeCell ref="F37:G37"/>
    <mergeCell ref="L37:M37"/>
    <mergeCell ref="O37:P37"/>
    <mergeCell ref="I38:J38"/>
    <mergeCell ref="R37:S37"/>
    <mergeCell ref="R36:S36"/>
    <mergeCell ref="L4:S4"/>
    <mergeCell ref="L5:M5"/>
    <mergeCell ref="O5:P5"/>
    <mergeCell ref="L36:M36"/>
    <mergeCell ref="O36:P36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34:Q37 R34:R37 L12:S12 L10:R10 F10:F11 L11 L14:S14 F13 L13 N13:O13 N11:O11 Q11:R11 Q13:R13 L23:S23 Q22:R22 N22:O22 L22 F22 L21:S21 L15:T20 L25:T25 T21 G22 M22 P22 S22:T22 T23:T24 F25:G25 F15:G20 F21:G21 F23:G24 F14:G14 F12:G12 F34:G37 I33:K33 I21:J21 I26:K28 K10 K12 K11 K14 K13 K23:K24 K22 K21 K15:K20 K25 I10:J10 I25:J25 I23:J24 I15:J20 I22:J22 I14:J14 I13:J13 I12:J12 I11:J11 K29 Q30 Q31 N30 K30:K31 K32 N31 F30:J30 F32:J32 F31:J31 O31:P31 L32:S32 L30:M30 L31:M31 O30:P30 R31:S31 R30:S30 L24:M24 O24:S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Schwambach Vieira</dc:creator>
  <cp:lastModifiedBy>Renato S Vieira</cp:lastModifiedBy>
  <dcterms:created xsi:type="dcterms:W3CDTF">2018-01-18T13:51:24Z</dcterms:created>
  <dcterms:modified xsi:type="dcterms:W3CDTF">2020-02-06T17:08:47Z</dcterms:modified>
</cp:coreProperties>
</file>