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8277A248-84A2-3D49-B208-4E97F4006F06}" xr6:coauthVersionLast="47" xr6:coauthVersionMax="47" xr10:uidLastSave="{00000000-0000-0000-0000-000000000000}"/>
  <bookViews>
    <workbookView xWindow="0" yWindow="740" windowWidth="29400" windowHeight="18380" activeTab="1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Random circuit" sheetId="12" r:id="rId11"/>
    <sheet name="Random circuit on sota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2" l="1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Q20" i="12"/>
  <c r="Q43" i="12" s="1"/>
  <c r="S27" i="13"/>
  <c r="S16" i="13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<sst xmlns="http://schemas.openxmlformats.org/spreadsheetml/2006/main" count="159" uniqueCount="39">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</sst>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8" fillId="0" borderId="0" xfId="0" applyNumberFormat="1" applyFont="1">
      <alignment vertical="center"/>
    </xf>
  </cellXfs>
  <cellStyles count="2">
    <cellStyle name="パーセント" xfId="1" builtinId="5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12" t="s">
        <v>7</v>
      </c>
      <c r="G2" s="12"/>
      <c r="H2" s="12"/>
      <c r="I2" s="12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zoomScale="59"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tabSelected="1" zoomScale="50" zoomScaleNormal="40" workbookViewId="0">
      <selection activeCell="I23" sqref="I23"/>
    </sheetView>
  </sheetViews>
  <sheetFormatPr baseColWidth="10" defaultRowHeight="20"/>
  <cols>
    <col min="1" max="1" width="10.85546875" bestFit="1" customWidth="1"/>
    <col min="3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14" max="14" width="10.85546875" bestFit="1" customWidth="1"/>
    <col min="15" max="16" width="14.42578125" bestFit="1" customWidth="1"/>
    <col min="17" max="17" width="13.42578125" bestFit="1" customWidth="1"/>
    <col min="19" max="19" width="17.5703125" bestFit="1" customWidth="1"/>
    <col min="20" max="20" width="16.5703125" bestFit="1" customWidth="1"/>
    <col min="21" max="21" width="15.425781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16" t="s">
        <v>34</v>
      </c>
      <c r="E2" s="16"/>
      <c r="F2" s="16" t="s">
        <v>33</v>
      </c>
      <c r="G2" s="16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/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16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/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16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/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16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/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16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/>
      <c r="I7" s="6"/>
      <c r="J7" s="6"/>
      <c r="K7" s="6"/>
      <c r="L7" s="6"/>
      <c r="M7" s="6"/>
      <c r="N7" s="6"/>
      <c r="O7" s="6"/>
      <c r="P7" s="16" t="s">
        <v>32</v>
      </c>
      <c r="Q7" s="16"/>
      <c r="R7" s="17"/>
      <c r="S7" s="16" t="s">
        <v>37</v>
      </c>
      <c r="T7" s="16"/>
      <c r="U7" s="16"/>
      <c r="V7" s="6"/>
      <c r="W7" s="6"/>
      <c r="X7" s="6"/>
    </row>
    <row r="8" spans="1:24">
      <c r="A8" s="16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/>
      <c r="I8" s="6"/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 t="s">
        <v>29</v>
      </c>
    </row>
    <row r="9" spans="1:24">
      <c r="A9" s="16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/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6"/>
      <c r="S9" s="11">
        <f>STDEV(C4:C13)</f>
        <v>0.11369410764073147</v>
      </c>
      <c r="T9" s="11">
        <f t="shared" ref="T9:U9" si="1">STDEV(D4:D13)</f>
        <v>0.45298598364506715</v>
      </c>
      <c r="U9" s="11">
        <f t="shared" si="1"/>
        <v>0.20200917847409267</v>
      </c>
      <c r="V9" s="6"/>
      <c r="W9" s="6"/>
      <c r="X9" s="6"/>
    </row>
    <row r="10" spans="1:24">
      <c r="A10" s="16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/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6"/>
      <c r="S10" s="11">
        <f>STDEV(C15:C24)</f>
        <v>0.26085623132931557</v>
      </c>
      <c r="T10" s="11">
        <f t="shared" ref="T10:U10" si="3">STDEV(D15:D24)</f>
        <v>1.0966707783104281</v>
      </c>
      <c r="U10" s="11">
        <f t="shared" si="3"/>
        <v>1.1218195697665068</v>
      </c>
      <c r="V10" s="6"/>
      <c r="W10" s="6"/>
      <c r="X10" s="6"/>
    </row>
    <row r="11" spans="1:24">
      <c r="A11" s="16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/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6"/>
      <c r="S11" s="11">
        <f>STDEV(C26:C35)</f>
        <v>0.30366543724595657</v>
      </c>
      <c r="T11" s="11">
        <f t="shared" ref="T11:U11" si="5">STDEV(D26:D35)</f>
        <v>0.94651051699269495</v>
      </c>
      <c r="U11" s="11">
        <f t="shared" si="5"/>
        <v>1.1408817126824902</v>
      </c>
      <c r="V11" s="6"/>
      <c r="W11" s="6"/>
      <c r="X11" s="6"/>
    </row>
    <row r="12" spans="1:24">
      <c r="A12" s="16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/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6"/>
      <c r="S12" s="11">
        <f>STDEV(C37:C46)</f>
        <v>0.39777217390528108</v>
      </c>
      <c r="T12" s="11">
        <f t="shared" ref="T12:U12" si="7">STDEV(D37:D46)</f>
        <v>1.8015424249792176</v>
      </c>
      <c r="U12" s="11">
        <f t="shared" si="7"/>
        <v>1.6899284118959996</v>
      </c>
      <c r="V12" s="6"/>
      <c r="W12" s="6"/>
      <c r="X12" s="6"/>
    </row>
    <row r="13" spans="1:24">
      <c r="A13" s="16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/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6"/>
      <c r="S13" s="11">
        <f>STDEV(C48:C57)</f>
        <v>0.72761363411879287</v>
      </c>
      <c r="T13" s="11">
        <f t="shared" ref="T13:U13" si="9">STDEV(D48:D57)</f>
        <v>1.9063992583168701</v>
      </c>
      <c r="U13" s="11">
        <f t="shared" si="9"/>
        <v>1.3757143527798372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6"/>
      <c r="S14" s="11">
        <f>STDEV(C59:C68)</f>
        <v>2.0827194359512013</v>
      </c>
      <c r="T14" s="11">
        <f t="shared" ref="T14:U14" si="11">STDEV(D59:D68)</f>
        <v>4.3199139397806423</v>
      </c>
      <c r="U14" s="11">
        <f t="shared" si="11"/>
        <v>2.1246698352659172</v>
      </c>
      <c r="V14" s="6"/>
      <c r="W14" s="6"/>
      <c r="X14" s="6"/>
    </row>
    <row r="15" spans="1:24">
      <c r="A15" s="16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/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6"/>
      <c r="S15" s="11">
        <f>STDEV(C70:C79)</f>
        <v>4.2314842996019451</v>
      </c>
      <c r="T15" s="11">
        <f t="shared" ref="T15:U15" si="13">STDEV(D70:D79)</f>
        <v>8.6843841724992519</v>
      </c>
      <c r="U15" s="11">
        <f t="shared" si="13"/>
        <v>6.5859196438732495</v>
      </c>
      <c r="V15" s="6"/>
      <c r="W15" s="6"/>
      <c r="X15" s="6"/>
    </row>
    <row r="16" spans="1:24">
      <c r="A16" s="16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/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8"/>
      <c r="S16" s="18">
        <f>STDEV(C81:C90)</f>
        <v>9.5220619172296654</v>
      </c>
      <c r="T16" s="18">
        <f t="shared" ref="T16:U16" si="15">STDEV(D81:D90)</f>
        <v>10.28762983231155</v>
      </c>
      <c r="U16" s="18">
        <f t="shared" si="15"/>
        <v>5.0328222212900693</v>
      </c>
      <c r="V16" s="6"/>
      <c r="W16" s="6"/>
      <c r="X16" s="6"/>
    </row>
    <row r="17" spans="1:24">
      <c r="A17" s="16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/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8"/>
      <c r="S17" s="18">
        <f>STDEV(C92:C101)</f>
        <v>22.277799194115506</v>
      </c>
      <c r="T17" s="18">
        <f t="shared" ref="T17:U17" si="17">STDEV(D92:D101)</f>
        <v>41.734209780599784</v>
      </c>
      <c r="U17" s="18">
        <f t="shared" si="17"/>
        <v>29.154403636310057</v>
      </c>
      <c r="V17" s="6"/>
      <c r="W17" s="6"/>
      <c r="X17" s="6"/>
    </row>
    <row r="18" spans="1:24">
      <c r="A18" s="16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/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8"/>
      <c r="S18" s="18">
        <f>STDEV(C103:C112)</f>
        <v>63.794884857991896</v>
      </c>
      <c r="T18" s="18">
        <f t="shared" ref="T18:U18" si="19">STDEV(D103:D112)</f>
        <v>49.029782037270181</v>
      </c>
      <c r="U18" s="18">
        <f t="shared" si="19"/>
        <v>70.456731821025528</v>
      </c>
      <c r="V18" s="6"/>
      <c r="W18" s="6"/>
      <c r="X18" s="6"/>
    </row>
    <row r="19" spans="1:24">
      <c r="A19" s="16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/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8"/>
      <c r="S19" s="18">
        <f>STDEV(C114:C123)</f>
        <v>178.71686760223832</v>
      </c>
      <c r="T19" s="18">
        <f t="shared" ref="T19:U19" si="21">STDEV(D114:D123)</f>
        <v>74.202277024061431</v>
      </c>
      <c r="U19" s="18">
        <f t="shared" si="21"/>
        <v>75.175501838475711</v>
      </c>
      <c r="V19" s="6"/>
      <c r="W19" s="6"/>
      <c r="X19" s="6"/>
    </row>
    <row r="20" spans="1:24">
      <c r="A20" s="16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/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8"/>
      <c r="S20" s="18">
        <f>STDEV(C125:C134)</f>
        <v>269.19019534728807</v>
      </c>
      <c r="T20" s="18">
        <f t="shared" ref="T20:U20" si="23">STDEV(D125:D134)</f>
        <v>285.8040187805467</v>
      </c>
      <c r="U20" s="18">
        <f t="shared" si="23"/>
        <v>228.13647663916728</v>
      </c>
      <c r="V20" s="6"/>
      <c r="W20" s="6"/>
      <c r="X20" s="6"/>
    </row>
    <row r="21" spans="1:24">
      <c r="A21" s="16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/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8"/>
      <c r="S21" s="18">
        <f>STDEV(C136:C145)</f>
        <v>499.25884090541894</v>
      </c>
      <c r="T21" s="18">
        <f t="shared" ref="T21:U21" si="25">STDEV(D136:D145)</f>
        <v>692.38701663239704</v>
      </c>
      <c r="U21" s="18">
        <f t="shared" si="25"/>
        <v>600.69855245465146</v>
      </c>
      <c r="V21" s="6"/>
      <c r="W21" s="6"/>
      <c r="X21" s="6"/>
    </row>
    <row r="22" spans="1:24">
      <c r="A22" s="16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/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8"/>
      <c r="S22" s="18">
        <f>STDEV(C147:C156)</f>
        <v>1009.692580497208</v>
      </c>
      <c r="T22" s="18">
        <f t="shared" ref="T22:U22" si="27">STDEV(D147:D156)</f>
        <v>1576.31202072011</v>
      </c>
      <c r="U22" s="18">
        <f t="shared" si="27"/>
        <v>819.44800352703533</v>
      </c>
      <c r="V22" s="6"/>
      <c r="W22" s="6"/>
      <c r="X22" s="6"/>
    </row>
    <row r="23" spans="1:24">
      <c r="A23" s="16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/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8"/>
      <c r="S23" s="18">
        <f>STDEV(C158:C167)</f>
        <v>5713.9643919183936</v>
      </c>
      <c r="T23" s="18">
        <f t="shared" ref="T23:U23" si="29">STDEV(D158:D167)</f>
        <v>2666.224349254112</v>
      </c>
      <c r="U23" s="18">
        <f t="shared" si="29"/>
        <v>4349.8426285837431</v>
      </c>
      <c r="V23" s="6"/>
      <c r="W23" s="6"/>
      <c r="X23" s="6"/>
    </row>
    <row r="24" spans="1:24">
      <c r="A24" s="16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/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8"/>
      <c r="S24" s="18">
        <f>STDEV(C169:C178)</f>
        <v>7669.1079426851202</v>
      </c>
      <c r="T24" s="18">
        <f t="shared" ref="T24:U24" si="31">STDEV(D169:D178)</f>
        <v>9952.483202815969</v>
      </c>
      <c r="U24" s="18">
        <f t="shared" si="31"/>
        <v>7405.3548742710382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8"/>
      <c r="S25" s="18">
        <f>STDEV(C180:C189)</f>
        <v>15885.929978722981</v>
      </c>
      <c r="T25" s="18">
        <f t="shared" ref="T25:U25" si="33">STDEV(D180:D189)</f>
        <v>12289.111646765496</v>
      </c>
      <c r="U25" s="18">
        <f t="shared" si="33"/>
        <v>18063.94508681737</v>
      </c>
      <c r="V25" s="6"/>
      <c r="W25" s="6"/>
      <c r="X25" s="6"/>
    </row>
    <row r="26" spans="1:24">
      <c r="A26" s="16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H26" s="6"/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8"/>
      <c r="S26" s="18">
        <f>STDEV(C191:C200)</f>
        <v>46690.238597234318</v>
      </c>
      <c r="T26" s="18">
        <f t="shared" ref="T26:U26" si="35">STDEV(D191:D200)</f>
        <v>48918.374528845976</v>
      </c>
      <c r="U26" s="18">
        <f t="shared" si="35"/>
        <v>35485.875800567941</v>
      </c>
      <c r="V26" s="6"/>
      <c r="W26" s="6"/>
      <c r="X26" s="6"/>
    </row>
    <row r="27" spans="1:24">
      <c r="A27" s="16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H27" s="6"/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8"/>
      <c r="S27" s="18">
        <f>STDEV(C202:C211)</f>
        <v>149251.34922453618</v>
      </c>
      <c r="T27" s="18">
        <f t="shared" ref="T27:U27" si="37">STDEV(D202:D211)</f>
        <v>66420.838626058467</v>
      </c>
      <c r="U27" s="18">
        <f t="shared" si="37"/>
        <v>51830.944993743309</v>
      </c>
      <c r="V27" s="6"/>
      <c r="W27" s="6"/>
      <c r="X27" s="6"/>
    </row>
    <row r="28" spans="1:24">
      <c r="A28" s="16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H28" s="6"/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8"/>
      <c r="S28" s="18">
        <f>STDEV(C213:C222)</f>
        <v>364135.47073614417</v>
      </c>
      <c r="T28" s="18">
        <f t="shared" ref="T28:U28" si="39">STDEV(D213:D222)</f>
        <v>184709.46945769835</v>
      </c>
      <c r="U28" s="18">
        <f t="shared" si="39"/>
        <v>169387.96590315821</v>
      </c>
      <c r="V28" s="6"/>
      <c r="W28" s="6"/>
      <c r="X28" s="6"/>
    </row>
    <row r="29" spans="1:24">
      <c r="A29" s="16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H29" s="6"/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6"/>
      <c r="S29" s="11">
        <f>STDEV(C224:C233)</f>
        <v>1925523.8004328418</v>
      </c>
      <c r="T29" s="11">
        <f t="shared" ref="T29:U29" si="41">STDEV(D224:D233)</f>
        <v>789081.67032950395</v>
      </c>
      <c r="U29" s="11" t="e">
        <f t="shared" si="41"/>
        <v>#DIV/0!</v>
      </c>
      <c r="V29" s="6"/>
      <c r="W29" s="6"/>
      <c r="X29" s="6"/>
    </row>
    <row r="30" spans="1:24">
      <c r="A30" s="16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16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16" t="s">
        <v>35</v>
      </c>
      <c r="O31" s="16"/>
      <c r="P31" s="16"/>
      <c r="Q31" s="16"/>
      <c r="S31" s="6"/>
      <c r="T31" s="6"/>
      <c r="U31" s="6"/>
      <c r="V31" s="6"/>
      <c r="W31" s="6"/>
      <c r="X31" s="6"/>
    </row>
    <row r="32" spans="1:24">
      <c r="A32" s="16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16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16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16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16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/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16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/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16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/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16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/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16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/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16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/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16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/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16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/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16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/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16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/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16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16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16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16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16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16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16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16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16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16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16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/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16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/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16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/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16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/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16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/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16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/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16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/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16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/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16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/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16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/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16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16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16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16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16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16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16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16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16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16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16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/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16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/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16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/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16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/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16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/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16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/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16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/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16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/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16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/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16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/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16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16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16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16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16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16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16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16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16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16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16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16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16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16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16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16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16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16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16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16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16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16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16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16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16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16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16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16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16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16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16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16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16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16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16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16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16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16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16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16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16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16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16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16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16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16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16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16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16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16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16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16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16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16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16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16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16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16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16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16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16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16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16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16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16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16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16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16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16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16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2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</row>
    <row r="170" spans="1:24">
      <c r="A170" s="12"/>
      <c r="C170" s="6">
        <v>59202</v>
      </c>
      <c r="D170" s="6">
        <v>50919.5</v>
      </c>
      <c r="E170" s="6">
        <v>47414.9</v>
      </c>
      <c r="F170" s="6">
        <v>40019.599999999999</v>
      </c>
    </row>
    <row r="171" spans="1:24">
      <c r="A171" s="12"/>
      <c r="C171" s="6">
        <v>57394.5</v>
      </c>
      <c r="D171" s="6">
        <v>53283</v>
      </c>
      <c r="E171" s="6">
        <v>53761.8</v>
      </c>
      <c r="F171" s="6">
        <v>49774.7</v>
      </c>
    </row>
    <row r="172" spans="1:24">
      <c r="A172" s="12"/>
      <c r="C172" s="6">
        <v>66744.600000000006</v>
      </c>
      <c r="D172" s="6">
        <v>39380.199999999997</v>
      </c>
      <c r="E172" s="6">
        <v>43064.9</v>
      </c>
      <c r="F172" s="6">
        <v>45340.3</v>
      </c>
    </row>
    <row r="173" spans="1:24">
      <c r="A173" s="12"/>
      <c r="C173" s="6">
        <v>64571.199999999997</v>
      </c>
      <c r="D173" s="6">
        <v>62404.2</v>
      </c>
      <c r="E173" s="6">
        <v>40294</v>
      </c>
      <c r="F173" s="6">
        <v>50169.9</v>
      </c>
    </row>
    <row r="174" spans="1:24">
      <c r="A174" s="12"/>
      <c r="C174" s="6">
        <v>51181.8</v>
      </c>
      <c r="D174" s="6">
        <v>55128.1</v>
      </c>
      <c r="E174" s="6">
        <v>44301.1</v>
      </c>
      <c r="F174" s="6">
        <v>49658.5</v>
      </c>
    </row>
    <row r="175" spans="1:24">
      <c r="A175" s="12"/>
      <c r="C175" s="6">
        <v>62181.7</v>
      </c>
      <c r="D175" s="6">
        <v>58235.5</v>
      </c>
      <c r="E175" s="6">
        <v>48399.4</v>
      </c>
      <c r="F175" s="6">
        <v>34501.5</v>
      </c>
    </row>
    <row r="176" spans="1:24">
      <c r="A176" s="12"/>
      <c r="C176" s="6">
        <v>58742</v>
      </c>
      <c r="D176" s="6">
        <v>60657.3</v>
      </c>
      <c r="E176" s="6">
        <v>33711.800000000003</v>
      </c>
      <c r="F176" s="6">
        <v>39263</v>
      </c>
    </row>
    <row r="177" spans="1:6">
      <c r="A177" s="12"/>
      <c r="C177" s="6">
        <v>76782.100000000006</v>
      </c>
      <c r="D177" s="6">
        <v>48713.5</v>
      </c>
      <c r="E177" s="6">
        <v>45751.6</v>
      </c>
      <c r="F177" s="6">
        <v>49505.2</v>
      </c>
    </row>
    <row r="178" spans="1:6">
      <c r="A178" s="12"/>
      <c r="C178" s="6">
        <v>56906.9</v>
      </c>
      <c r="D178" s="6">
        <v>56456</v>
      </c>
      <c r="E178" s="6">
        <v>30853.599999999999</v>
      </c>
      <c r="F178" s="6">
        <v>43131.8</v>
      </c>
    </row>
    <row r="180" spans="1:6">
      <c r="A180" s="12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6">
      <c r="A181" s="12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6">
      <c r="A182" s="12"/>
      <c r="C182" s="6">
        <v>114837</v>
      </c>
      <c r="D182" s="6">
        <v>111879</v>
      </c>
      <c r="E182" s="6">
        <v>97865.3</v>
      </c>
      <c r="F182" s="6">
        <v>85627.5</v>
      </c>
    </row>
    <row r="183" spans="1:6">
      <c r="A183" s="12"/>
      <c r="C183" s="6">
        <v>125251</v>
      </c>
      <c r="D183" s="6">
        <v>100330</v>
      </c>
      <c r="E183" s="6">
        <v>87590.6</v>
      </c>
      <c r="F183" s="6">
        <v>101963</v>
      </c>
    </row>
    <row r="184" spans="1:6">
      <c r="A184" s="12"/>
      <c r="C184" s="6">
        <v>147740</v>
      </c>
      <c r="D184" s="6">
        <v>122488</v>
      </c>
      <c r="E184" s="6">
        <v>79780.5</v>
      </c>
      <c r="F184" s="6">
        <v>91831.4</v>
      </c>
    </row>
    <row r="185" spans="1:6">
      <c r="A185" s="12"/>
      <c r="C185" s="6">
        <v>158747</v>
      </c>
      <c r="D185" s="6">
        <v>118386</v>
      </c>
      <c r="E185" s="6">
        <v>101059</v>
      </c>
      <c r="F185" s="6">
        <v>95410.3</v>
      </c>
    </row>
    <row r="186" spans="1:6">
      <c r="A186" s="12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6">
      <c r="A187" s="12"/>
      <c r="C187" s="6">
        <v>120883</v>
      </c>
      <c r="D187" s="6">
        <v>101322</v>
      </c>
      <c r="E187" s="6">
        <v>51427.9</v>
      </c>
      <c r="F187" s="6">
        <v>86627.5</v>
      </c>
    </row>
    <row r="188" spans="1:6">
      <c r="A188" s="12"/>
      <c r="C188" s="6">
        <v>132044</v>
      </c>
      <c r="D188" s="6">
        <v>100771</v>
      </c>
      <c r="E188" s="6">
        <v>109399</v>
      </c>
      <c r="F188" s="6">
        <v>76028.7</v>
      </c>
    </row>
    <row r="189" spans="1:6">
      <c r="A189" s="12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6">
      <c r="A191" s="12">
        <v>18</v>
      </c>
      <c r="C191" s="6">
        <v>349574</v>
      </c>
      <c r="D191">
        <v>241222</v>
      </c>
      <c r="E191" s="6">
        <v>168976</v>
      </c>
      <c r="F191" s="6">
        <v>189938</v>
      </c>
    </row>
    <row r="192" spans="1:6">
      <c r="A192" s="12"/>
      <c r="C192" s="6">
        <v>278634</v>
      </c>
      <c r="D192" s="6">
        <v>304549</v>
      </c>
      <c r="E192" s="6">
        <v>124619</v>
      </c>
      <c r="F192" s="6">
        <v>193041</v>
      </c>
    </row>
    <row r="193" spans="1:6">
      <c r="A193" s="12"/>
      <c r="C193" s="6">
        <v>321905</v>
      </c>
      <c r="D193" s="6">
        <v>241836</v>
      </c>
      <c r="E193" s="6">
        <v>160321</v>
      </c>
      <c r="F193" s="6">
        <v>153691</v>
      </c>
    </row>
    <row r="194" spans="1:6">
      <c r="A194" s="12"/>
      <c r="C194" s="6">
        <v>227555</v>
      </c>
      <c r="D194" s="6">
        <v>271727</v>
      </c>
      <c r="E194" s="6">
        <v>207651</v>
      </c>
      <c r="F194" s="6">
        <v>132514</v>
      </c>
    </row>
    <row r="195" spans="1:6">
      <c r="A195" s="12"/>
      <c r="C195" s="6">
        <v>270881</v>
      </c>
      <c r="D195" s="6">
        <v>213601</v>
      </c>
      <c r="E195" s="6">
        <v>201678</v>
      </c>
      <c r="F195" s="6">
        <v>192273</v>
      </c>
    </row>
    <row r="196" spans="1:6">
      <c r="A196" s="12"/>
      <c r="C196" s="6">
        <v>214413</v>
      </c>
      <c r="D196" s="6">
        <v>142407</v>
      </c>
      <c r="E196" s="6">
        <v>115552</v>
      </c>
      <c r="F196" s="6">
        <v>173730</v>
      </c>
    </row>
    <row r="197" spans="1:6">
      <c r="A197" s="12"/>
      <c r="C197" s="6">
        <v>283964</v>
      </c>
      <c r="D197" s="6">
        <v>196588</v>
      </c>
      <c r="E197" s="6">
        <v>129107</v>
      </c>
      <c r="F197" s="6">
        <v>120023</v>
      </c>
    </row>
    <row r="198" spans="1:6">
      <c r="A198" s="12"/>
      <c r="C198" s="6">
        <v>303192</v>
      </c>
      <c r="D198" s="6">
        <v>191327</v>
      </c>
      <c r="E198" s="6">
        <v>211751</v>
      </c>
      <c r="F198" s="6">
        <v>183952</v>
      </c>
    </row>
    <row r="199" spans="1:6">
      <c r="A199" s="12"/>
      <c r="C199" s="6">
        <v>337504</v>
      </c>
      <c r="D199" s="6">
        <v>210541</v>
      </c>
      <c r="E199" s="6">
        <v>166155</v>
      </c>
      <c r="F199" s="6">
        <v>217847</v>
      </c>
    </row>
    <row r="200" spans="1:6">
      <c r="A200" s="12"/>
      <c r="C200" s="6">
        <v>340574</v>
      </c>
      <c r="D200" s="6">
        <v>162371</v>
      </c>
      <c r="E200" s="6">
        <v>190480</v>
      </c>
      <c r="F200" s="6">
        <v>199524</v>
      </c>
    </row>
    <row r="202" spans="1:6">
      <c r="A202" s="12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6">
      <c r="A203" s="12"/>
      <c r="C203" s="6">
        <v>793699</v>
      </c>
      <c r="D203" s="6">
        <v>449187</v>
      </c>
      <c r="E203" s="6">
        <v>379676</v>
      </c>
      <c r="F203" s="6">
        <v>546299</v>
      </c>
    </row>
    <row r="204" spans="1:6">
      <c r="A204" s="12"/>
      <c r="C204" s="6">
        <v>492288</v>
      </c>
      <c r="D204" s="6">
        <v>394090</v>
      </c>
      <c r="E204" s="6">
        <v>367752</v>
      </c>
      <c r="F204" s="6">
        <v>405892</v>
      </c>
    </row>
    <row r="205" spans="1:6">
      <c r="A205" s="12"/>
      <c r="C205" s="6">
        <v>642056</v>
      </c>
      <c r="D205" s="6">
        <v>584579</v>
      </c>
      <c r="E205" s="6">
        <v>369621</v>
      </c>
      <c r="F205" s="6">
        <v>492540</v>
      </c>
    </row>
    <row r="206" spans="1:6">
      <c r="A206" s="12"/>
      <c r="C206" s="6">
        <v>529051</v>
      </c>
      <c r="D206" s="6">
        <v>378290</v>
      </c>
      <c r="E206" s="6">
        <v>451235</v>
      </c>
      <c r="F206" s="6">
        <v>404551</v>
      </c>
    </row>
    <row r="207" spans="1:6">
      <c r="A207" s="12"/>
      <c r="C207" s="6">
        <v>831996</v>
      </c>
      <c r="D207" s="6">
        <v>377252</v>
      </c>
      <c r="E207" s="6">
        <v>396761</v>
      </c>
      <c r="F207" s="6">
        <v>479552</v>
      </c>
    </row>
    <row r="208" spans="1:6">
      <c r="A208" s="12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12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12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12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12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12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12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12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12"/>
      <c r="C217">
        <v>843941</v>
      </c>
      <c r="D217" s="6">
        <v>838196</v>
      </c>
      <c r="E217" s="6">
        <v>903262</v>
      </c>
    </row>
    <row r="218" spans="1:6">
      <c r="A218" s="12"/>
      <c r="C218">
        <v>1278740</v>
      </c>
      <c r="D218" s="6">
        <v>611509</v>
      </c>
      <c r="E218" s="6">
        <v>684758</v>
      </c>
    </row>
    <row r="219" spans="1:6">
      <c r="A219" s="12"/>
      <c r="C219">
        <v>1928820</v>
      </c>
      <c r="D219">
        <v>1176440</v>
      </c>
      <c r="E219" s="6">
        <v>332190</v>
      </c>
    </row>
    <row r="220" spans="1:6">
      <c r="A220" s="12"/>
      <c r="C220">
        <v>1220010</v>
      </c>
      <c r="D220">
        <v>1013930</v>
      </c>
    </row>
    <row r="221" spans="1:6">
      <c r="A221" s="12"/>
      <c r="C221">
        <v>1554340</v>
      </c>
      <c r="D221" s="6">
        <v>779696</v>
      </c>
    </row>
    <row r="222" spans="1:6">
      <c r="A222" s="12"/>
      <c r="C222">
        <v>1241610</v>
      </c>
      <c r="D222">
        <v>1127680</v>
      </c>
    </row>
    <row r="224" spans="1:6">
      <c r="A224" s="12">
        <v>21</v>
      </c>
      <c r="C224">
        <v>1738180</v>
      </c>
      <c r="D224">
        <v>1926610</v>
      </c>
    </row>
    <row r="225" spans="1:4">
      <c r="A225" s="12"/>
      <c r="C225">
        <v>5072940</v>
      </c>
      <c r="D225">
        <v>3042540</v>
      </c>
    </row>
    <row r="226" spans="1:4">
      <c r="A226" s="12"/>
      <c r="C226">
        <v>1737490</v>
      </c>
    </row>
    <row r="227" spans="1:4">
      <c r="A227" s="12"/>
    </row>
    <row r="228" spans="1:4">
      <c r="A228" s="12"/>
    </row>
    <row r="229" spans="1:4">
      <c r="A229" s="12"/>
    </row>
    <row r="230" spans="1:4">
      <c r="A230" s="12"/>
    </row>
    <row r="231" spans="1:4">
      <c r="A231" s="12"/>
    </row>
    <row r="232" spans="1:4">
      <c r="A232" s="12"/>
    </row>
    <row r="233" spans="1:4">
      <c r="A233" s="12"/>
    </row>
  </sheetData>
  <mergeCells count="26">
    <mergeCell ref="N31:Q31"/>
    <mergeCell ref="A224:A233"/>
    <mergeCell ref="A213:A222"/>
    <mergeCell ref="A158:A167"/>
    <mergeCell ref="A169:A178"/>
    <mergeCell ref="A180:A189"/>
    <mergeCell ref="A191:A200"/>
    <mergeCell ref="A202:A211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D2:E2"/>
    <mergeCell ref="F2:G2"/>
    <mergeCell ref="P7:Q7"/>
    <mergeCell ref="A4:A13"/>
    <mergeCell ref="S7:U7"/>
  </mergeCells>
  <phoneticPr fontId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zoomScale="62" zoomScaleNormal="125" workbookViewId="0">
      <selection activeCell="T31" sqref="T31"/>
    </sheetView>
  </sheetViews>
  <sheetFormatPr baseColWidth="10" defaultRowHeight="20"/>
  <cols>
    <col min="3" max="3" width="11.7109375" bestFit="1" customWidth="1"/>
    <col min="4" max="5" width="13.42578125" bestFit="1" customWidth="1"/>
    <col min="7" max="7" width="13.85546875" bestFit="1" customWidth="1"/>
    <col min="8" max="8" width="13.42578125" customWidth="1"/>
    <col min="9" max="9" width="13" bestFit="1" customWidth="1"/>
    <col min="14" max="14" width="11.140625" bestFit="1" customWidth="1"/>
    <col min="15" max="16" width="14.7109375" bestFit="1" customWidth="1"/>
    <col min="17" max="17" width="13.7109375" bestFit="1" customWidth="1"/>
    <col min="19" max="20" width="16.5703125" bestFit="1" customWidth="1"/>
    <col min="21" max="21" width="13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17"/>
      <c r="E2" s="17"/>
      <c r="F2" s="17"/>
      <c r="G2" s="16" t="s">
        <v>36</v>
      </c>
      <c r="H2" s="16"/>
      <c r="I2" s="1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16">
        <v>1</v>
      </c>
      <c r="B4" s="6"/>
      <c r="C4" s="6">
        <v>7.1555600000000004</v>
      </c>
      <c r="D4">
        <v>26.170999999999999</v>
      </c>
      <c r="E4" s="6">
        <v>26.470700000000001</v>
      </c>
      <c r="F4" s="6"/>
      <c r="G4">
        <v>115563</v>
      </c>
      <c r="H4" s="6">
        <v>216783</v>
      </c>
      <c r="I4" s="6">
        <v>188587</v>
      </c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16"/>
      <c r="B5" s="6"/>
      <c r="C5" s="6">
        <v>7.4698700000000002</v>
      </c>
      <c r="D5">
        <v>26.996500000000001</v>
      </c>
      <c r="E5" s="7">
        <v>25.1843</v>
      </c>
      <c r="G5" s="6">
        <v>116385</v>
      </c>
      <c r="H5" s="6">
        <v>217047</v>
      </c>
      <c r="I5" s="6">
        <v>257335</v>
      </c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16"/>
      <c r="B6" s="6"/>
      <c r="C6" s="6">
        <v>7.80009</v>
      </c>
      <c r="D6">
        <v>26.5425</v>
      </c>
      <c r="E6" s="6">
        <v>25.585899999999999</v>
      </c>
      <c r="F6" s="6"/>
      <c r="G6" s="6">
        <v>115160</v>
      </c>
      <c r="H6" s="6">
        <v>229280</v>
      </c>
      <c r="I6" s="6">
        <v>196326</v>
      </c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16"/>
      <c r="B7" s="6"/>
      <c r="C7" s="6">
        <v>7.4428799999999997</v>
      </c>
      <c r="D7">
        <v>26.854500000000002</v>
      </c>
      <c r="E7" s="6">
        <v>30.1921</v>
      </c>
      <c r="F7" s="6"/>
      <c r="G7" s="6">
        <v>119926</v>
      </c>
      <c r="H7" s="6">
        <v>232778</v>
      </c>
      <c r="I7" s="6">
        <v>187779</v>
      </c>
      <c r="J7" s="6"/>
      <c r="K7" s="6"/>
      <c r="L7" s="6"/>
      <c r="M7" s="6"/>
      <c r="N7" s="6"/>
      <c r="O7" s="16" t="s">
        <v>38</v>
      </c>
      <c r="P7" s="16"/>
      <c r="Q7" s="16"/>
      <c r="R7" s="17"/>
      <c r="S7" s="16" t="s">
        <v>37</v>
      </c>
      <c r="T7" s="16"/>
      <c r="U7" s="16"/>
      <c r="V7" s="6"/>
      <c r="W7" s="6"/>
      <c r="X7" s="6"/>
    </row>
    <row r="8" spans="1:24">
      <c r="A8" s="16"/>
      <c r="B8" s="6"/>
      <c r="C8" s="6">
        <v>7.3728199999999999</v>
      </c>
      <c r="D8">
        <v>27.0488</v>
      </c>
      <c r="E8" s="6">
        <v>25.516400000000001</v>
      </c>
      <c r="F8" s="6"/>
      <c r="G8" s="6">
        <v>116911</v>
      </c>
      <c r="H8" s="6">
        <v>235869</v>
      </c>
      <c r="I8" s="6">
        <v>192894</v>
      </c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16"/>
      <c r="B9" s="6"/>
      <c r="C9" s="6">
        <v>7.5301400000000003</v>
      </c>
      <c r="D9">
        <v>27.921900000000001</v>
      </c>
      <c r="E9" s="6">
        <v>25.9696</v>
      </c>
      <c r="F9" s="6"/>
      <c r="G9" s="6">
        <v>115579</v>
      </c>
      <c r="H9" s="6">
        <v>301919</v>
      </c>
      <c r="I9" s="6">
        <v>191715</v>
      </c>
      <c r="J9" s="6"/>
      <c r="K9" s="6"/>
      <c r="L9" s="6"/>
      <c r="M9" s="6"/>
      <c r="N9" s="6">
        <v>1</v>
      </c>
      <c r="O9" s="18">
        <f>AVERAGE(C4:C13)</f>
        <v>7.517326999999999</v>
      </c>
      <c r="P9" s="18">
        <f t="shared" ref="P9" si="0">AVERAGE(D4:D13)</f>
        <v>27.093869999999999</v>
      </c>
      <c r="Q9" s="18">
        <f>AVERAGE(E4:E13)</f>
        <v>26.336329999999997</v>
      </c>
      <c r="R9" s="6"/>
      <c r="S9" s="11">
        <f>VAR(C4:C13)</f>
        <v>5.268322982333333E-2</v>
      </c>
      <c r="T9" s="11">
        <f t="shared" ref="T9:U9" si="1">VAR(D4:D13)</f>
        <v>0.81442240455555592</v>
      </c>
      <c r="U9" s="11">
        <f>VAR(E4:E13)</f>
        <v>2.1377877312222222</v>
      </c>
      <c r="V9" s="6"/>
      <c r="W9" s="6"/>
      <c r="X9" s="6"/>
    </row>
    <row r="10" spans="1:24">
      <c r="A10" s="16"/>
      <c r="B10" s="6"/>
      <c r="C10" s="6">
        <v>7.4373100000000001</v>
      </c>
      <c r="D10">
        <v>25.92</v>
      </c>
      <c r="E10" s="6">
        <v>25.574100000000001</v>
      </c>
      <c r="F10" s="6"/>
      <c r="G10" s="6">
        <v>119783</v>
      </c>
      <c r="H10" s="6">
        <v>216978</v>
      </c>
      <c r="I10" s="6">
        <v>199794</v>
      </c>
      <c r="J10" s="6"/>
      <c r="K10" s="6"/>
      <c r="L10" s="6"/>
      <c r="M10" s="6"/>
      <c r="N10" s="6">
        <v>2</v>
      </c>
      <c r="O10" s="18">
        <f>AVERAGE(C15:C24)</f>
        <v>12.183059999999999</v>
      </c>
      <c r="P10" s="18">
        <f t="shared" ref="P10" si="2">AVERAGE(D15:D24)</f>
        <v>48.492620000000002</v>
      </c>
      <c r="Q10" s="18">
        <f>AVERAGE(E15:E24)</f>
        <v>48.494080000000011</v>
      </c>
      <c r="R10" s="6"/>
      <c r="S10" s="11">
        <f>VAR(C15:C24)</f>
        <v>0.13351506044444444</v>
      </c>
      <c r="T10" s="11">
        <f>VAR(D15:D24)</f>
        <v>6.9246878639999991</v>
      </c>
      <c r="U10" s="11">
        <f>VAR(E15:E24)</f>
        <v>5.0250965795555533</v>
      </c>
      <c r="V10" s="6"/>
      <c r="W10" s="6"/>
      <c r="X10" s="6"/>
    </row>
    <row r="11" spans="1:24">
      <c r="A11" s="16"/>
      <c r="B11" s="6"/>
      <c r="C11" s="6">
        <v>7.5585399999999998</v>
      </c>
      <c r="D11">
        <v>28.516400000000001</v>
      </c>
      <c r="E11" s="6">
        <v>25.755099999999999</v>
      </c>
      <c r="F11" s="6"/>
      <c r="G11" s="6">
        <v>119246</v>
      </c>
      <c r="H11" s="6">
        <v>250146</v>
      </c>
      <c r="I11" s="6">
        <v>199059</v>
      </c>
      <c r="J11" s="6"/>
      <c r="K11" s="6"/>
      <c r="L11" s="6"/>
      <c r="M11" s="6"/>
      <c r="N11" s="6">
        <v>3</v>
      </c>
      <c r="O11" s="18">
        <f>AVERAGE(C26:C35)</f>
        <v>20.511610000000001</v>
      </c>
      <c r="P11" s="18">
        <f t="shared" ref="P11" si="3">AVERAGE(D26:D35)</f>
        <v>72.645880000000005</v>
      </c>
      <c r="Q11" s="18">
        <f>AVERAGE(E26:E35)</f>
        <v>73.836109999999991</v>
      </c>
      <c r="R11" s="6"/>
      <c r="S11" s="11">
        <f>VAR(C26:C35)</f>
        <v>0.32377699211111138</v>
      </c>
      <c r="T11" s="11">
        <f>VAR(D26:D35)</f>
        <v>9.7899142217777673</v>
      </c>
      <c r="U11" s="11">
        <f>VAR(E26:E35)</f>
        <v>1.5072625076666641</v>
      </c>
      <c r="V11" s="6"/>
      <c r="W11" s="6"/>
      <c r="X11" s="6"/>
    </row>
    <row r="12" spans="1:24">
      <c r="A12" s="16"/>
      <c r="B12" s="6"/>
      <c r="C12" s="6">
        <v>7.9835700000000003</v>
      </c>
      <c r="D12">
        <v>28.409400000000002</v>
      </c>
      <c r="E12" s="6">
        <v>25.991299999999999</v>
      </c>
      <c r="F12" s="6"/>
      <c r="G12" s="6">
        <v>158643</v>
      </c>
      <c r="H12" s="6">
        <v>251802</v>
      </c>
      <c r="I12" s="6">
        <v>227344</v>
      </c>
      <c r="J12" s="6"/>
      <c r="K12" s="6"/>
      <c r="L12" s="6"/>
      <c r="M12" s="6"/>
      <c r="N12" s="6">
        <v>4</v>
      </c>
      <c r="O12" s="18">
        <f>AVERAGE(C37:C46)</f>
        <v>35.537660000000002</v>
      </c>
      <c r="P12" s="18">
        <f t="shared" ref="P12" si="4">AVERAGE(D37:D46)</f>
        <v>102.13151000000001</v>
      </c>
      <c r="Q12" s="18">
        <f>AVERAGE(E37:E46)</f>
        <v>105.40094999999999</v>
      </c>
      <c r="R12" s="6"/>
      <c r="S12" s="11">
        <f>VAR(C37:C46)</f>
        <v>0.60706982933333464</v>
      </c>
      <c r="T12" s="11">
        <f>VAR(D37:D46)</f>
        <v>15.883190281000017</v>
      </c>
      <c r="U12" s="11">
        <f>VAR(E37:E46)</f>
        <v>12.641608691666677</v>
      </c>
      <c r="V12" s="6"/>
      <c r="W12" s="6"/>
      <c r="X12" s="6"/>
    </row>
    <row r="13" spans="1:24">
      <c r="A13" s="16"/>
      <c r="B13" s="6"/>
      <c r="C13" s="6">
        <v>7.4224899999999998</v>
      </c>
      <c r="D13">
        <v>26.557700000000001</v>
      </c>
      <c r="E13" s="6">
        <v>27.123799999999999</v>
      </c>
      <c r="F13" s="6"/>
      <c r="G13" s="6">
        <v>116567</v>
      </c>
      <c r="H13" s="6">
        <v>238885</v>
      </c>
      <c r="I13" s="6">
        <v>203511</v>
      </c>
      <c r="J13" s="6"/>
      <c r="K13" s="6"/>
      <c r="L13" s="6"/>
      <c r="M13" s="6"/>
      <c r="N13" s="6">
        <v>5</v>
      </c>
      <c r="O13" s="18">
        <f>AVERAGE(C48:C57)</f>
        <v>63.943950000000008</v>
      </c>
      <c r="P13" s="18">
        <f t="shared" ref="P13" si="5">AVERAGE(D48:D57)</f>
        <v>146.66300000000001</v>
      </c>
      <c r="Q13" s="18">
        <f>AVERAGE(E48:E57)</f>
        <v>152.93260000000001</v>
      </c>
      <c r="R13" s="6"/>
      <c r="S13" s="11">
        <f>VAR(C48:C57)</f>
        <v>7.8373392827777764</v>
      </c>
      <c r="T13" s="11">
        <f>VAR(D48:D57)</f>
        <v>20.126716666666638</v>
      </c>
      <c r="U13" s="11">
        <f>VAR(E48:E57)</f>
        <v>29.944285600000001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8">
        <f>AVERAGE(C59:C68)</f>
        <v>119.271</v>
      </c>
      <c r="P14" s="18">
        <f t="shared" ref="P14" si="6">AVERAGE(D59:D68)</f>
        <v>218.22480000000002</v>
      </c>
      <c r="Q14" s="18">
        <f>AVERAGE(E59:E68)</f>
        <v>226.5806</v>
      </c>
      <c r="R14" s="6"/>
      <c r="S14" s="11">
        <f>VAR(C59:C68)</f>
        <v>24.233691333333333</v>
      </c>
      <c r="T14" s="11">
        <f>VAR(D59:D68)</f>
        <v>38.451066844444455</v>
      </c>
      <c r="U14" s="11">
        <f>VAR(E59:E68)</f>
        <v>68.944082488888895</v>
      </c>
      <c r="V14" s="6"/>
      <c r="W14" s="6"/>
      <c r="X14" s="6"/>
    </row>
    <row r="15" spans="1:24">
      <c r="A15" s="16">
        <v>2</v>
      </c>
      <c r="B15" s="6"/>
      <c r="C15" s="6">
        <v>12.1012</v>
      </c>
      <c r="D15" s="6">
        <v>53.339599999999997</v>
      </c>
      <c r="E15" s="6">
        <v>49.941099999999999</v>
      </c>
      <c r="F15" s="6"/>
      <c r="G15" s="6">
        <v>261025</v>
      </c>
      <c r="H15" s="6">
        <v>418907</v>
      </c>
      <c r="I15" s="6">
        <v>389401</v>
      </c>
      <c r="J15" s="6"/>
      <c r="K15" s="6"/>
      <c r="L15" s="6"/>
      <c r="M15" s="6"/>
      <c r="N15" s="6">
        <v>7</v>
      </c>
      <c r="O15" s="18">
        <f>AVERAGE(C70:C79)</f>
        <v>226.45269999999999</v>
      </c>
      <c r="P15" s="18">
        <f t="shared" ref="P15" si="7">AVERAGE(D70:D79)</f>
        <v>342.87070000000006</v>
      </c>
      <c r="Q15" s="18">
        <f>AVERAGE(E70:E79)</f>
        <v>352.16629999999998</v>
      </c>
      <c r="R15" s="6"/>
      <c r="S15" s="11">
        <f>VAR(C70:C79)</f>
        <v>26.712569788888885</v>
      </c>
      <c r="T15" s="11">
        <f>VAR(D70:D79)</f>
        <v>260.88373890000014</v>
      </c>
      <c r="U15" s="11">
        <f>VAR(E70:E79)</f>
        <v>231.13209134444443</v>
      </c>
      <c r="V15" s="6"/>
      <c r="W15" s="6"/>
      <c r="X15" s="6"/>
    </row>
    <row r="16" spans="1:24">
      <c r="A16" s="16"/>
      <c r="B16" s="6"/>
      <c r="C16" s="6">
        <v>12.231</v>
      </c>
      <c r="D16" s="6">
        <v>46.863500000000002</v>
      </c>
      <c r="E16" s="6">
        <v>47.428199999999997</v>
      </c>
      <c r="F16" s="6"/>
      <c r="G16" s="6">
        <v>262046</v>
      </c>
      <c r="H16" s="6">
        <v>401989</v>
      </c>
      <c r="I16" s="6">
        <v>375142</v>
      </c>
      <c r="J16" s="6"/>
      <c r="K16" s="6"/>
      <c r="L16" s="6"/>
      <c r="M16" s="6"/>
      <c r="N16" s="6">
        <v>8</v>
      </c>
      <c r="O16" s="18">
        <f>AVERAGE(C81:C90)</f>
        <v>431.74459999999999</v>
      </c>
      <c r="P16" s="18">
        <f t="shared" ref="P16" si="8">AVERAGE(D81:D90)</f>
        <v>573.06249999999989</v>
      </c>
      <c r="Q16" s="18">
        <f>AVERAGE(E81:E90)</f>
        <v>594.39190000000008</v>
      </c>
      <c r="R16" s="8"/>
      <c r="S16" s="18">
        <f>VAR(C81:C90)</f>
        <v>1307.3105824888887</v>
      </c>
      <c r="T16" s="18">
        <f>VAR(D81:D90)</f>
        <v>683.80184494444438</v>
      </c>
      <c r="U16" s="18">
        <f>VAR(E81:E90)</f>
        <v>638.53267365555644</v>
      </c>
      <c r="V16" s="6"/>
      <c r="W16" s="6"/>
      <c r="X16" s="6"/>
    </row>
    <row r="17" spans="1:24">
      <c r="A17" s="16"/>
      <c r="B17" s="6"/>
      <c r="C17" s="6">
        <v>12.083399999999999</v>
      </c>
      <c r="D17" s="6">
        <v>49.063899999999997</v>
      </c>
      <c r="E17" s="6">
        <v>48.362099999999998</v>
      </c>
      <c r="F17" s="6"/>
      <c r="G17" s="6">
        <v>276693</v>
      </c>
      <c r="H17" s="6">
        <v>421592</v>
      </c>
      <c r="I17" s="6">
        <v>387224</v>
      </c>
      <c r="J17" s="6"/>
      <c r="K17" s="6"/>
      <c r="L17" s="6"/>
      <c r="M17" s="6"/>
      <c r="N17" s="6">
        <v>9</v>
      </c>
      <c r="O17" s="18">
        <f>AVERAGE(C92:C101)</f>
        <v>850.37580000000003</v>
      </c>
      <c r="P17" s="18">
        <f t="shared" ref="P17" si="9">AVERAGE(D92:D101)</f>
        <v>1004.1452999999999</v>
      </c>
      <c r="Q17" s="18">
        <f>AVERAGE(E92:E101)</f>
        <v>1009.1641999999999</v>
      </c>
      <c r="R17" s="8"/>
      <c r="S17" s="18">
        <f>VAR(C92:C101)</f>
        <v>1731.0998559555546</v>
      </c>
      <c r="T17" s="18">
        <f>VAR(D92:D101)</f>
        <v>3703.762273344445</v>
      </c>
      <c r="U17" s="18">
        <f>VAR(E92:E101)</f>
        <v>2185.0262828444434</v>
      </c>
      <c r="V17" s="6"/>
      <c r="W17" s="6"/>
      <c r="X17" s="6"/>
    </row>
    <row r="18" spans="1:24">
      <c r="A18" s="16"/>
      <c r="B18" s="6"/>
      <c r="C18" s="6">
        <v>12.176</v>
      </c>
      <c r="D18" s="6">
        <v>47.516500000000001</v>
      </c>
      <c r="E18" s="6">
        <v>50.8917</v>
      </c>
      <c r="F18" s="6"/>
      <c r="G18" s="6">
        <v>269604</v>
      </c>
      <c r="H18" s="6">
        <v>403661</v>
      </c>
      <c r="I18" s="6">
        <v>406870</v>
      </c>
      <c r="J18" s="6"/>
      <c r="K18" s="6"/>
      <c r="L18" s="6"/>
      <c r="M18" s="6"/>
      <c r="N18" s="6">
        <v>10</v>
      </c>
      <c r="O18" s="18">
        <f>AVERAGE(C103:C112)</f>
        <v>1712.4209999999998</v>
      </c>
      <c r="P18" s="18">
        <f t="shared" ref="P18" si="10">AVERAGE(D103:D112)</f>
        <v>1768.1860000000001</v>
      </c>
      <c r="Q18" s="18">
        <f>AVERAGE(E103:E112)</f>
        <v>1808.2290000000005</v>
      </c>
      <c r="R18" s="8"/>
      <c r="S18" s="18">
        <f>VAR(C103:C112)</f>
        <v>21125.204632222216</v>
      </c>
      <c r="T18" s="18">
        <f>VAR(D103:D112)</f>
        <v>9726.2478488888883</v>
      </c>
      <c r="U18" s="18">
        <f>VAR(E103:E112)</f>
        <v>12676.555987777774</v>
      </c>
      <c r="V18" s="6"/>
      <c r="W18" s="6"/>
      <c r="X18" s="6"/>
    </row>
    <row r="19" spans="1:24">
      <c r="A19" s="16"/>
      <c r="B19" s="6"/>
      <c r="C19" s="6">
        <v>12.686400000000001</v>
      </c>
      <c r="D19" s="6">
        <v>50.2913</v>
      </c>
      <c r="E19" s="6">
        <v>48.4116</v>
      </c>
      <c r="F19" s="6"/>
      <c r="G19" s="6">
        <v>275745</v>
      </c>
      <c r="H19" s="6">
        <v>446049</v>
      </c>
      <c r="I19" s="6">
        <v>398361</v>
      </c>
      <c r="J19" s="6"/>
      <c r="K19" s="6"/>
      <c r="L19" s="6"/>
      <c r="M19" s="6"/>
      <c r="N19" s="6">
        <v>11</v>
      </c>
      <c r="O19" s="18">
        <f>AVERAGE(C114:C123)</f>
        <v>3366.971</v>
      </c>
      <c r="P19" s="18">
        <f t="shared" ref="P19" si="11">AVERAGE(D114:D123)</f>
        <v>3140.7429999999999</v>
      </c>
      <c r="Q19" s="18">
        <f>AVERAGE(E114:E123)</f>
        <v>3253.7566666666667</v>
      </c>
      <c r="R19" s="8"/>
      <c r="S19" s="18">
        <f>VAR(C114:C123)</f>
        <v>49728.302521111123</v>
      </c>
      <c r="T19" s="18">
        <f>VAR(D114:D123)</f>
        <v>70220.696490000002</v>
      </c>
      <c r="U19" s="18">
        <f>VAR(E114:E123)</f>
        <v>76267.768433333258</v>
      </c>
      <c r="V19" s="6"/>
      <c r="W19" s="6"/>
      <c r="X19" s="6"/>
    </row>
    <row r="20" spans="1:24">
      <c r="A20" s="16"/>
      <c r="B20" s="6"/>
      <c r="C20" s="6">
        <v>11.942299999999999</v>
      </c>
      <c r="D20" s="6">
        <v>48.909399999999998</v>
      </c>
      <c r="E20" s="6">
        <v>47.3934</v>
      </c>
      <c r="F20" s="6"/>
      <c r="G20" s="6">
        <v>269700</v>
      </c>
      <c r="H20" s="6">
        <v>435962</v>
      </c>
      <c r="I20" s="6">
        <v>382745</v>
      </c>
      <c r="J20" s="6"/>
      <c r="K20" s="6"/>
      <c r="L20" s="6"/>
      <c r="M20" s="6"/>
      <c r="N20" s="6">
        <v>12</v>
      </c>
      <c r="O20" s="18">
        <f>AVERAGE(C125:C134)</f>
        <v>6487.4269999999997</v>
      </c>
      <c r="P20" s="18">
        <f t="shared" ref="P20" si="12">AVERAGE(D125:D134)</f>
        <v>6372.8039999999992</v>
      </c>
      <c r="Q20" s="18" t="e">
        <f>AVERAGE(E125:E134)</f>
        <v>#DIV/0!</v>
      </c>
      <c r="R20" s="8"/>
      <c r="S20" s="18">
        <f>VAR(C125:C134)</f>
        <v>468543.99471222213</v>
      </c>
      <c r="T20" s="18">
        <f>VAR(D125:D134)</f>
        <v>112677.92200444447</v>
      </c>
      <c r="U20" s="18" t="e">
        <f>VAR(E125:E134)</f>
        <v>#DIV/0!</v>
      </c>
      <c r="V20" s="6"/>
      <c r="W20" s="6"/>
      <c r="X20" s="6"/>
    </row>
    <row r="21" spans="1:24">
      <c r="A21" s="16"/>
      <c r="B21" s="6"/>
      <c r="C21" s="6">
        <v>12.950799999999999</v>
      </c>
      <c r="D21" s="6">
        <v>47.508299999999998</v>
      </c>
      <c r="E21" s="6">
        <v>53.165700000000001</v>
      </c>
      <c r="F21" s="6"/>
      <c r="G21" s="6">
        <v>313571</v>
      </c>
      <c r="H21" s="6">
        <v>410169</v>
      </c>
      <c r="I21" s="6">
        <v>403280</v>
      </c>
      <c r="J21" s="6"/>
      <c r="K21" s="6"/>
      <c r="L21" s="6"/>
      <c r="M21" s="6"/>
      <c r="N21" s="6">
        <v>13</v>
      </c>
      <c r="O21" s="18">
        <f>AVERAGE(C136:C145)</f>
        <v>13621.469999999998</v>
      </c>
      <c r="P21" s="18">
        <f t="shared" ref="P21" si="13">AVERAGE(D136:D145)</f>
        <v>11731.151</v>
      </c>
      <c r="Q21" s="18" t="e">
        <f>AVERAGE(E136:E145)</f>
        <v>#DIV/0!</v>
      </c>
      <c r="R21" s="8"/>
      <c r="S21" s="18">
        <f>VAR(C136:C145)</f>
        <v>1605540.8712222225</v>
      </c>
      <c r="T21" s="18">
        <f>VAR(D136:D145)</f>
        <v>2999616.7952100169</v>
      </c>
      <c r="U21" s="18" t="e">
        <f>VAR(E136:E145)</f>
        <v>#DIV/0!</v>
      </c>
      <c r="V21" s="6"/>
      <c r="W21" s="6"/>
      <c r="X21" s="6"/>
    </row>
    <row r="22" spans="1:24">
      <c r="A22" s="16"/>
      <c r="B22" s="6"/>
      <c r="C22" s="6">
        <v>11.7837</v>
      </c>
      <c r="D22" s="6">
        <v>43.120199999999997</v>
      </c>
      <c r="E22" s="6">
        <v>47.068600000000004</v>
      </c>
      <c r="F22" s="6"/>
      <c r="G22" s="6">
        <v>263334</v>
      </c>
      <c r="H22" s="6">
        <v>357016</v>
      </c>
      <c r="I22" s="6">
        <v>409219</v>
      </c>
      <c r="J22" s="6"/>
      <c r="K22" s="6"/>
      <c r="L22" s="6"/>
      <c r="M22" s="6"/>
      <c r="N22" s="6">
        <v>14</v>
      </c>
      <c r="O22" s="18">
        <f>AVERAGE(C147:C156)</f>
        <v>26433.329999999998</v>
      </c>
      <c r="P22" s="18">
        <f t="shared" ref="P22" si="14">AVERAGE(D147:D156)</f>
        <v>23174.480000000003</v>
      </c>
      <c r="Q22" s="18" t="e">
        <f>AVERAGE(E147:E156)</f>
        <v>#DIV/0!</v>
      </c>
      <c r="R22" s="8"/>
      <c r="S22" s="18">
        <f>VAR(C147:C156)</f>
        <v>5846670.9467777805</v>
      </c>
      <c r="T22" s="18">
        <f>VAR(D147:D156)</f>
        <v>9042272.4195554517</v>
      </c>
      <c r="U22" s="18" t="e">
        <f>VAR(E147:E156)</f>
        <v>#DIV/0!</v>
      </c>
      <c r="V22" s="6"/>
      <c r="W22" s="6"/>
      <c r="X22" s="6"/>
    </row>
    <row r="23" spans="1:24">
      <c r="A23" s="16"/>
      <c r="B23" s="6"/>
      <c r="C23" s="6">
        <v>11.9712</v>
      </c>
      <c r="D23" s="6">
        <v>48.5351</v>
      </c>
      <c r="E23" s="6">
        <v>46.319000000000003</v>
      </c>
      <c r="F23" s="6"/>
      <c r="G23" s="6">
        <v>268038</v>
      </c>
      <c r="H23" s="6">
        <v>433540</v>
      </c>
      <c r="I23" s="6">
        <v>389133</v>
      </c>
      <c r="J23" s="6"/>
      <c r="K23" s="6"/>
      <c r="L23" s="6"/>
      <c r="M23" s="6"/>
      <c r="N23" s="6">
        <v>15</v>
      </c>
      <c r="O23" s="18">
        <f>AVERAGE(C158:C167)</f>
        <v>60602.11</v>
      </c>
      <c r="P23" s="18">
        <f t="shared" ref="P23" si="15">AVERAGE(D158:D167)</f>
        <v>48273.869999999995</v>
      </c>
      <c r="Q23" s="18" t="e">
        <f>AVERAGE(E158:E167)</f>
        <v>#DIV/0!</v>
      </c>
      <c r="R23" s="8"/>
      <c r="S23" s="18">
        <f>VAR(C158:C167)</f>
        <v>68533826.823222697</v>
      </c>
      <c r="T23" s="18">
        <f>VAR(D158:D167)</f>
        <v>38177377.051222906</v>
      </c>
      <c r="U23" s="18" t="e">
        <f>VAR(E158:E167)</f>
        <v>#DIV/0!</v>
      </c>
      <c r="V23" s="6"/>
      <c r="W23" s="6"/>
      <c r="X23" s="6"/>
    </row>
    <row r="24" spans="1:24">
      <c r="A24" s="16"/>
      <c r="B24" s="6"/>
      <c r="C24" s="6">
        <v>11.9046</v>
      </c>
      <c r="D24" s="6">
        <v>49.778399999999998</v>
      </c>
      <c r="E24" s="6">
        <v>45.959400000000002</v>
      </c>
      <c r="F24" s="6"/>
      <c r="G24" s="6">
        <v>273228</v>
      </c>
      <c r="H24" s="6">
        <v>437088</v>
      </c>
      <c r="I24" s="6">
        <v>391565</v>
      </c>
      <c r="J24" s="6"/>
      <c r="K24" s="6"/>
      <c r="L24" s="6"/>
      <c r="M24" s="6"/>
      <c r="N24" s="6">
        <v>16</v>
      </c>
      <c r="O24" s="18">
        <f>AVERAGE(C169:C178)</f>
        <v>139071.6</v>
      </c>
      <c r="P24" s="18">
        <f t="shared" ref="P24" si="16">AVERAGE(D169:D178)</f>
        <v>97214.62</v>
      </c>
      <c r="Q24" s="18" t="e">
        <f>AVERAGE(E169:E178)</f>
        <v>#DIV/0!</v>
      </c>
      <c r="R24" s="8"/>
      <c r="S24" s="18">
        <f>VAR(C169:C178)</f>
        <v>254685944.266666</v>
      </c>
      <c r="T24" s="18">
        <f>VAR(D169:D178)</f>
        <v>255072475.15066698</v>
      </c>
      <c r="U24" s="18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8">
        <f>AVERAGE(C180:C189)</f>
        <v>236925.5</v>
      </c>
      <c r="P25" s="18">
        <f t="shared" ref="P25" si="17">AVERAGE(D180:D189)</f>
        <v>204252.6</v>
      </c>
      <c r="Q25" s="18" t="e">
        <f>AVERAGE(E180:E189)</f>
        <v>#DIV/0!</v>
      </c>
      <c r="R25" s="8"/>
      <c r="S25" s="18">
        <f>VAR(C180:C189)</f>
        <v>1330491277.8333333</v>
      </c>
      <c r="T25" s="18">
        <f>VAR(D180:D189)</f>
        <v>964135698.71111381</v>
      </c>
      <c r="U25" s="18" t="e">
        <f>VAR(E180:E189)</f>
        <v>#DIV/0!</v>
      </c>
      <c r="V25" s="6"/>
      <c r="W25" s="6"/>
      <c r="X25" s="6"/>
    </row>
    <row r="26" spans="1:24">
      <c r="A26" s="16">
        <v>3</v>
      </c>
      <c r="B26" s="6"/>
      <c r="C26" s="6">
        <v>20.3248</v>
      </c>
      <c r="D26" s="6">
        <v>70.143000000000001</v>
      </c>
      <c r="E26" s="6">
        <v>74.392300000000006</v>
      </c>
      <c r="F26" s="6"/>
      <c r="G26" s="6">
        <v>549762</v>
      </c>
      <c r="H26" s="6">
        <v>1023353</v>
      </c>
      <c r="I26" s="6">
        <v>1039368</v>
      </c>
      <c r="J26" s="6"/>
      <c r="K26" s="6"/>
      <c r="L26" s="6"/>
      <c r="M26" s="6"/>
      <c r="N26" s="6">
        <v>18</v>
      </c>
      <c r="O26" s="18">
        <f>AVERAGE(C191:C200)</f>
        <v>561884.9</v>
      </c>
      <c r="P26" s="18">
        <f t="shared" ref="P26" si="18">AVERAGE(D191:D200)</f>
        <v>398529.7</v>
      </c>
      <c r="Q26" s="18" t="e">
        <f>AVERAGE(E191:E200)</f>
        <v>#DIV/0!</v>
      </c>
      <c r="R26" s="8"/>
      <c r="S26" s="18">
        <f>VAR(C191:C200)</f>
        <v>5991783826.3222113</v>
      </c>
      <c r="T26" s="18">
        <f>VAR(D191:D200)</f>
        <v>3301105567.5666776</v>
      </c>
      <c r="U26" s="18" t="e">
        <f>VAR(E191:E200)</f>
        <v>#DIV/0!</v>
      </c>
      <c r="V26" s="6"/>
      <c r="W26" s="6"/>
      <c r="X26" s="6"/>
    </row>
    <row r="27" spans="1:24">
      <c r="A27" s="16"/>
      <c r="B27" s="6"/>
      <c r="C27" s="6">
        <v>19.761900000000001</v>
      </c>
      <c r="D27" s="6">
        <v>69.179500000000004</v>
      </c>
      <c r="E27" s="6">
        <v>73.072400000000002</v>
      </c>
      <c r="F27" s="6"/>
      <c r="G27" s="6">
        <v>538025</v>
      </c>
      <c r="H27" s="6">
        <v>1072610</v>
      </c>
      <c r="I27" s="6">
        <v>1041804</v>
      </c>
      <c r="J27" s="6"/>
      <c r="K27" s="6"/>
      <c r="L27" s="6"/>
      <c r="M27" s="6"/>
      <c r="N27" s="6">
        <v>19</v>
      </c>
      <c r="O27" s="18">
        <f>AVERAGE(C202:C211)</f>
        <v>1210384</v>
      </c>
      <c r="P27" s="18">
        <f t="shared" ref="P27" si="19">AVERAGE(D202:D211)</f>
        <v>853556.2</v>
      </c>
      <c r="Q27" s="18" t="e">
        <f>AVERAGE(E202:E211)</f>
        <v>#DIV/0!</v>
      </c>
      <c r="R27" s="8"/>
      <c r="S27" s="18">
        <f>VAR(C202:C211)</f>
        <v>22792747582.222221</v>
      </c>
      <c r="T27" s="18">
        <f>VAR(D202:D211)</f>
        <v>42394101561.955513</v>
      </c>
      <c r="U27" s="18" t="e">
        <f>VAR(E202:E211)</f>
        <v>#DIV/0!</v>
      </c>
      <c r="V27" s="6"/>
      <c r="W27" s="6"/>
      <c r="X27" s="6"/>
    </row>
    <row r="28" spans="1:24">
      <c r="A28" s="16"/>
      <c r="B28" s="6"/>
      <c r="C28" s="6">
        <v>21.497900000000001</v>
      </c>
      <c r="D28" s="6">
        <v>74.333399999999997</v>
      </c>
      <c r="E28" s="6">
        <v>71.258300000000006</v>
      </c>
      <c r="F28" s="6"/>
      <c r="G28" s="6">
        <v>597778</v>
      </c>
      <c r="H28" s="6">
        <v>1149985</v>
      </c>
      <c r="I28" s="6">
        <v>973944</v>
      </c>
      <c r="J28" s="6"/>
      <c r="K28" s="6"/>
      <c r="L28" s="6"/>
      <c r="M28" s="6"/>
      <c r="N28" s="6">
        <v>20</v>
      </c>
      <c r="O28" s="18">
        <f>AVERAGE(C213:C222)</f>
        <v>2385054</v>
      </c>
      <c r="P28" s="18">
        <f t="shared" ref="P28" si="20">AVERAGE(D213:D222)</f>
        <v>1642143</v>
      </c>
      <c r="Q28" s="18">
        <f>AVERAGE(E213:E222)</f>
        <v>1899340</v>
      </c>
      <c r="R28" s="8"/>
      <c r="S28" s="18">
        <f>VAR(C213:C222)</f>
        <v>460978297693.33331</v>
      </c>
      <c r="T28" s="18">
        <f>VAR(D213:D222)</f>
        <v>139105816890</v>
      </c>
      <c r="U28" s="18" t="e">
        <f>VAR(E213:E222)</f>
        <v>#DIV/0!</v>
      </c>
      <c r="V28" s="6"/>
      <c r="W28" s="6"/>
      <c r="X28" s="6"/>
    </row>
    <row r="29" spans="1:24">
      <c r="A29" s="16"/>
      <c r="B29" s="6"/>
      <c r="C29" s="6">
        <v>20.4894</v>
      </c>
      <c r="D29" s="6">
        <v>76.381799999999998</v>
      </c>
      <c r="E29" s="6">
        <v>73.505099999999999</v>
      </c>
      <c r="F29" s="6"/>
      <c r="G29" s="6">
        <v>579457</v>
      </c>
      <c r="H29" s="6">
        <v>935603</v>
      </c>
      <c r="I29" s="6">
        <v>1054226</v>
      </c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16"/>
      <c r="B30" s="6"/>
      <c r="C30" s="6">
        <v>20.5609</v>
      </c>
      <c r="D30" s="6">
        <v>69.662700000000001</v>
      </c>
      <c r="E30" s="6">
        <v>73.2791</v>
      </c>
      <c r="F30" s="6"/>
      <c r="G30" s="6">
        <v>586698</v>
      </c>
      <c r="H30" s="6">
        <v>1228555</v>
      </c>
      <c r="I30" s="6">
        <v>980749</v>
      </c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16"/>
      <c r="B31" s="6"/>
      <c r="C31" s="6">
        <v>21.084900000000001</v>
      </c>
      <c r="D31" s="6">
        <v>74.240099999999998</v>
      </c>
      <c r="E31" s="6">
        <v>73.414599999999993</v>
      </c>
      <c r="F31" s="6"/>
      <c r="G31" s="6">
        <v>576846</v>
      </c>
      <c r="H31" s="6">
        <v>1209944</v>
      </c>
      <c r="I31" s="6">
        <v>1064234</v>
      </c>
      <c r="J31" s="6"/>
      <c r="K31" s="6"/>
      <c r="L31" s="6"/>
      <c r="M31" s="6"/>
      <c r="N31" s="16" t="s">
        <v>35</v>
      </c>
      <c r="O31" s="16"/>
      <c r="P31" s="16"/>
      <c r="Q31" s="16"/>
      <c r="S31" s="11"/>
      <c r="T31" s="11"/>
      <c r="U31" s="11"/>
      <c r="V31" s="6"/>
      <c r="W31" s="6"/>
      <c r="X31" s="6"/>
    </row>
    <row r="32" spans="1:24">
      <c r="A32" s="16"/>
      <c r="B32" s="6"/>
      <c r="C32" s="6">
        <v>20.994900000000001</v>
      </c>
      <c r="D32" s="6">
        <v>76.921700000000001</v>
      </c>
      <c r="E32" s="6">
        <v>74.457999999999998</v>
      </c>
      <c r="F32" s="6"/>
      <c r="G32" s="6">
        <v>575604</v>
      </c>
      <c r="H32" s="6">
        <v>1242107</v>
      </c>
      <c r="I32" s="6">
        <v>1060986</v>
      </c>
      <c r="J32" s="6"/>
      <c r="K32" s="6"/>
      <c r="L32" s="6"/>
      <c r="M32" s="6"/>
      <c r="N32" s="6">
        <v>1</v>
      </c>
      <c r="O32" s="6"/>
      <c r="P32" s="9">
        <f>(P9-$O9)/$O9</f>
        <v>2.6041893614578697</v>
      </c>
      <c r="Q32" s="9">
        <f>(Q9-$O9)/$O9</f>
        <v>2.5034168395228784</v>
      </c>
      <c r="S32" s="11"/>
      <c r="T32" s="11"/>
      <c r="U32" s="11"/>
      <c r="V32" s="6"/>
      <c r="W32" s="6"/>
      <c r="X32" s="6"/>
    </row>
    <row r="33" spans="1:24">
      <c r="A33" s="16"/>
      <c r="B33" s="6"/>
      <c r="C33" s="6">
        <v>20.108799999999999</v>
      </c>
      <c r="D33" s="6">
        <v>75.250900000000001</v>
      </c>
      <c r="E33" s="6">
        <v>74.531400000000005</v>
      </c>
      <c r="F33" s="6"/>
      <c r="G33" s="6">
        <v>548681</v>
      </c>
      <c r="H33" s="6">
        <v>1148035</v>
      </c>
      <c r="I33" s="6">
        <v>1016926</v>
      </c>
      <c r="J33" s="6"/>
      <c r="K33" s="6"/>
      <c r="L33" s="6"/>
      <c r="M33" s="6"/>
      <c r="N33" s="6">
        <v>2</v>
      </c>
      <c r="O33" s="6"/>
      <c r="P33" s="9">
        <f t="shared" ref="P33:Q48" si="22">(P10-$O10)/$O10</f>
        <v>2.9803317064842498</v>
      </c>
      <c r="Q33" s="9">
        <f t="shared" si="22"/>
        <v>2.980451545014144</v>
      </c>
      <c r="S33" s="11"/>
      <c r="T33" s="11"/>
      <c r="U33" s="11"/>
      <c r="V33" s="6"/>
      <c r="W33" s="6"/>
      <c r="X33" s="6"/>
    </row>
    <row r="34" spans="1:24">
      <c r="A34" s="16"/>
      <c r="B34" s="6"/>
      <c r="C34" s="6">
        <v>20.564599999999999</v>
      </c>
      <c r="D34" s="6">
        <v>71.636200000000002</v>
      </c>
      <c r="E34" s="6">
        <v>74.632400000000004</v>
      </c>
      <c r="F34" s="6"/>
      <c r="G34" s="6">
        <v>574402</v>
      </c>
      <c r="H34" s="6">
        <v>982620</v>
      </c>
      <c r="I34" s="6">
        <v>1087394</v>
      </c>
      <c r="J34" s="6"/>
      <c r="K34" s="6"/>
      <c r="L34" s="6"/>
      <c r="M34" s="6"/>
      <c r="N34" s="6">
        <v>3</v>
      </c>
      <c r="O34" s="6"/>
      <c r="P34" s="9">
        <f t="shared" si="22"/>
        <v>2.5416956543148004</v>
      </c>
      <c r="Q34" s="9">
        <f t="shared" si="22"/>
        <v>2.5997227911412115</v>
      </c>
      <c r="S34" s="6"/>
      <c r="T34" s="6"/>
      <c r="U34" s="6"/>
      <c r="V34" s="6"/>
      <c r="W34" s="6"/>
      <c r="X34" s="6"/>
    </row>
    <row r="35" spans="1:24">
      <c r="A35" s="16"/>
      <c r="B35" s="6"/>
      <c r="C35" s="6">
        <v>19.728000000000002</v>
      </c>
      <c r="D35" s="6">
        <v>68.709500000000006</v>
      </c>
      <c r="E35" s="6">
        <v>75.817499999999995</v>
      </c>
      <c r="F35" s="6"/>
      <c r="G35" s="6">
        <v>574966</v>
      </c>
      <c r="H35" s="6">
        <v>995535</v>
      </c>
      <c r="I35" s="6">
        <v>1047602</v>
      </c>
      <c r="J35" s="6"/>
      <c r="K35" s="6"/>
      <c r="L35" s="6"/>
      <c r="M35" s="6"/>
      <c r="N35" s="6">
        <v>4</v>
      </c>
      <c r="O35" s="6"/>
      <c r="P35" s="9">
        <f t="shared" si="22"/>
        <v>1.8738951861208644</v>
      </c>
      <c r="Q35" s="9">
        <f t="shared" si="22"/>
        <v>1.9658944905207598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22"/>
        <v>1.2936180827114996</v>
      </c>
      <c r="Q36" s="9">
        <f t="shared" si="22"/>
        <v>1.3916664516345956</v>
      </c>
      <c r="S36" s="6"/>
      <c r="T36" s="6"/>
      <c r="U36" s="6"/>
      <c r="V36" s="6"/>
      <c r="W36" s="6"/>
      <c r="X36" s="6"/>
    </row>
    <row r="37" spans="1:24">
      <c r="A37" s="16">
        <v>4</v>
      </c>
      <c r="B37" s="6"/>
      <c r="C37" s="6">
        <v>36.221499999999999</v>
      </c>
      <c r="D37" s="6">
        <v>98.854100000000003</v>
      </c>
      <c r="E37" s="6">
        <v>108.468</v>
      </c>
      <c r="F37" s="6"/>
      <c r="G37" s="6">
        <v>1183138</v>
      </c>
      <c r="H37" s="6">
        <v>2601553</v>
      </c>
      <c r="I37" s="6">
        <v>2867567</v>
      </c>
      <c r="J37" s="6"/>
      <c r="K37" s="6"/>
      <c r="L37" s="6"/>
      <c r="M37" s="6"/>
      <c r="N37" s="6">
        <v>6</v>
      </c>
      <c r="O37" s="6"/>
      <c r="P37" s="9">
        <f t="shared" si="22"/>
        <v>0.82965515506703236</v>
      </c>
      <c r="Q37" s="9">
        <f t="shared" si="22"/>
        <v>0.89971241961583293</v>
      </c>
      <c r="S37" s="6"/>
      <c r="T37" s="6"/>
      <c r="U37" s="6"/>
      <c r="V37" s="6"/>
      <c r="W37" s="6"/>
      <c r="X37" s="6"/>
    </row>
    <row r="38" spans="1:24">
      <c r="A38" s="16"/>
      <c r="B38" s="6"/>
      <c r="C38" s="6">
        <v>35.265900000000002</v>
      </c>
      <c r="D38" s="6">
        <v>101.64</v>
      </c>
      <c r="E38" s="6">
        <v>99.770499999999998</v>
      </c>
      <c r="F38" s="6"/>
      <c r="G38" s="6">
        <v>1153181</v>
      </c>
      <c r="H38" s="6">
        <v>2583500</v>
      </c>
      <c r="I38" s="6">
        <v>2510516</v>
      </c>
      <c r="J38" s="6"/>
      <c r="K38" s="6"/>
      <c r="L38" s="6"/>
      <c r="M38" s="6"/>
      <c r="N38" s="6">
        <v>7</v>
      </c>
      <c r="O38" s="6"/>
      <c r="P38" s="9">
        <f t="shared" si="22"/>
        <v>0.51409411325190679</v>
      </c>
      <c r="Q38" s="9">
        <f t="shared" si="22"/>
        <v>0.55514286206346841</v>
      </c>
      <c r="S38" s="6"/>
      <c r="T38" s="6"/>
      <c r="U38" s="6"/>
      <c r="V38" s="6"/>
      <c r="W38" s="6"/>
      <c r="X38" s="6"/>
    </row>
    <row r="39" spans="1:24">
      <c r="A39" s="16"/>
      <c r="B39" s="6"/>
      <c r="C39" s="6">
        <v>35.722799999999999</v>
      </c>
      <c r="D39" s="6">
        <v>102.026</v>
      </c>
      <c r="E39" s="6">
        <v>106.941</v>
      </c>
      <c r="F39" s="6"/>
      <c r="G39" s="6">
        <v>1163195</v>
      </c>
      <c r="H39" s="6">
        <v>2574092</v>
      </c>
      <c r="I39" s="6">
        <v>2760474</v>
      </c>
      <c r="J39" s="6"/>
      <c r="K39" s="6"/>
      <c r="L39" s="6"/>
      <c r="M39" s="6"/>
      <c r="N39" s="6">
        <v>8</v>
      </c>
      <c r="O39" s="6"/>
      <c r="P39" s="9">
        <f t="shared" si="22"/>
        <v>0.32731828029812043</v>
      </c>
      <c r="Q39" s="9">
        <f t="shared" si="22"/>
        <v>0.37672109853834906</v>
      </c>
      <c r="S39" s="6"/>
      <c r="T39" s="6"/>
      <c r="U39" s="6"/>
      <c r="V39" s="6"/>
      <c r="W39" s="6"/>
      <c r="X39" s="6"/>
    </row>
    <row r="40" spans="1:24">
      <c r="A40" s="16"/>
      <c r="B40" s="6"/>
      <c r="C40" s="6">
        <v>35.097499999999997</v>
      </c>
      <c r="D40" s="6">
        <v>98.892600000000002</v>
      </c>
      <c r="E40" s="6">
        <v>104.471</v>
      </c>
      <c r="F40" s="6"/>
      <c r="G40" s="6">
        <v>1126178</v>
      </c>
      <c r="H40" s="6">
        <v>2500795</v>
      </c>
      <c r="I40" s="6">
        <v>2641235</v>
      </c>
      <c r="J40" s="6"/>
      <c r="K40" s="6"/>
      <c r="L40" s="6"/>
      <c r="M40" s="6"/>
      <c r="N40" s="6">
        <v>9</v>
      </c>
      <c r="O40" s="6"/>
      <c r="P40" s="9">
        <f t="shared" si="22"/>
        <v>0.18082534804024278</v>
      </c>
      <c r="Q40" s="9">
        <f t="shared" si="22"/>
        <v>0.18672732690652757</v>
      </c>
      <c r="S40" s="6"/>
      <c r="T40" s="6"/>
      <c r="U40" s="6"/>
      <c r="V40" s="6"/>
      <c r="W40" s="6"/>
      <c r="X40" s="6"/>
    </row>
    <row r="41" spans="1:24">
      <c r="A41" s="16"/>
      <c r="B41" s="6"/>
      <c r="C41" s="6">
        <v>34.307499999999997</v>
      </c>
      <c r="D41" s="6">
        <v>106.968</v>
      </c>
      <c r="E41" s="6">
        <v>105.128</v>
      </c>
      <c r="F41" s="6"/>
      <c r="G41" s="6">
        <v>1108726</v>
      </c>
      <c r="H41" s="6">
        <v>2747769</v>
      </c>
      <c r="I41" s="6">
        <v>2607242</v>
      </c>
      <c r="J41" s="6"/>
      <c r="K41" s="6"/>
      <c r="L41" s="6"/>
      <c r="M41" s="6"/>
      <c r="N41" s="6">
        <v>10</v>
      </c>
      <c r="O41" s="6"/>
      <c r="P41" s="9">
        <f t="shared" si="22"/>
        <v>3.2565005918521399E-2</v>
      </c>
      <c r="Q41" s="9">
        <f t="shared" si="22"/>
        <v>5.5948858370693119E-2</v>
      </c>
      <c r="S41" s="6"/>
      <c r="T41" s="6"/>
      <c r="U41" s="6"/>
      <c r="V41" s="6"/>
      <c r="W41" s="6"/>
      <c r="X41" s="6"/>
    </row>
    <row r="42" spans="1:24">
      <c r="A42" s="16"/>
      <c r="B42" s="6"/>
      <c r="C42" s="6">
        <v>35.777700000000003</v>
      </c>
      <c r="D42" s="6">
        <v>99.537400000000005</v>
      </c>
      <c r="E42" s="6">
        <v>112.959</v>
      </c>
      <c r="F42" s="6"/>
      <c r="G42" s="6">
        <v>1168792</v>
      </c>
      <c r="H42" s="6">
        <v>2502113</v>
      </c>
      <c r="I42" s="6">
        <v>2768456</v>
      </c>
      <c r="J42" s="6"/>
      <c r="K42" s="6"/>
      <c r="L42" s="6"/>
      <c r="M42" s="6"/>
      <c r="N42" s="6">
        <v>11</v>
      </c>
      <c r="O42" s="6"/>
      <c r="P42" s="9">
        <f t="shared" si="22"/>
        <v>-6.7190361900948972E-2</v>
      </c>
      <c r="Q42" s="9">
        <f t="shared" si="22"/>
        <v>-3.3624980236935019E-2</v>
      </c>
      <c r="S42" s="6"/>
      <c r="T42" s="6"/>
      <c r="U42" s="6"/>
      <c r="V42" s="6"/>
      <c r="W42" s="6"/>
      <c r="X42" s="6"/>
    </row>
    <row r="43" spans="1:24">
      <c r="A43" s="16"/>
      <c r="B43" s="6"/>
      <c r="C43" s="6">
        <v>35.418700000000001</v>
      </c>
      <c r="D43" s="6">
        <v>110.30200000000001</v>
      </c>
      <c r="E43" s="6">
        <v>105.194</v>
      </c>
      <c r="F43" s="6"/>
      <c r="G43" s="6">
        <v>1167784</v>
      </c>
      <c r="H43" s="6">
        <v>2820315</v>
      </c>
      <c r="I43" s="6">
        <v>2694869</v>
      </c>
      <c r="J43" s="6"/>
      <c r="K43" s="6"/>
      <c r="L43" s="6"/>
      <c r="M43" s="6"/>
      <c r="N43" s="6">
        <v>12</v>
      </c>
      <c r="O43" s="6"/>
      <c r="P43" s="9">
        <f t="shared" si="22"/>
        <v>-1.7668483976775461E-2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16"/>
      <c r="B44" s="6"/>
      <c r="C44" s="6">
        <v>34.487200000000001</v>
      </c>
      <c r="D44" s="6">
        <v>100.76</v>
      </c>
      <c r="E44" s="6">
        <v>104.39700000000001</v>
      </c>
      <c r="F44" s="6"/>
      <c r="G44" s="6">
        <v>1117048</v>
      </c>
      <c r="H44" s="6">
        <v>2491138</v>
      </c>
      <c r="I44" s="6">
        <v>2672107</v>
      </c>
      <c r="J44" s="6"/>
      <c r="K44" s="6"/>
      <c r="L44" s="6"/>
      <c r="M44" s="6"/>
      <c r="N44" s="6">
        <v>13</v>
      </c>
      <c r="O44" s="6"/>
      <c r="P44" s="9">
        <f t="shared" si="22"/>
        <v>-0.13877496334830219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16"/>
      <c r="B45" s="6"/>
      <c r="C45" s="6">
        <v>36.556600000000003</v>
      </c>
      <c r="D45" s="6">
        <v>97.938999999999993</v>
      </c>
      <c r="E45" s="6">
        <v>104.5</v>
      </c>
      <c r="F45" s="6"/>
      <c r="G45" s="6">
        <v>1163717</v>
      </c>
      <c r="H45" s="6">
        <v>2614418</v>
      </c>
      <c r="I45" s="6">
        <v>2526953</v>
      </c>
      <c r="J45" s="6"/>
      <c r="K45" s="6"/>
      <c r="L45" s="6"/>
      <c r="M45" s="6"/>
      <c r="N45" s="6">
        <v>14</v>
      </c>
      <c r="O45" s="6"/>
      <c r="P45" s="9">
        <f t="shared" si="22"/>
        <v>-0.12328563975859247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16"/>
      <c r="B46" s="6"/>
      <c r="C46" s="6">
        <v>36.5212</v>
      </c>
      <c r="D46" s="6">
        <v>104.396</v>
      </c>
      <c r="E46" s="6">
        <v>102.181</v>
      </c>
      <c r="F46" s="6"/>
      <c r="G46" s="6">
        <v>1195185</v>
      </c>
      <c r="H46" s="6">
        <v>2697280</v>
      </c>
      <c r="I46" s="6">
        <v>2534257</v>
      </c>
      <c r="J46" s="6"/>
      <c r="K46" s="6"/>
      <c r="L46" s="6"/>
      <c r="M46" s="6"/>
      <c r="N46" s="6">
        <v>15</v>
      </c>
      <c r="O46" s="6"/>
      <c r="P46" s="9">
        <f t="shared" si="22"/>
        <v>-0.20342922053374057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22"/>
        <v>-0.30097431826483628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16">
        <v>5</v>
      </c>
      <c r="B48" s="6"/>
      <c r="C48" s="6">
        <v>68.154499999999999</v>
      </c>
      <c r="D48" s="6">
        <v>143.821</v>
      </c>
      <c r="E48" s="6">
        <v>154.024</v>
      </c>
      <c r="F48" s="6"/>
      <c r="G48" s="6">
        <v>2476788</v>
      </c>
      <c r="H48" s="6">
        <v>6115982</v>
      </c>
      <c r="I48" s="6">
        <v>6452761</v>
      </c>
      <c r="J48" s="6"/>
      <c r="K48" s="6"/>
      <c r="L48" s="6"/>
      <c r="M48" s="6"/>
      <c r="N48" s="6">
        <v>17</v>
      </c>
      <c r="O48" s="6"/>
      <c r="P48" s="9">
        <f t="shared" si="22"/>
        <v>-0.13790368702398009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16"/>
      <c r="B49" s="6"/>
      <c r="C49" s="6">
        <v>59.268500000000003</v>
      </c>
      <c r="D49" s="6">
        <v>146.10900000000001</v>
      </c>
      <c r="E49" s="6">
        <v>158.434</v>
      </c>
      <c r="F49" s="6"/>
      <c r="G49" s="6">
        <v>2190688</v>
      </c>
      <c r="H49" s="6">
        <v>5815535</v>
      </c>
      <c r="I49" s="6">
        <v>6344476</v>
      </c>
      <c r="J49" s="6"/>
      <c r="K49" s="6"/>
      <c r="L49" s="6"/>
      <c r="M49" s="6"/>
      <c r="N49" s="6">
        <v>18</v>
      </c>
      <c r="O49" s="6"/>
      <c r="P49" s="9">
        <f t="shared" ref="P49:Q51" si="23">(P26-$O26)/$O26</f>
        <v>-0.29072715782182434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16"/>
      <c r="B50" s="6"/>
      <c r="C50" s="6">
        <v>61.176200000000001</v>
      </c>
      <c r="D50" s="6">
        <v>150.68799999999999</v>
      </c>
      <c r="E50" s="6">
        <v>157.47499999999999</v>
      </c>
      <c r="F50" s="6"/>
      <c r="G50" s="6">
        <v>2233716</v>
      </c>
      <c r="H50" s="6">
        <v>6255234</v>
      </c>
      <c r="I50" s="6">
        <v>6309728</v>
      </c>
      <c r="J50" s="6"/>
      <c r="K50" s="6"/>
      <c r="L50" s="6"/>
      <c r="M50" s="6"/>
      <c r="N50" s="6">
        <v>19</v>
      </c>
      <c r="O50" s="6"/>
      <c r="P50" s="9">
        <f t="shared" si="23"/>
        <v>-0.29480545017118537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16"/>
      <c r="B51" s="6"/>
      <c r="C51" s="6">
        <v>67.114500000000007</v>
      </c>
      <c r="D51" s="6">
        <v>143.65899999999999</v>
      </c>
      <c r="E51" s="6">
        <v>160.697</v>
      </c>
      <c r="F51" s="6"/>
      <c r="G51" s="6">
        <v>2404161</v>
      </c>
      <c r="H51" s="6">
        <v>5901428</v>
      </c>
      <c r="I51" s="6">
        <v>6548139</v>
      </c>
      <c r="J51" s="6"/>
      <c r="K51" s="6"/>
      <c r="L51" s="6"/>
      <c r="M51" s="6"/>
      <c r="N51" s="6">
        <v>20</v>
      </c>
      <c r="O51" s="6"/>
      <c r="P51" s="9">
        <f t="shared" si="23"/>
        <v>-0.31148602924713653</v>
      </c>
      <c r="Q51" s="9">
        <f>(Q28-$O28)/$O28</f>
        <v>-0.2036490578410384</v>
      </c>
      <c r="S51" s="6"/>
      <c r="T51" s="6"/>
      <c r="U51" s="6"/>
      <c r="V51" s="6"/>
      <c r="W51" s="6"/>
      <c r="X51" s="6"/>
    </row>
    <row r="52" spans="1:24">
      <c r="A52" s="16"/>
      <c r="B52" s="6"/>
      <c r="C52" s="6">
        <v>63.292099999999998</v>
      </c>
      <c r="D52" s="6">
        <v>137.37100000000001</v>
      </c>
      <c r="E52" s="6">
        <v>151.167</v>
      </c>
      <c r="F52" s="6"/>
      <c r="G52" s="6">
        <v>2310326</v>
      </c>
      <c r="H52" s="6">
        <v>5692477</v>
      </c>
      <c r="I52" s="6">
        <v>6170215</v>
      </c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16"/>
      <c r="B53" s="6"/>
      <c r="C53" s="6">
        <v>63.882399999999997</v>
      </c>
      <c r="D53" s="6">
        <v>143.935</v>
      </c>
      <c r="E53" s="6">
        <v>144.71600000000001</v>
      </c>
      <c r="F53" s="6"/>
      <c r="G53" s="6">
        <v>2266519</v>
      </c>
      <c r="H53" s="6">
        <v>6070160</v>
      </c>
      <c r="I53" s="6">
        <v>6089855</v>
      </c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16"/>
      <c r="B54" s="6"/>
      <c r="C54" s="6">
        <v>64.163499999999999</v>
      </c>
      <c r="D54" s="6">
        <v>150.75</v>
      </c>
      <c r="E54" s="6">
        <v>153.465</v>
      </c>
      <c r="F54" s="6"/>
      <c r="G54" s="6">
        <v>2363539</v>
      </c>
      <c r="H54" s="6">
        <v>5890903</v>
      </c>
      <c r="I54" s="6">
        <v>6345214</v>
      </c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16"/>
      <c r="B55" s="6"/>
      <c r="C55" s="6">
        <v>61.376600000000003</v>
      </c>
      <c r="D55" s="6">
        <v>149.50700000000001</v>
      </c>
      <c r="E55" s="6">
        <v>147.13</v>
      </c>
      <c r="F55" s="6"/>
      <c r="G55" s="6">
        <v>2193241</v>
      </c>
      <c r="H55" s="6">
        <v>6250551</v>
      </c>
      <c r="I55" s="6">
        <v>6101066</v>
      </c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16"/>
      <c r="B56" s="6"/>
      <c r="C56" s="6">
        <v>66.308400000000006</v>
      </c>
      <c r="D56" s="6">
        <v>149.65299999999999</v>
      </c>
      <c r="E56" s="6">
        <v>155.899</v>
      </c>
      <c r="F56" s="6"/>
      <c r="G56" s="6">
        <v>2411646</v>
      </c>
      <c r="H56" s="6">
        <v>6089957</v>
      </c>
      <c r="I56" s="6">
        <v>6722928</v>
      </c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16"/>
      <c r="B57" s="6"/>
      <c r="C57" s="6">
        <v>64.702799999999996</v>
      </c>
      <c r="D57" s="6">
        <v>151.137</v>
      </c>
      <c r="E57" s="6">
        <v>146.31899999999999</v>
      </c>
      <c r="F57" s="6"/>
      <c r="G57" s="6">
        <v>2425668</v>
      </c>
      <c r="H57" s="6">
        <v>6264073</v>
      </c>
      <c r="I57" s="6">
        <v>6060445</v>
      </c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16">
        <v>6</v>
      </c>
      <c r="B59" s="6"/>
      <c r="C59" s="6">
        <v>127.59399999999999</v>
      </c>
      <c r="D59" s="6">
        <v>222.24299999999999</v>
      </c>
      <c r="E59" s="6">
        <v>225.095</v>
      </c>
      <c r="F59" s="6"/>
      <c r="G59" s="6">
        <v>5052027</v>
      </c>
      <c r="H59" s="6">
        <v>13338020</v>
      </c>
      <c r="I59" s="6">
        <v>13497631</v>
      </c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16"/>
      <c r="B60" s="6"/>
      <c r="C60" s="6">
        <v>112.744</v>
      </c>
      <c r="D60" s="6">
        <v>213.94200000000001</v>
      </c>
      <c r="E60" s="6">
        <v>221.28899999999999</v>
      </c>
      <c r="F60" s="6"/>
      <c r="G60" s="6">
        <v>4473385</v>
      </c>
      <c r="H60" s="6">
        <v>12023088</v>
      </c>
      <c r="I60" s="6">
        <v>13065235</v>
      </c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16"/>
      <c r="B61" s="6"/>
      <c r="C61" s="6">
        <v>117.24</v>
      </c>
      <c r="D61" s="6">
        <v>219.374</v>
      </c>
      <c r="E61" s="6">
        <v>224.46799999999999</v>
      </c>
      <c r="F61" s="6"/>
      <c r="G61" s="6">
        <v>4564013</v>
      </c>
      <c r="H61" s="6">
        <v>13100607</v>
      </c>
      <c r="I61" s="6">
        <v>12823986</v>
      </c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16"/>
      <c r="B62" s="6"/>
      <c r="C62" s="6">
        <v>118.22499999999999</v>
      </c>
      <c r="D62" s="6">
        <v>208.53</v>
      </c>
      <c r="E62" s="6">
        <v>232.46899999999999</v>
      </c>
      <c r="F62" s="6"/>
      <c r="G62" s="6">
        <v>4663090</v>
      </c>
      <c r="H62" s="6">
        <v>11386226</v>
      </c>
      <c r="I62" s="6">
        <v>13933616</v>
      </c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16"/>
      <c r="B63" s="6"/>
      <c r="C63" s="6">
        <v>122.211</v>
      </c>
      <c r="D63" s="6">
        <v>211.58799999999999</v>
      </c>
      <c r="E63" s="6">
        <v>209.47800000000001</v>
      </c>
      <c r="F63" s="6"/>
      <c r="G63" s="6">
        <v>4889132</v>
      </c>
      <c r="H63" s="6">
        <v>12290054</v>
      </c>
      <c r="I63" s="6">
        <v>12267932</v>
      </c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16"/>
      <c r="B64" s="6"/>
      <c r="C64" s="6">
        <v>119.55200000000001</v>
      </c>
      <c r="D64" s="6">
        <v>215.96700000000001</v>
      </c>
      <c r="E64" s="6">
        <v>229.03100000000001</v>
      </c>
      <c r="F64" s="6"/>
      <c r="G64" s="6">
        <v>4784476</v>
      </c>
      <c r="H64" s="6">
        <v>13029410</v>
      </c>
      <c r="I64" s="6">
        <v>14031138</v>
      </c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16"/>
      <c r="B65" s="6"/>
      <c r="C65" s="6">
        <v>125.15900000000001</v>
      </c>
      <c r="D65" s="6">
        <v>227.709</v>
      </c>
      <c r="E65" s="6">
        <v>220.37100000000001</v>
      </c>
      <c r="F65" s="6"/>
      <c r="G65" s="6">
        <v>4959730</v>
      </c>
      <c r="H65" s="6">
        <v>13857317</v>
      </c>
      <c r="I65" s="6">
        <v>13010024</v>
      </c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16"/>
      <c r="B66" s="6"/>
      <c r="C66" s="6">
        <v>113.592</v>
      </c>
      <c r="D66" s="6">
        <v>222.952</v>
      </c>
      <c r="E66" s="6">
        <v>230.51300000000001</v>
      </c>
      <c r="F66" s="6"/>
      <c r="G66" s="6">
        <v>4482605</v>
      </c>
      <c r="H66" s="6">
        <v>13540862</v>
      </c>
      <c r="I66" s="6">
        <v>12919328</v>
      </c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16"/>
      <c r="B67" s="6"/>
      <c r="C67" s="6">
        <v>114.801</v>
      </c>
      <c r="D67" s="6">
        <v>215.036</v>
      </c>
      <c r="E67" s="6">
        <v>236.608</v>
      </c>
      <c r="F67" s="6"/>
      <c r="G67" s="6">
        <v>4555676</v>
      </c>
      <c r="H67" s="6">
        <v>12351437</v>
      </c>
      <c r="I67" s="6">
        <v>13671850</v>
      </c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16"/>
      <c r="B68" s="6"/>
      <c r="C68" s="6">
        <v>121.592</v>
      </c>
      <c r="D68" s="6">
        <v>224.90700000000001</v>
      </c>
      <c r="E68" s="6">
        <v>236.48400000000001</v>
      </c>
      <c r="F68" s="6"/>
      <c r="G68" s="6">
        <v>4756253</v>
      </c>
      <c r="H68" s="6">
        <v>14221620</v>
      </c>
      <c r="I68" s="6">
        <v>13303536</v>
      </c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16">
        <v>7</v>
      </c>
      <c r="B70" s="6"/>
      <c r="C70" s="6">
        <v>225.821</v>
      </c>
      <c r="D70" s="6">
        <v>349.29199999999997</v>
      </c>
      <c r="E70" s="6">
        <v>349.322</v>
      </c>
      <c r="F70" s="6"/>
      <c r="G70" s="6">
        <v>9408136</v>
      </c>
      <c r="H70" s="6">
        <v>27704604</v>
      </c>
      <c r="I70" s="6">
        <v>27550546</v>
      </c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16"/>
      <c r="B71" s="6"/>
      <c r="C71" s="6">
        <v>219.809</v>
      </c>
      <c r="D71" s="6">
        <v>343.22399999999999</v>
      </c>
      <c r="E71" s="6">
        <v>342.64100000000002</v>
      </c>
      <c r="F71" s="6"/>
      <c r="G71" s="6">
        <v>9141933</v>
      </c>
      <c r="H71" s="6">
        <v>27895010</v>
      </c>
      <c r="I71" s="6">
        <v>27477010</v>
      </c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16"/>
      <c r="B72" s="6"/>
      <c r="C72" s="6">
        <v>231.459</v>
      </c>
      <c r="D72" s="6">
        <v>377.096</v>
      </c>
      <c r="E72" s="6">
        <v>369.54300000000001</v>
      </c>
      <c r="F72" s="6"/>
      <c r="G72" s="6">
        <v>9598506</v>
      </c>
      <c r="H72" s="6">
        <v>30815572</v>
      </c>
      <c r="I72" s="6">
        <v>30565751</v>
      </c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16"/>
      <c r="B73" s="6"/>
      <c r="C73" s="6">
        <v>227.82599999999999</v>
      </c>
      <c r="D73" s="6">
        <v>321.58499999999998</v>
      </c>
      <c r="E73" s="6">
        <v>357.18299999999999</v>
      </c>
      <c r="F73" s="6"/>
      <c r="G73" s="6">
        <v>9560672</v>
      </c>
      <c r="H73" s="6">
        <v>28113801</v>
      </c>
      <c r="I73" s="6">
        <v>28620890</v>
      </c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16"/>
      <c r="B74" s="6"/>
      <c r="C74" s="6">
        <v>221.441</v>
      </c>
      <c r="D74" s="6">
        <v>330.52600000000001</v>
      </c>
      <c r="E74" s="6">
        <v>325.15499999999997</v>
      </c>
      <c r="F74" s="6"/>
      <c r="G74" s="6">
        <v>9123605</v>
      </c>
      <c r="H74" s="6">
        <v>26040632</v>
      </c>
      <c r="I74" s="6">
        <v>27798729</v>
      </c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16"/>
      <c r="B75" s="6"/>
      <c r="C75" s="6">
        <v>230.399</v>
      </c>
      <c r="D75" s="6">
        <v>336.47399999999999</v>
      </c>
      <c r="E75" s="6">
        <v>347.25</v>
      </c>
      <c r="F75" s="6"/>
      <c r="G75" s="6">
        <v>9622915</v>
      </c>
      <c r="H75" s="6">
        <v>27042131</v>
      </c>
      <c r="I75" s="6">
        <v>28554428</v>
      </c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16"/>
      <c r="B76" s="6"/>
      <c r="C76" s="6">
        <v>219.625</v>
      </c>
      <c r="D76" s="6">
        <v>338.339</v>
      </c>
      <c r="E76" s="6">
        <v>373.72699999999998</v>
      </c>
      <c r="F76" s="6"/>
      <c r="G76" s="6">
        <v>9010307</v>
      </c>
      <c r="H76" s="6">
        <v>26088829</v>
      </c>
      <c r="I76" s="6">
        <v>30021840</v>
      </c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16"/>
      <c r="B77" s="6"/>
      <c r="C77" s="6">
        <v>232.203</v>
      </c>
      <c r="D77" s="6">
        <v>359.61</v>
      </c>
      <c r="E77" s="6">
        <v>366.52300000000002</v>
      </c>
      <c r="F77" s="6"/>
      <c r="G77" s="6">
        <v>9628902</v>
      </c>
      <c r="H77" s="6">
        <v>29728084</v>
      </c>
      <c r="I77" s="6">
        <v>30430636</v>
      </c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16"/>
      <c r="B78" s="6"/>
      <c r="C78" s="6">
        <v>232.65899999999999</v>
      </c>
      <c r="D78" s="6">
        <v>343.39499999999998</v>
      </c>
      <c r="E78" s="6">
        <v>337.05700000000002</v>
      </c>
      <c r="F78" s="6"/>
      <c r="G78" s="6">
        <v>9815499</v>
      </c>
      <c r="H78" s="6">
        <v>28504348</v>
      </c>
      <c r="I78" s="6">
        <v>22345490</v>
      </c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16"/>
      <c r="B79" s="6"/>
      <c r="C79" s="6">
        <v>223.285</v>
      </c>
      <c r="D79" s="6">
        <v>329.166</v>
      </c>
      <c r="E79" s="6">
        <v>353.262</v>
      </c>
      <c r="F79" s="6"/>
      <c r="G79" s="6">
        <v>9314697</v>
      </c>
      <c r="H79" s="6">
        <v>27597782</v>
      </c>
      <c r="I79" s="6">
        <v>28171392</v>
      </c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16">
        <v>8</v>
      </c>
      <c r="B81" s="6"/>
      <c r="C81" s="6">
        <v>432.50200000000001</v>
      </c>
      <c r="D81" s="6">
        <v>555.60799999999995</v>
      </c>
      <c r="E81" s="6">
        <v>594.11699999999996</v>
      </c>
      <c r="F81" s="6"/>
      <c r="G81" s="6">
        <v>18540007</v>
      </c>
      <c r="H81" s="6">
        <v>59185973</v>
      </c>
      <c r="I81" s="6">
        <v>61867748</v>
      </c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16"/>
      <c r="B82" s="6"/>
      <c r="C82" s="6">
        <v>427.36</v>
      </c>
      <c r="D82" s="6">
        <v>595.66300000000001</v>
      </c>
      <c r="E82" s="6">
        <v>597.59900000000005</v>
      </c>
      <c r="F82" s="6"/>
      <c r="G82" s="6">
        <v>18417735</v>
      </c>
      <c r="H82" s="6">
        <v>62692346</v>
      </c>
      <c r="I82" s="6">
        <v>63589903</v>
      </c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16"/>
      <c r="B83" s="6"/>
      <c r="C83" s="6">
        <v>443.76900000000001</v>
      </c>
      <c r="D83" s="6">
        <v>527.66200000000003</v>
      </c>
      <c r="E83" s="6">
        <v>584.90200000000004</v>
      </c>
      <c r="F83" s="6"/>
      <c r="G83" s="6">
        <v>19092090</v>
      </c>
      <c r="H83" s="6">
        <v>52811679</v>
      </c>
      <c r="I83" s="6">
        <v>64001959</v>
      </c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16"/>
      <c r="B84" s="6"/>
      <c r="C84" s="6">
        <v>462.74</v>
      </c>
      <c r="D84" s="6">
        <v>551.63099999999997</v>
      </c>
      <c r="E84" s="6">
        <v>557.38199999999995</v>
      </c>
      <c r="F84" s="6"/>
      <c r="G84" s="6">
        <v>19984721</v>
      </c>
      <c r="H84" s="6">
        <v>55359298</v>
      </c>
      <c r="I84" s="6">
        <v>53686646</v>
      </c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16"/>
      <c r="B85" s="6"/>
      <c r="C85" s="6">
        <v>389.41800000000001</v>
      </c>
      <c r="D85" s="6">
        <v>561.94399999999996</v>
      </c>
      <c r="E85" s="6">
        <v>616.81500000000005</v>
      </c>
      <c r="F85" s="6"/>
      <c r="G85" s="6">
        <v>17100347</v>
      </c>
      <c r="H85" s="6">
        <v>56827085</v>
      </c>
      <c r="I85" s="6">
        <v>66085882</v>
      </c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16"/>
      <c r="B86" s="6"/>
      <c r="C86" s="6">
        <v>383.11700000000002</v>
      </c>
      <c r="D86" s="6">
        <v>568.74900000000002</v>
      </c>
      <c r="E86" s="6">
        <v>625.572</v>
      </c>
      <c r="F86" s="6"/>
      <c r="G86" s="6">
        <v>16656916</v>
      </c>
      <c r="H86" s="6">
        <v>58426994</v>
      </c>
      <c r="I86" s="6">
        <v>63850326</v>
      </c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16"/>
      <c r="B87" s="6"/>
      <c r="C87" s="6">
        <v>393.48899999999998</v>
      </c>
      <c r="D87" s="6">
        <v>620.63099999999997</v>
      </c>
      <c r="E87" s="6">
        <v>595.39700000000005</v>
      </c>
      <c r="F87" s="6"/>
      <c r="G87" s="6">
        <v>16927400</v>
      </c>
      <c r="H87" s="6">
        <v>58449390</v>
      </c>
      <c r="I87" s="6">
        <v>63550332</v>
      </c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16"/>
      <c r="B88" s="6"/>
      <c r="C88" s="6">
        <v>422.30500000000001</v>
      </c>
      <c r="D88" s="6">
        <v>591.75900000000001</v>
      </c>
      <c r="E88" s="6">
        <v>622.38499999999999</v>
      </c>
      <c r="F88" s="6"/>
      <c r="G88" s="6">
        <v>18231423</v>
      </c>
      <c r="H88" s="6">
        <v>62173583</v>
      </c>
      <c r="I88" s="6">
        <v>64409277</v>
      </c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16"/>
      <c r="B89" s="6"/>
      <c r="C89" s="6">
        <v>479.64699999999999</v>
      </c>
      <c r="D89" s="6">
        <v>580.04100000000005</v>
      </c>
      <c r="E89" s="6">
        <v>599.92700000000002</v>
      </c>
      <c r="F89" s="6"/>
      <c r="G89" s="6">
        <v>20623242</v>
      </c>
      <c r="H89" s="6">
        <v>62520663</v>
      </c>
      <c r="I89" s="6">
        <v>63571024</v>
      </c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16"/>
      <c r="B90" s="6"/>
      <c r="C90" s="6">
        <v>483.09899999999999</v>
      </c>
      <c r="D90" s="6">
        <v>576.93700000000001</v>
      </c>
      <c r="E90" s="6">
        <v>549.82299999999998</v>
      </c>
      <c r="F90" s="6"/>
      <c r="G90" s="6">
        <v>20731335</v>
      </c>
      <c r="H90" s="6">
        <v>60021498</v>
      </c>
      <c r="I90" s="6">
        <v>53985846</v>
      </c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16">
        <v>9</v>
      </c>
      <c r="B92" s="6"/>
      <c r="C92" s="6">
        <v>838.98500000000001</v>
      </c>
      <c r="D92" s="6">
        <v>1025.24</v>
      </c>
      <c r="E92" s="6">
        <v>1002.53</v>
      </c>
      <c r="F92" s="6"/>
      <c r="G92" s="6">
        <v>37291847</v>
      </c>
      <c r="H92" s="6">
        <v>136849938</v>
      </c>
      <c r="I92" s="6">
        <v>129858873</v>
      </c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16"/>
      <c r="B93" s="6"/>
      <c r="C93" s="6">
        <v>900.66700000000003</v>
      </c>
      <c r="D93" s="6">
        <v>998.25099999999998</v>
      </c>
      <c r="E93" s="6">
        <v>983.18799999999999</v>
      </c>
      <c r="F93" s="6"/>
      <c r="G93" s="6">
        <v>40902411</v>
      </c>
      <c r="H93" s="6">
        <v>128745821</v>
      </c>
      <c r="I93" s="6">
        <v>132380393</v>
      </c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16"/>
      <c r="B94" s="6"/>
      <c r="C94" s="6">
        <v>850.97900000000004</v>
      </c>
      <c r="D94" s="6">
        <v>1034.2</v>
      </c>
      <c r="E94" s="6">
        <v>1065.79</v>
      </c>
      <c r="F94" s="6"/>
      <c r="G94" s="6">
        <v>38330591</v>
      </c>
      <c r="H94" s="6">
        <v>130613762</v>
      </c>
      <c r="I94" s="6">
        <v>140425835</v>
      </c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16"/>
      <c r="B95" s="6"/>
      <c r="C95" s="6">
        <v>872.61800000000005</v>
      </c>
      <c r="D95" s="6">
        <v>972.77700000000004</v>
      </c>
      <c r="E95" s="6">
        <v>1037.31</v>
      </c>
      <c r="F95" s="6"/>
      <c r="G95" s="6">
        <v>39138788</v>
      </c>
      <c r="H95" s="6">
        <v>124310949</v>
      </c>
      <c r="I95" s="6">
        <v>139568597</v>
      </c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16"/>
      <c r="B96" s="6"/>
      <c r="C96" s="6">
        <v>874.51900000000001</v>
      </c>
      <c r="D96" s="6">
        <v>1018.86</v>
      </c>
      <c r="E96" s="6">
        <v>990.16899999999998</v>
      </c>
      <c r="F96" s="6"/>
      <c r="G96" s="6">
        <v>39087873</v>
      </c>
      <c r="H96" s="6">
        <v>127079601</v>
      </c>
      <c r="I96" s="6">
        <v>126266636</v>
      </c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16"/>
      <c r="B97" s="6"/>
      <c r="C97" s="6">
        <v>842.93899999999996</v>
      </c>
      <c r="D97" s="6">
        <v>912.67100000000005</v>
      </c>
      <c r="E97" s="6">
        <v>1031.73</v>
      </c>
      <c r="F97" s="6"/>
      <c r="G97" s="6">
        <v>37806759</v>
      </c>
      <c r="H97" s="6">
        <v>113122426</v>
      </c>
      <c r="I97" s="6">
        <v>132379268</v>
      </c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16"/>
      <c r="B98" s="6"/>
      <c r="C98" s="6">
        <v>760.16700000000003</v>
      </c>
      <c r="D98" s="6">
        <v>1042.6199999999999</v>
      </c>
      <c r="E98" s="6">
        <v>1057.1199999999999</v>
      </c>
      <c r="F98" s="6"/>
      <c r="G98" s="6">
        <v>33930009</v>
      </c>
      <c r="H98" s="6">
        <v>133060870</v>
      </c>
      <c r="I98" s="6">
        <v>144262945</v>
      </c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16"/>
      <c r="B99" s="6"/>
      <c r="C99" s="6">
        <v>875.16300000000001</v>
      </c>
      <c r="D99" s="6">
        <v>1129.1400000000001</v>
      </c>
      <c r="E99" s="6">
        <v>1024.07</v>
      </c>
      <c r="F99" s="6"/>
      <c r="G99" s="6">
        <v>39534997</v>
      </c>
      <c r="H99" s="6">
        <v>144414008</v>
      </c>
      <c r="I99" s="6">
        <v>130733345</v>
      </c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16"/>
      <c r="B100" s="6"/>
      <c r="C100" s="6">
        <v>805.45</v>
      </c>
      <c r="D100" s="6">
        <v>964.31100000000004</v>
      </c>
      <c r="E100" s="6">
        <v>902.30899999999997</v>
      </c>
      <c r="F100" s="6"/>
      <c r="G100" s="6">
        <v>36921248</v>
      </c>
      <c r="H100" s="6">
        <v>119359725</v>
      </c>
      <c r="I100" s="6">
        <v>114825090</v>
      </c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16"/>
      <c r="B101" s="6"/>
      <c r="C101" s="6">
        <v>882.27099999999996</v>
      </c>
      <c r="D101" s="6">
        <v>943.38300000000004</v>
      </c>
      <c r="E101" s="6">
        <v>997.42600000000004</v>
      </c>
      <c r="F101" s="6"/>
      <c r="G101" s="6">
        <v>39635394</v>
      </c>
      <c r="H101" s="6">
        <v>115746298</v>
      </c>
      <c r="I101" s="6">
        <v>136303205</v>
      </c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16">
        <v>10</v>
      </c>
      <c r="B103" s="6"/>
      <c r="C103" s="6">
        <v>1461.67</v>
      </c>
      <c r="D103" s="6">
        <v>1786.41</v>
      </c>
      <c r="E103" s="6">
        <v>1686.15</v>
      </c>
      <c r="F103" s="6"/>
      <c r="G103" s="6">
        <v>66618253</v>
      </c>
      <c r="H103" s="6">
        <v>268860552</v>
      </c>
      <c r="I103" s="6">
        <v>251627784</v>
      </c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16"/>
      <c r="B104" s="6"/>
      <c r="C104" s="6">
        <v>1852.62</v>
      </c>
      <c r="D104" s="6">
        <v>1762.86</v>
      </c>
      <c r="E104" s="6">
        <v>1806.65</v>
      </c>
      <c r="F104" s="6"/>
      <c r="G104" s="6">
        <v>83693267</v>
      </c>
      <c r="H104" s="6">
        <v>270769896</v>
      </c>
      <c r="I104" s="6">
        <v>278922582</v>
      </c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16"/>
      <c r="B105" s="6"/>
      <c r="C105" s="6">
        <v>1738.56</v>
      </c>
      <c r="D105" s="6">
        <v>1725.71</v>
      </c>
      <c r="E105" s="6">
        <v>1642.41</v>
      </c>
      <c r="F105" s="6"/>
      <c r="G105" s="6">
        <v>78601584</v>
      </c>
      <c r="H105" s="6">
        <v>263938340</v>
      </c>
      <c r="I105" s="6">
        <v>225087807</v>
      </c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16"/>
      <c r="B106" s="6"/>
      <c r="C106" s="6">
        <v>1784.33</v>
      </c>
      <c r="D106" s="6">
        <v>1755.04</v>
      </c>
      <c r="E106" s="6">
        <v>1935.49</v>
      </c>
      <c r="F106" s="6"/>
      <c r="G106" s="6">
        <v>81635602</v>
      </c>
      <c r="H106" s="6">
        <v>272529703</v>
      </c>
      <c r="I106" s="6">
        <v>291610358</v>
      </c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16"/>
      <c r="B107" s="6"/>
      <c r="C107" s="6">
        <v>1685.57</v>
      </c>
      <c r="D107" s="6">
        <v>1642.8</v>
      </c>
      <c r="E107" s="6">
        <v>1888.96</v>
      </c>
      <c r="F107" s="6"/>
      <c r="G107" s="6">
        <v>77192212</v>
      </c>
      <c r="H107" s="6">
        <v>234374006</v>
      </c>
      <c r="I107" s="6">
        <v>273762101</v>
      </c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16"/>
      <c r="B108" s="6"/>
      <c r="C108" s="6">
        <v>1454.98</v>
      </c>
      <c r="D108" s="6">
        <v>1863.77</v>
      </c>
      <c r="E108" s="6">
        <v>1854.88</v>
      </c>
      <c r="F108" s="6"/>
      <c r="G108" s="6">
        <v>67513545</v>
      </c>
      <c r="H108" s="6">
        <v>286689975</v>
      </c>
      <c r="I108" s="6">
        <v>298052314</v>
      </c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16"/>
      <c r="B109" s="6"/>
      <c r="C109" s="6">
        <v>1779.26</v>
      </c>
      <c r="D109" s="6">
        <v>1772.94</v>
      </c>
      <c r="E109" s="6">
        <v>1870.63</v>
      </c>
      <c r="F109" s="6"/>
      <c r="G109" s="6">
        <v>80859667</v>
      </c>
      <c r="H109" s="6">
        <v>264018820</v>
      </c>
      <c r="I109" s="6">
        <v>287445542</v>
      </c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16"/>
      <c r="B110" s="6"/>
      <c r="C110" s="6">
        <v>1880.77</v>
      </c>
      <c r="D110" s="6">
        <v>1971.05</v>
      </c>
      <c r="E110" s="6">
        <v>1810.83</v>
      </c>
      <c r="F110" s="6"/>
      <c r="G110" s="6">
        <v>85682475</v>
      </c>
      <c r="H110" s="6">
        <v>295004454</v>
      </c>
      <c r="I110" s="6">
        <v>267048517</v>
      </c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16"/>
      <c r="B111" s="6"/>
      <c r="C111" s="6">
        <v>1738.9</v>
      </c>
      <c r="D111" s="6">
        <v>1629.79</v>
      </c>
      <c r="E111" s="6">
        <v>1938.82</v>
      </c>
      <c r="F111" s="6"/>
      <c r="G111" s="6">
        <v>80582732</v>
      </c>
      <c r="H111" s="6">
        <v>174148055</v>
      </c>
      <c r="I111" s="6">
        <v>292524235</v>
      </c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16"/>
      <c r="B112" s="6"/>
      <c r="C112" s="6">
        <v>1747.55</v>
      </c>
      <c r="D112" s="6">
        <v>1771.49</v>
      </c>
      <c r="E112" s="6">
        <v>1647.47</v>
      </c>
      <c r="F112" s="6"/>
      <c r="G112" s="6">
        <v>78915328</v>
      </c>
      <c r="H112" s="6">
        <v>259471148</v>
      </c>
      <c r="I112" s="6">
        <v>261845062</v>
      </c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16">
        <v>11</v>
      </c>
      <c r="B114" s="6"/>
      <c r="C114" s="6">
        <v>3063.68</v>
      </c>
      <c r="D114" s="6">
        <v>3171.19</v>
      </c>
      <c r="E114" s="6">
        <v>3232.38</v>
      </c>
      <c r="F114" s="6"/>
      <c r="G114" s="6">
        <v>142414311</v>
      </c>
      <c r="H114" s="6">
        <v>539701830</v>
      </c>
      <c r="I114" s="6">
        <v>532958838</v>
      </c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16"/>
      <c r="B115" s="6"/>
      <c r="C115" s="6">
        <v>3482.57</v>
      </c>
      <c r="D115" s="6">
        <v>2627.19</v>
      </c>
      <c r="E115" s="6">
        <v>2988.9</v>
      </c>
      <c r="F115" s="6"/>
      <c r="G115" s="6">
        <v>158743691</v>
      </c>
      <c r="H115" s="6">
        <v>458327871</v>
      </c>
      <c r="I115" s="6">
        <v>489182087</v>
      </c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16"/>
      <c r="B116" s="6"/>
      <c r="C116" s="6">
        <v>3410.6</v>
      </c>
      <c r="D116" s="6">
        <v>2993.49</v>
      </c>
      <c r="E116" s="6">
        <v>3539.99</v>
      </c>
      <c r="F116" s="6"/>
      <c r="G116" s="6">
        <v>156945490</v>
      </c>
      <c r="H116" s="6">
        <v>489035630</v>
      </c>
      <c r="I116" s="6">
        <v>603887456</v>
      </c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16"/>
      <c r="B117" s="6"/>
      <c r="C117" s="6">
        <v>3808.25</v>
      </c>
      <c r="D117" s="6">
        <v>3251.75</v>
      </c>
      <c r="E117" s="6"/>
      <c r="F117" s="6"/>
      <c r="G117" s="6">
        <v>176725289</v>
      </c>
      <c r="H117" s="6">
        <v>545543003</v>
      </c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16"/>
      <c r="B118" s="6"/>
      <c r="C118" s="6">
        <v>3452.38</v>
      </c>
      <c r="D118" s="6">
        <v>2982.01</v>
      </c>
      <c r="E118" s="6"/>
      <c r="F118" s="6"/>
      <c r="G118" s="6">
        <v>159878624</v>
      </c>
      <c r="H118" s="6">
        <v>501411423</v>
      </c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16"/>
      <c r="B119" s="6"/>
      <c r="C119" s="6">
        <v>3524.04</v>
      </c>
      <c r="D119" s="6">
        <v>3570.53</v>
      </c>
      <c r="E119" s="6"/>
      <c r="F119" s="6"/>
      <c r="G119" s="6">
        <v>162467615</v>
      </c>
      <c r="H119" s="6">
        <v>597565352</v>
      </c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16"/>
      <c r="B120" s="6"/>
      <c r="C120" s="6">
        <v>3090.31</v>
      </c>
      <c r="D120" s="6">
        <v>2993.01</v>
      </c>
      <c r="E120" s="6"/>
      <c r="F120" s="6"/>
      <c r="G120" s="6">
        <v>144033622</v>
      </c>
      <c r="H120" s="6">
        <v>496020403</v>
      </c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16"/>
      <c r="B121" s="6"/>
      <c r="C121" s="6">
        <v>3222.84</v>
      </c>
      <c r="D121" s="6">
        <v>3451</v>
      </c>
      <c r="E121" s="6"/>
      <c r="F121" s="6"/>
      <c r="G121" s="6">
        <v>148681368</v>
      </c>
      <c r="H121" s="6">
        <v>567870882</v>
      </c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16"/>
      <c r="B122" s="6"/>
      <c r="C122" s="6">
        <v>3239.6</v>
      </c>
      <c r="D122" s="6">
        <v>3212.27</v>
      </c>
      <c r="E122" s="6"/>
      <c r="F122" s="6"/>
      <c r="G122" s="6">
        <v>150536507</v>
      </c>
      <c r="H122" s="6">
        <v>533122289</v>
      </c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16"/>
      <c r="B123" s="6"/>
      <c r="C123" s="6">
        <v>3375.44</v>
      </c>
      <c r="D123" s="6">
        <v>3154.99</v>
      </c>
      <c r="E123" s="6"/>
      <c r="F123" s="6"/>
      <c r="G123" s="6">
        <v>155389161</v>
      </c>
      <c r="H123" s="6">
        <v>514773993</v>
      </c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16">
        <v>12</v>
      </c>
      <c r="B125" s="6"/>
      <c r="C125" s="6">
        <v>6622.83</v>
      </c>
      <c r="D125" s="6">
        <v>6167.13</v>
      </c>
      <c r="E125" s="6"/>
      <c r="F125" s="6"/>
      <c r="G125" s="6">
        <v>313423311</v>
      </c>
      <c r="H125" s="6">
        <v>1064466204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16"/>
      <c r="B126" s="6"/>
      <c r="C126" s="6">
        <v>5321.47</v>
      </c>
      <c r="D126" s="6">
        <v>6789.64</v>
      </c>
      <c r="E126" s="6"/>
      <c r="F126" s="6"/>
      <c r="G126" s="6">
        <v>253552825</v>
      </c>
      <c r="H126" s="6">
        <v>1219211660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16"/>
      <c r="B127" s="6"/>
      <c r="C127" s="6">
        <v>6217.95</v>
      </c>
      <c r="D127" s="6">
        <v>6879.45</v>
      </c>
      <c r="E127" s="6"/>
      <c r="F127" s="6"/>
      <c r="G127" s="6">
        <v>291799271</v>
      </c>
      <c r="H127" s="6">
        <v>1199466977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16"/>
      <c r="B128" s="6"/>
      <c r="C128" s="6">
        <v>7163.66</v>
      </c>
      <c r="D128" s="6">
        <v>5737.75</v>
      </c>
      <c r="E128" s="6"/>
      <c r="F128" s="6"/>
      <c r="G128" s="6">
        <v>342041773</v>
      </c>
      <c r="H128" s="6">
        <v>999573465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16"/>
      <c r="B129" s="6"/>
      <c r="C129" s="6">
        <v>6202.82</v>
      </c>
      <c r="D129" s="6">
        <v>6655.5</v>
      </c>
      <c r="E129" s="6"/>
      <c r="F129" s="6"/>
      <c r="G129" s="6">
        <v>295936678</v>
      </c>
      <c r="H129" s="6">
        <v>1195345594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16"/>
      <c r="B130" s="6"/>
      <c r="C130" s="6">
        <v>7105.35</v>
      </c>
      <c r="D130" s="6">
        <v>6386.35</v>
      </c>
      <c r="E130" s="6"/>
      <c r="F130" s="6"/>
      <c r="G130" s="6">
        <v>333085503</v>
      </c>
      <c r="H130" s="6">
        <v>1112211061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16"/>
      <c r="B131" s="6"/>
      <c r="C131" s="6">
        <v>6039.88</v>
      </c>
      <c r="D131" s="6">
        <v>6285.16</v>
      </c>
      <c r="E131" s="6"/>
      <c r="F131" s="6"/>
      <c r="G131" s="6">
        <v>290118983</v>
      </c>
      <c r="H131" s="6">
        <v>1088394642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16"/>
      <c r="B132" s="6"/>
      <c r="C132" s="6">
        <v>5752.35</v>
      </c>
      <c r="D132" s="6">
        <v>6213.53</v>
      </c>
      <c r="E132" s="6"/>
      <c r="F132" s="6"/>
      <c r="G132" s="6">
        <v>279141915</v>
      </c>
      <c r="H132" s="6">
        <v>1128068688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16"/>
      <c r="B133" s="6"/>
      <c r="C133" s="6">
        <v>7325.74</v>
      </c>
      <c r="D133" s="6">
        <v>6216.79</v>
      </c>
      <c r="E133" s="6"/>
      <c r="F133" s="6"/>
      <c r="G133" s="6">
        <v>349971079</v>
      </c>
      <c r="H133" s="6">
        <v>1169641945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16"/>
      <c r="B134" s="6"/>
      <c r="C134" s="6">
        <v>7122.22</v>
      </c>
      <c r="D134" s="6">
        <v>6396.74</v>
      </c>
      <c r="E134" s="6"/>
      <c r="F134" s="6"/>
      <c r="G134" s="6">
        <v>335421166</v>
      </c>
      <c r="H134" s="6">
        <v>1162491787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16">
        <v>13</v>
      </c>
      <c r="B136" s="6"/>
      <c r="C136" s="6">
        <v>13372.2</v>
      </c>
      <c r="D136" s="6">
        <v>12398</v>
      </c>
      <c r="E136" s="6"/>
      <c r="F136" s="6"/>
      <c r="G136" s="6">
        <v>619871999</v>
      </c>
      <c r="H136" s="6">
        <v>2335650524</v>
      </c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16"/>
      <c r="B137" s="6"/>
      <c r="C137" s="6">
        <v>15430.5</v>
      </c>
      <c r="D137" s="6">
        <v>11664.5</v>
      </c>
      <c r="E137" s="6"/>
      <c r="F137" s="6"/>
      <c r="G137" s="6">
        <v>711842436</v>
      </c>
      <c r="H137" s="6">
        <v>2168954710</v>
      </c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16"/>
      <c r="B138" s="6"/>
      <c r="C138" s="6">
        <v>11627.8</v>
      </c>
      <c r="D138" s="6">
        <v>10920.5</v>
      </c>
      <c r="E138" s="6"/>
      <c r="F138" s="6"/>
      <c r="G138" s="6">
        <v>543121280</v>
      </c>
      <c r="H138" s="6">
        <v>2033089047</v>
      </c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16"/>
      <c r="B139" s="6"/>
      <c r="C139" s="6">
        <v>14099.1</v>
      </c>
      <c r="D139" s="6">
        <v>12956.1</v>
      </c>
      <c r="E139" s="6"/>
      <c r="F139" s="6"/>
      <c r="G139" s="6">
        <v>653286106</v>
      </c>
      <c r="H139" s="6">
        <v>2428231317</v>
      </c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16"/>
      <c r="B140" s="6"/>
      <c r="C140" s="6">
        <v>15546.8</v>
      </c>
      <c r="D140" s="6">
        <v>9771.32</v>
      </c>
      <c r="E140" s="6"/>
      <c r="F140" s="6"/>
      <c r="G140" s="6">
        <v>709656104</v>
      </c>
      <c r="H140" s="6">
        <v>1810445791</v>
      </c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16"/>
      <c r="B141" s="6"/>
      <c r="C141" s="6">
        <v>12336</v>
      </c>
      <c r="D141" s="6">
        <v>9859.06</v>
      </c>
      <c r="E141" s="6"/>
      <c r="F141" s="6"/>
      <c r="G141" s="6">
        <v>583430572</v>
      </c>
      <c r="H141" s="6">
        <v>1776421193</v>
      </c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16"/>
      <c r="B142" s="6"/>
      <c r="C142" s="6">
        <v>14307.5</v>
      </c>
      <c r="D142" s="6">
        <v>12687.9</v>
      </c>
      <c r="E142" s="6"/>
      <c r="F142" s="6"/>
      <c r="G142" s="6">
        <v>663927241</v>
      </c>
      <c r="H142" s="6">
        <v>2379146060</v>
      </c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16"/>
      <c r="B143" s="6"/>
      <c r="C143" s="6">
        <v>12783.8</v>
      </c>
      <c r="D143" s="6">
        <v>9242.83</v>
      </c>
      <c r="E143" s="6"/>
      <c r="F143" s="6"/>
      <c r="G143" s="6">
        <v>602904920</v>
      </c>
      <c r="H143" s="6">
        <v>1705495012</v>
      </c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16"/>
      <c r="B144" s="6"/>
      <c r="C144" s="6">
        <v>13009.7</v>
      </c>
      <c r="D144" s="6">
        <v>13415.7</v>
      </c>
      <c r="E144" s="6"/>
      <c r="F144" s="6"/>
      <c r="G144" s="6">
        <v>615323524</v>
      </c>
      <c r="H144" s="6">
        <v>2534594761</v>
      </c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16"/>
      <c r="B145" s="6"/>
      <c r="C145" s="6">
        <v>13701.3</v>
      </c>
      <c r="D145" s="6">
        <v>14395.6</v>
      </c>
      <c r="E145" s="6"/>
      <c r="F145" s="6"/>
      <c r="G145" s="6">
        <v>631738885</v>
      </c>
      <c r="H145" s="6">
        <v>2624153173</v>
      </c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16">
        <v>14</v>
      </c>
      <c r="B147" s="6"/>
      <c r="C147" s="6">
        <v>29749.4</v>
      </c>
      <c r="D147" s="6">
        <v>26068.9</v>
      </c>
      <c r="E147" s="6"/>
      <c r="F147" s="6"/>
      <c r="G147" s="6">
        <v>1325500937</v>
      </c>
      <c r="H147" s="6">
        <v>4712661670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16"/>
      <c r="B148" s="6"/>
      <c r="C148" s="6">
        <v>29101.4</v>
      </c>
      <c r="D148" s="6">
        <v>22123.200000000001</v>
      </c>
      <c r="E148" s="6"/>
      <c r="F148" s="6"/>
      <c r="G148" s="6">
        <v>1287530633</v>
      </c>
      <c r="H148" s="6">
        <v>4034799120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16"/>
      <c r="B149" s="6"/>
      <c r="C149" s="6">
        <v>26623.200000000001</v>
      </c>
      <c r="D149" s="6">
        <v>26798.5</v>
      </c>
      <c r="E149" s="6"/>
      <c r="F149" s="6"/>
      <c r="G149" s="6">
        <v>1213993325</v>
      </c>
      <c r="H149" s="6">
        <v>4962791286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16"/>
      <c r="B150" s="6"/>
      <c r="C150" s="6">
        <v>27022.400000000001</v>
      </c>
      <c r="D150" s="6">
        <v>20745.2</v>
      </c>
      <c r="E150" s="6"/>
      <c r="F150" s="6"/>
      <c r="G150" s="6">
        <v>1225664259</v>
      </c>
      <c r="H150" s="6">
        <v>3775136873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16"/>
      <c r="B151" s="6"/>
      <c r="C151" s="6">
        <v>29410</v>
      </c>
      <c r="D151" s="6">
        <v>19595</v>
      </c>
      <c r="E151" s="6"/>
      <c r="F151" s="6"/>
      <c r="G151" s="6">
        <v>1328194836</v>
      </c>
      <c r="H151" s="6">
        <v>3260429426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16"/>
      <c r="B152" s="6"/>
      <c r="C152" s="6">
        <v>26224</v>
      </c>
      <c r="D152" s="6">
        <v>27795</v>
      </c>
      <c r="E152" s="6"/>
      <c r="F152" s="6"/>
      <c r="G152" s="6">
        <v>1174086002</v>
      </c>
      <c r="H152" s="6">
        <v>5163751763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16"/>
      <c r="B153" s="6"/>
      <c r="C153" s="6">
        <v>23120.3</v>
      </c>
      <c r="D153" s="6">
        <v>21381.7</v>
      </c>
      <c r="E153" s="6"/>
      <c r="F153" s="6"/>
      <c r="G153" s="6">
        <v>1049065229</v>
      </c>
      <c r="H153" s="6">
        <v>4021152506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16"/>
      <c r="B154" s="6"/>
      <c r="C154" s="6">
        <v>25198.2</v>
      </c>
      <c r="D154" s="6">
        <v>20823.099999999999</v>
      </c>
      <c r="E154" s="6"/>
      <c r="F154" s="6"/>
      <c r="G154" s="6">
        <v>1129810834</v>
      </c>
      <c r="H154" s="6">
        <v>3781033357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16"/>
      <c r="B155" s="6"/>
      <c r="C155" s="6">
        <v>23552</v>
      </c>
      <c r="D155" s="6">
        <v>25438.2</v>
      </c>
      <c r="E155" s="6"/>
      <c r="F155" s="6"/>
      <c r="G155" s="6">
        <v>1054687059</v>
      </c>
      <c r="H155" s="6">
        <v>4794420145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16"/>
      <c r="B156" s="6"/>
      <c r="C156" s="6">
        <v>24332.400000000001</v>
      </c>
      <c r="D156" s="6">
        <v>20976</v>
      </c>
      <c r="E156" s="6"/>
      <c r="F156" s="6"/>
      <c r="G156" s="6">
        <v>1111515638</v>
      </c>
      <c r="H156" s="6">
        <v>4164124247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16">
        <v>15</v>
      </c>
      <c r="B158" s="6"/>
      <c r="C158" s="6">
        <v>66421.600000000006</v>
      </c>
      <c r="D158" s="6">
        <v>47000.1</v>
      </c>
      <c r="E158" s="6"/>
      <c r="F158" s="6"/>
      <c r="G158" s="6">
        <v>2736550539</v>
      </c>
      <c r="H158" s="6">
        <v>9509618788</v>
      </c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16"/>
      <c r="B159" s="6"/>
      <c r="C159" s="6">
        <v>59480.6</v>
      </c>
      <c r="D159" s="6">
        <v>50424.4</v>
      </c>
      <c r="E159" s="6"/>
      <c r="F159" s="6"/>
      <c r="G159" s="6">
        <v>2573468412</v>
      </c>
      <c r="H159" s="6">
        <v>9043261472</v>
      </c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16"/>
      <c r="B160" s="6"/>
      <c r="C160" s="6">
        <v>55017.1</v>
      </c>
      <c r="D160" s="6">
        <v>51457.4</v>
      </c>
      <c r="E160" s="6"/>
      <c r="F160" s="6"/>
      <c r="G160" s="6">
        <v>2335315157</v>
      </c>
      <c r="H160" s="6">
        <v>10000700250</v>
      </c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16"/>
      <c r="B161" s="6"/>
      <c r="C161" s="6">
        <v>68179.7</v>
      </c>
      <c r="D161" s="6">
        <v>44030.400000000001</v>
      </c>
      <c r="E161" s="6"/>
      <c r="F161" s="6"/>
      <c r="G161" s="6">
        <v>2836432715</v>
      </c>
      <c r="H161" s="6">
        <v>8496156774</v>
      </c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16"/>
      <c r="B162" s="6"/>
      <c r="C162" s="6">
        <v>42516.5</v>
      </c>
      <c r="D162" s="6">
        <v>45130.400000000001</v>
      </c>
      <c r="E162" s="6"/>
      <c r="F162" s="6"/>
      <c r="G162" s="6">
        <v>1860517678</v>
      </c>
      <c r="H162" s="6">
        <v>8281599114</v>
      </c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16"/>
      <c r="B163" s="6"/>
      <c r="C163" s="6">
        <v>58952.3</v>
      </c>
      <c r="D163" s="6">
        <v>59758.3</v>
      </c>
      <c r="E163" s="6"/>
      <c r="F163" s="6"/>
      <c r="G163" s="6">
        <v>2517570670</v>
      </c>
      <c r="H163" s="6">
        <v>11802784963</v>
      </c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16"/>
      <c r="B164" s="6"/>
      <c r="C164" s="6">
        <v>57268.4</v>
      </c>
      <c r="D164" s="6">
        <v>35919.1</v>
      </c>
      <c r="E164" s="6"/>
      <c r="F164" s="6"/>
      <c r="G164" s="6">
        <v>2347445434</v>
      </c>
      <c r="H164" s="6">
        <v>7056700185</v>
      </c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16"/>
      <c r="B165" s="6"/>
      <c r="C165" s="6">
        <v>67966.100000000006</v>
      </c>
      <c r="D165" s="6">
        <v>52053.4</v>
      </c>
      <c r="E165" s="6"/>
      <c r="F165" s="6"/>
      <c r="G165" s="6">
        <v>2873180771</v>
      </c>
      <c r="H165" s="6">
        <v>10465545669</v>
      </c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16"/>
      <c r="B166" s="6"/>
      <c r="C166" s="6">
        <v>70461.2</v>
      </c>
      <c r="D166" s="6">
        <v>48023.6</v>
      </c>
      <c r="E166" s="6"/>
      <c r="F166" s="6"/>
      <c r="G166" s="6">
        <v>2865866844</v>
      </c>
      <c r="H166" s="6">
        <v>8775068662</v>
      </c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16"/>
      <c r="B167" s="6"/>
      <c r="C167" s="6">
        <v>59757.599999999999</v>
      </c>
      <c r="D167" s="6">
        <v>48941.599999999999</v>
      </c>
      <c r="E167" s="6"/>
      <c r="F167" s="6"/>
      <c r="G167" s="6">
        <v>2517387155</v>
      </c>
      <c r="H167" s="6">
        <v>8696554389</v>
      </c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2">
        <v>16</v>
      </c>
      <c r="C169" s="6">
        <v>124228</v>
      </c>
      <c r="D169" s="6">
        <v>96367.1</v>
      </c>
      <c r="E169" s="6"/>
      <c r="F169" s="6"/>
      <c r="G169" s="6">
        <v>4941231962</v>
      </c>
      <c r="H169" s="6">
        <v>17065250405</v>
      </c>
    </row>
    <row r="170" spans="1:24">
      <c r="A170" s="12"/>
      <c r="C170" s="6">
        <v>128978</v>
      </c>
      <c r="D170" s="6">
        <v>77377.899999999994</v>
      </c>
      <c r="E170" s="6"/>
      <c r="F170" s="6"/>
      <c r="G170" s="6">
        <v>5235419395</v>
      </c>
      <c r="H170" s="6">
        <v>13697244090</v>
      </c>
    </row>
    <row r="171" spans="1:24">
      <c r="A171" s="12"/>
      <c r="C171" s="6">
        <v>121693</v>
      </c>
      <c r="D171" s="6">
        <v>102903</v>
      </c>
      <c r="E171" s="6"/>
      <c r="F171" s="6"/>
      <c r="G171" s="6">
        <v>4904758673</v>
      </c>
      <c r="H171" s="6">
        <v>19794959257</v>
      </c>
    </row>
    <row r="172" spans="1:24">
      <c r="A172" s="12"/>
      <c r="C172" s="6">
        <v>170784</v>
      </c>
      <c r="D172" s="6">
        <v>85122.8</v>
      </c>
      <c r="E172" s="6"/>
      <c r="F172" s="6"/>
      <c r="G172" s="6">
        <v>6530261587</v>
      </c>
      <c r="H172" s="6">
        <v>15129035473</v>
      </c>
    </row>
    <row r="173" spans="1:24">
      <c r="A173" s="12"/>
      <c r="C173" s="6">
        <v>145813</v>
      </c>
      <c r="D173" s="6">
        <v>92841.3</v>
      </c>
      <c r="E173" s="6"/>
      <c r="F173" s="6"/>
      <c r="G173" s="6">
        <v>5798866566</v>
      </c>
      <c r="H173" s="6">
        <v>17814129865</v>
      </c>
    </row>
    <row r="174" spans="1:24">
      <c r="A174" s="12"/>
      <c r="C174" s="6">
        <v>159217</v>
      </c>
      <c r="D174" s="6">
        <v>84566.2</v>
      </c>
      <c r="E174" s="6"/>
      <c r="F174" s="6"/>
      <c r="G174" s="6">
        <v>6189984805</v>
      </c>
      <c r="H174" s="6">
        <v>15826661195</v>
      </c>
    </row>
    <row r="175" spans="1:24">
      <c r="A175" s="12"/>
      <c r="C175" s="6">
        <v>128993</v>
      </c>
      <c r="D175" s="6">
        <v>83859.899999999994</v>
      </c>
      <c r="E175" s="6"/>
      <c r="F175" s="6"/>
      <c r="G175" s="6">
        <v>4938173528</v>
      </c>
      <c r="H175" s="6">
        <v>15946246633</v>
      </c>
    </row>
    <row r="176" spans="1:24">
      <c r="A176" s="12"/>
      <c r="C176" s="6">
        <v>144736</v>
      </c>
      <c r="D176" s="6">
        <v>119161</v>
      </c>
      <c r="E176" s="6"/>
      <c r="F176" s="6"/>
      <c r="G176" s="6">
        <v>5640215448</v>
      </c>
      <c r="H176" s="6">
        <v>19772899730</v>
      </c>
    </row>
    <row r="177" spans="1:8">
      <c r="A177" s="12"/>
      <c r="C177" s="6">
        <v>134992</v>
      </c>
      <c r="D177" s="6">
        <v>126221</v>
      </c>
      <c r="E177" s="6"/>
      <c r="F177" s="6"/>
      <c r="G177" s="6">
        <v>5130542763</v>
      </c>
      <c r="H177" s="6">
        <v>21921421229</v>
      </c>
    </row>
    <row r="178" spans="1:8">
      <c r="A178" s="12"/>
      <c r="C178" s="6">
        <v>131282</v>
      </c>
      <c r="D178" s="6">
        <v>103726</v>
      </c>
      <c r="E178" s="6"/>
      <c r="F178" s="6"/>
      <c r="G178" s="6">
        <v>5118261955</v>
      </c>
      <c r="H178" s="6">
        <v>21822265849</v>
      </c>
    </row>
    <row r="180" spans="1:8">
      <c r="A180" s="12">
        <v>17</v>
      </c>
      <c r="C180" s="6">
        <v>266342</v>
      </c>
      <c r="D180" s="6">
        <v>229370</v>
      </c>
      <c r="F180" s="6"/>
      <c r="G180" s="6">
        <v>9753133168</v>
      </c>
      <c r="H180" s="6">
        <v>41695797512</v>
      </c>
    </row>
    <row r="181" spans="1:8">
      <c r="A181" s="12"/>
      <c r="C181" s="6">
        <v>255176</v>
      </c>
      <c r="D181" s="6">
        <v>218026</v>
      </c>
      <c r="E181" s="6"/>
      <c r="F181" s="6"/>
      <c r="G181" s="6">
        <v>9278211277</v>
      </c>
      <c r="H181" s="6">
        <v>39281048848</v>
      </c>
    </row>
    <row r="182" spans="1:8">
      <c r="A182" s="12"/>
      <c r="C182" s="6">
        <v>218179</v>
      </c>
      <c r="D182" s="6">
        <v>220275</v>
      </c>
      <c r="E182" s="6"/>
      <c r="F182" s="6"/>
      <c r="G182" s="6">
        <v>8459779587</v>
      </c>
      <c r="H182" s="6">
        <v>40205089829</v>
      </c>
    </row>
    <row r="183" spans="1:8">
      <c r="A183" s="12"/>
      <c r="C183" s="6">
        <v>175012</v>
      </c>
      <c r="D183" s="6">
        <v>164568</v>
      </c>
      <c r="E183" s="6"/>
      <c r="F183" s="6"/>
      <c r="G183" s="6">
        <v>6789043160</v>
      </c>
      <c r="H183" s="6">
        <v>36331658161</v>
      </c>
    </row>
    <row r="184" spans="1:8">
      <c r="A184" s="12"/>
      <c r="C184" s="6">
        <v>300675</v>
      </c>
      <c r="D184" s="6">
        <v>251016</v>
      </c>
      <c r="E184" s="6"/>
      <c r="F184" s="6"/>
      <c r="G184">
        <v>10678645219</v>
      </c>
      <c r="H184" s="6">
        <v>47128624357</v>
      </c>
    </row>
    <row r="185" spans="1:8">
      <c r="A185" s="12"/>
      <c r="C185" s="6">
        <v>196838</v>
      </c>
      <c r="D185" s="6">
        <v>204121</v>
      </c>
      <c r="E185" s="6"/>
      <c r="F185" s="6"/>
      <c r="G185" s="6">
        <v>7479850997</v>
      </c>
      <c r="H185" s="6">
        <v>34026372850</v>
      </c>
    </row>
    <row r="186" spans="1:8">
      <c r="A186" s="12"/>
      <c r="C186" s="6">
        <v>243574</v>
      </c>
      <c r="D186" s="6">
        <v>183059</v>
      </c>
      <c r="E186" s="6"/>
      <c r="F186" s="6"/>
      <c r="G186" s="6">
        <v>8678501289</v>
      </c>
      <c r="H186" s="6">
        <v>31591011340</v>
      </c>
    </row>
    <row r="187" spans="1:8">
      <c r="A187" s="12"/>
      <c r="C187" s="6">
        <v>221669</v>
      </c>
      <c r="D187" s="6">
        <v>217350</v>
      </c>
      <c r="E187" s="6"/>
      <c r="F187" s="6"/>
      <c r="G187" s="6">
        <v>8553792830</v>
      </c>
      <c r="H187" s="6">
        <v>41837372190</v>
      </c>
    </row>
    <row r="188" spans="1:8">
      <c r="A188" s="12"/>
      <c r="C188" s="6">
        <v>230364</v>
      </c>
      <c r="D188" s="6">
        <v>207138</v>
      </c>
      <c r="E188" s="6"/>
      <c r="F188" s="6"/>
      <c r="G188" s="6">
        <v>8461333311</v>
      </c>
      <c r="H188" s="6">
        <v>36038164663</v>
      </c>
    </row>
    <row r="189" spans="1:8">
      <c r="A189" s="12"/>
      <c r="C189" s="6">
        <v>261426</v>
      </c>
      <c r="D189" s="6">
        <v>147603</v>
      </c>
      <c r="E189" s="6"/>
      <c r="F189" s="6"/>
      <c r="G189" s="6">
        <v>9565689985</v>
      </c>
      <c r="H189" s="6">
        <v>29023706110</v>
      </c>
    </row>
    <row r="191" spans="1:8">
      <c r="A191" s="12">
        <v>18</v>
      </c>
      <c r="C191" s="6">
        <v>438852</v>
      </c>
      <c r="D191">
        <v>477686</v>
      </c>
      <c r="E191" s="6"/>
      <c r="F191" s="6"/>
      <c r="G191" s="6">
        <v>15240704115</v>
      </c>
      <c r="H191" s="6">
        <v>83520687617</v>
      </c>
    </row>
    <row r="192" spans="1:8">
      <c r="A192" s="12"/>
      <c r="C192" s="6">
        <v>562839</v>
      </c>
      <c r="D192" s="6">
        <v>445653</v>
      </c>
      <c r="E192" s="6"/>
      <c r="F192" s="6"/>
      <c r="G192" s="6">
        <v>18713860952</v>
      </c>
      <c r="H192" s="6">
        <v>71056578320</v>
      </c>
    </row>
    <row r="193" spans="1:8">
      <c r="A193" s="12"/>
      <c r="C193" s="6">
        <v>633991</v>
      </c>
      <c r="D193" s="6">
        <v>377163</v>
      </c>
      <c r="E193" s="6"/>
      <c r="F193" s="6"/>
      <c r="G193" s="6">
        <v>21170713445</v>
      </c>
      <c r="H193" s="6">
        <v>66409039180</v>
      </c>
    </row>
    <row r="194" spans="1:8">
      <c r="A194" s="12"/>
      <c r="C194" s="6">
        <v>578839</v>
      </c>
      <c r="D194" s="6">
        <v>354202</v>
      </c>
      <c r="E194" s="6"/>
      <c r="F194" s="6"/>
      <c r="G194" s="6">
        <v>20400014655</v>
      </c>
      <c r="H194" s="6">
        <v>59360972162</v>
      </c>
    </row>
    <row r="195" spans="1:8">
      <c r="A195" s="12"/>
      <c r="C195" s="6">
        <v>533200</v>
      </c>
      <c r="D195" s="6">
        <v>443885</v>
      </c>
      <c r="E195" s="6"/>
      <c r="F195" s="6"/>
      <c r="G195" s="6">
        <v>18170637093</v>
      </c>
      <c r="H195" s="6">
        <v>74321651518</v>
      </c>
    </row>
    <row r="196" spans="1:8">
      <c r="A196" s="12"/>
      <c r="C196" s="6">
        <v>428831</v>
      </c>
      <c r="D196" s="6">
        <v>430332</v>
      </c>
      <c r="E196" s="6"/>
      <c r="F196" s="6"/>
      <c r="G196" s="6">
        <v>15738034847</v>
      </c>
      <c r="H196" s="6">
        <v>40692688535</v>
      </c>
    </row>
    <row r="197" spans="1:8">
      <c r="A197" s="12"/>
      <c r="C197" s="6">
        <v>613526</v>
      </c>
      <c r="D197" s="6">
        <v>299036</v>
      </c>
      <c r="E197" s="6"/>
      <c r="F197" s="6"/>
      <c r="G197" s="6">
        <v>21398845611</v>
      </c>
      <c r="H197" s="6">
        <v>49366510886</v>
      </c>
    </row>
    <row r="198" spans="1:8">
      <c r="A198" s="12"/>
      <c r="C198" s="6">
        <v>555048</v>
      </c>
      <c r="D198" s="6">
        <v>329351</v>
      </c>
      <c r="E198" s="6"/>
      <c r="F198" s="6"/>
      <c r="G198" s="6">
        <v>18103516165</v>
      </c>
      <c r="H198" s="6">
        <v>53927489796</v>
      </c>
    </row>
    <row r="199" spans="1:8">
      <c r="A199" s="12"/>
      <c r="C199" s="6">
        <v>657093</v>
      </c>
      <c r="D199" s="6">
        <v>397103</v>
      </c>
      <c r="E199" s="6"/>
      <c r="F199" s="6"/>
      <c r="G199" s="6">
        <v>21953390458</v>
      </c>
      <c r="H199" s="6">
        <v>60196946919</v>
      </c>
    </row>
    <row r="200" spans="1:8">
      <c r="A200" s="12"/>
      <c r="C200" s="6">
        <v>616630</v>
      </c>
      <c r="D200" s="6">
        <v>430886</v>
      </c>
      <c r="E200" s="6"/>
      <c r="F200" s="6"/>
      <c r="G200" s="6">
        <v>21799005556</v>
      </c>
      <c r="H200" s="6">
        <v>71115362074</v>
      </c>
    </row>
    <row r="202" spans="1:8">
      <c r="A202" s="12">
        <v>19</v>
      </c>
      <c r="C202" s="19">
        <v>1154710</v>
      </c>
      <c r="D202" s="19">
        <v>1102890</v>
      </c>
      <c r="F202" s="6"/>
      <c r="G202" s="6">
        <v>36833392785</v>
      </c>
      <c r="H202" s="6">
        <v>186677080022</v>
      </c>
    </row>
    <row r="203" spans="1:8">
      <c r="A203" s="12"/>
      <c r="C203" s="19">
        <v>1370890</v>
      </c>
      <c r="D203">
        <v>811874</v>
      </c>
      <c r="E203" s="6"/>
      <c r="F203" s="6"/>
      <c r="G203" s="6">
        <v>44401317597</v>
      </c>
      <c r="H203" s="6">
        <v>118846677324</v>
      </c>
    </row>
    <row r="204" spans="1:8">
      <c r="A204" s="12"/>
      <c r="C204" s="19">
        <v>1402970</v>
      </c>
      <c r="D204" s="6">
        <v>877143</v>
      </c>
      <c r="E204" s="6"/>
      <c r="F204" s="6"/>
      <c r="G204" s="6">
        <v>41441813984</v>
      </c>
      <c r="H204" s="6">
        <v>114185518118</v>
      </c>
    </row>
    <row r="205" spans="1:8">
      <c r="A205" s="12"/>
      <c r="C205" s="19">
        <v>1404240</v>
      </c>
      <c r="D205" s="19">
        <v>1060960</v>
      </c>
      <c r="E205" s="6"/>
      <c r="F205" s="6"/>
      <c r="G205" s="6">
        <v>44681223929</v>
      </c>
      <c r="H205" s="6">
        <v>171362467353</v>
      </c>
    </row>
    <row r="206" spans="1:8">
      <c r="A206" s="12"/>
      <c r="C206" s="19">
        <v>1020700</v>
      </c>
      <c r="D206" s="6">
        <v>953417</v>
      </c>
      <c r="E206" s="6"/>
      <c r="F206" s="6"/>
      <c r="G206" s="6">
        <v>32414788594</v>
      </c>
      <c r="H206" s="6">
        <v>153069596590</v>
      </c>
    </row>
    <row r="207" spans="1:8">
      <c r="A207" s="12"/>
      <c r="C207" s="19">
        <v>1301770</v>
      </c>
      <c r="D207" s="6">
        <v>352165</v>
      </c>
      <c r="E207" s="6"/>
      <c r="F207" s="6"/>
      <c r="G207" s="6">
        <v>41470451365</v>
      </c>
      <c r="H207" s="6">
        <v>61886877488</v>
      </c>
    </row>
    <row r="208" spans="1:8">
      <c r="A208" s="12"/>
      <c r="C208" s="19">
        <v>1216990</v>
      </c>
      <c r="D208" s="6">
        <v>792783</v>
      </c>
      <c r="E208" s="6"/>
      <c r="F208" s="6"/>
      <c r="G208" s="6">
        <v>38888599364</v>
      </c>
      <c r="H208" s="6">
        <v>127946412054</v>
      </c>
    </row>
    <row r="209" spans="1:9">
      <c r="A209" s="12"/>
      <c r="C209" s="19">
        <v>1062810</v>
      </c>
      <c r="D209" s="6">
        <v>938111</v>
      </c>
      <c r="E209" s="6"/>
      <c r="F209" s="6"/>
      <c r="G209" s="6">
        <v>33266788914</v>
      </c>
      <c r="H209" s="6">
        <v>154897288778</v>
      </c>
    </row>
    <row r="210" spans="1:9">
      <c r="A210" s="12"/>
      <c r="C210" s="19">
        <v>1041390</v>
      </c>
      <c r="D210" s="6">
        <v>821202</v>
      </c>
      <c r="E210" s="6"/>
      <c r="F210" s="6"/>
      <c r="G210" s="6">
        <v>35069892796</v>
      </c>
      <c r="H210" s="6">
        <v>132729970627</v>
      </c>
    </row>
    <row r="211" spans="1:9">
      <c r="A211" s="12"/>
      <c r="C211" s="19">
        <v>1127370</v>
      </c>
      <c r="D211" s="6">
        <v>825017</v>
      </c>
      <c r="E211" s="6"/>
      <c r="F211" s="6"/>
      <c r="G211" s="6">
        <v>36243168183</v>
      </c>
      <c r="H211" s="6">
        <v>134624587198</v>
      </c>
    </row>
    <row r="213" spans="1:9">
      <c r="A213" s="12">
        <v>20</v>
      </c>
      <c r="B213" s="20"/>
      <c r="C213" s="21">
        <v>2276920</v>
      </c>
      <c r="D213" s="20">
        <v>1812500</v>
      </c>
      <c r="E213" s="21"/>
      <c r="F213" s="20"/>
      <c r="G213" s="21">
        <v>69194692880</v>
      </c>
      <c r="H213" s="21">
        <v>258057933212</v>
      </c>
    </row>
    <row r="214" spans="1:9">
      <c r="A214" s="12"/>
      <c r="B214" s="20"/>
      <c r="C214" s="20">
        <v>3087450</v>
      </c>
      <c r="D214" s="19">
        <v>1039620</v>
      </c>
      <c r="E214" s="21"/>
      <c r="F214" s="21"/>
      <c r="G214" s="21">
        <v>81365567410</v>
      </c>
      <c r="H214" s="21">
        <v>157515287951</v>
      </c>
    </row>
    <row r="215" spans="1:9">
      <c r="A215" s="12"/>
      <c r="B215" s="20"/>
      <c r="C215" s="21">
        <v>1546560</v>
      </c>
      <c r="D215" s="21">
        <v>1042510</v>
      </c>
      <c r="E215" s="21"/>
      <c r="F215" s="21"/>
      <c r="G215" s="21">
        <v>48512566773</v>
      </c>
      <c r="H215" s="21">
        <v>173342843196</v>
      </c>
    </row>
    <row r="216" spans="1:9">
      <c r="A216" s="12"/>
      <c r="B216" s="20"/>
      <c r="C216" s="20">
        <v>2036120</v>
      </c>
      <c r="D216" s="19">
        <v>1851360</v>
      </c>
      <c r="E216" s="21"/>
      <c r="F216" s="21"/>
      <c r="G216" s="21">
        <v>59944804517</v>
      </c>
      <c r="H216" s="21">
        <v>280491666676</v>
      </c>
    </row>
    <row r="217" spans="1:9">
      <c r="A217" s="12"/>
      <c r="B217" s="20"/>
      <c r="C217" s="20">
        <v>3323050</v>
      </c>
      <c r="D217" s="21">
        <v>2037190</v>
      </c>
      <c r="E217" s="21"/>
      <c r="F217" s="20"/>
      <c r="G217" s="21">
        <v>89993848895</v>
      </c>
      <c r="H217" s="20">
        <v>326438102145</v>
      </c>
    </row>
    <row r="218" spans="1:9">
      <c r="A218" s="12"/>
      <c r="B218" s="20"/>
      <c r="C218" s="20">
        <v>3024640</v>
      </c>
      <c r="D218" s="19">
        <v>1752210</v>
      </c>
      <c r="E218" s="21"/>
      <c r="F218" s="20"/>
      <c r="G218" s="21">
        <v>86739487409</v>
      </c>
      <c r="H218" s="21">
        <v>252886141574</v>
      </c>
    </row>
    <row r="219" spans="1:9">
      <c r="A219" s="12"/>
      <c r="B219" s="20"/>
      <c r="C219" s="20">
        <v>1877060</v>
      </c>
      <c r="D219" s="20">
        <v>1895510</v>
      </c>
      <c r="E219" s="21"/>
      <c r="F219" s="20"/>
      <c r="G219" s="21">
        <v>56185117695</v>
      </c>
      <c r="H219" s="20">
        <v>301105668286</v>
      </c>
    </row>
    <row r="220" spans="1:9">
      <c r="A220" s="12"/>
      <c r="B220" s="20"/>
      <c r="C220" s="20">
        <v>1871460</v>
      </c>
      <c r="D220" s="20">
        <v>1280240</v>
      </c>
      <c r="E220" s="20"/>
      <c r="F220" s="20"/>
      <c r="G220" s="21">
        <v>59242549893</v>
      </c>
      <c r="H220" s="20">
        <v>203641168376</v>
      </c>
    </row>
    <row r="221" spans="1:9">
      <c r="A221" s="12"/>
      <c r="B221" s="20"/>
      <c r="C221" s="20">
        <v>3113390</v>
      </c>
      <c r="D221" s="21">
        <v>1890360</v>
      </c>
      <c r="F221" s="20"/>
      <c r="G221" s="21">
        <v>84445454849</v>
      </c>
      <c r="H221" s="20">
        <v>270661458463</v>
      </c>
    </row>
    <row r="222" spans="1:9">
      <c r="A222" s="12"/>
      <c r="B222" s="20"/>
      <c r="C222" s="20">
        <v>1693890</v>
      </c>
      <c r="D222" s="5">
        <v>1819930</v>
      </c>
      <c r="E222" s="5">
        <v>1899340</v>
      </c>
      <c r="F222" s="20"/>
      <c r="G222" s="21">
        <v>51474856689</v>
      </c>
      <c r="H222" s="20">
        <v>244965276494</v>
      </c>
      <c r="I222">
        <v>251349050273</v>
      </c>
    </row>
    <row r="223" spans="1:9">
      <c r="B223" s="20"/>
      <c r="C223" s="20"/>
      <c r="D223" s="20"/>
      <c r="E223" s="20"/>
      <c r="F223" s="20"/>
      <c r="G223" s="20"/>
      <c r="H223" s="20"/>
    </row>
    <row r="224" spans="1:9">
      <c r="A224" s="12">
        <v>21</v>
      </c>
      <c r="H224" s="20"/>
    </row>
    <row r="225" spans="1:1">
      <c r="A225" s="12"/>
    </row>
    <row r="226" spans="1:1">
      <c r="A226" s="12"/>
    </row>
    <row r="227" spans="1:1">
      <c r="A227" s="12"/>
    </row>
    <row r="228" spans="1:1">
      <c r="A228" s="12"/>
    </row>
    <row r="229" spans="1:1">
      <c r="A229" s="12"/>
    </row>
    <row r="230" spans="1:1">
      <c r="A230" s="12"/>
    </row>
    <row r="231" spans="1:1">
      <c r="A231" s="12"/>
    </row>
    <row r="232" spans="1:1">
      <c r="A232" s="12"/>
    </row>
    <row r="233" spans="1:1">
      <c r="A233" s="12"/>
    </row>
  </sheetData>
  <mergeCells count="25"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  <mergeCell ref="A136:A145"/>
    <mergeCell ref="A26:A35"/>
    <mergeCell ref="N31:Q31"/>
    <mergeCell ref="A37:A46"/>
    <mergeCell ref="A48:A57"/>
    <mergeCell ref="A59:A68"/>
    <mergeCell ref="A70:A79"/>
    <mergeCell ref="A4:A13"/>
    <mergeCell ref="A15:A2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13" t="s">
        <v>9</v>
      </c>
      <c r="J8" s="13"/>
      <c r="K8" s="13"/>
      <c r="L8" s="13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13" t="s">
        <v>9</v>
      </c>
      <c r="J8" s="13"/>
      <c r="K8" s="13"/>
      <c r="L8" s="13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13" t="s">
        <v>9</v>
      </c>
      <c r="J8" s="13"/>
      <c r="K8" s="13"/>
      <c r="L8" s="13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13" t="s">
        <v>9</v>
      </c>
      <c r="J8" s="13"/>
      <c r="K8" s="13"/>
      <c r="L8" s="13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13" t="s">
        <v>9</v>
      </c>
      <c r="J8" s="13"/>
      <c r="K8" s="13"/>
      <c r="L8" s="13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13" t="s">
        <v>9</v>
      </c>
      <c r="J8" s="13"/>
      <c r="K8" s="13"/>
      <c r="L8" s="13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12" t="s">
        <v>4</v>
      </c>
      <c r="G2" s="12"/>
      <c r="H2" s="12"/>
      <c r="I2" s="12"/>
      <c r="J2" s="12" t="s">
        <v>5</v>
      </c>
      <c r="K2" s="12"/>
      <c r="L2" s="12"/>
      <c r="M2" s="12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9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12" t="s">
        <v>4</v>
      </c>
      <c r="E2" s="12"/>
      <c r="F2" s="12"/>
      <c r="G2" s="12"/>
      <c r="H2" s="12" t="s">
        <v>5</v>
      </c>
      <c r="I2" s="12"/>
      <c r="J2" s="12"/>
      <c r="K2" s="12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12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12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12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12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12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12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12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12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12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12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12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12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12" t="s">
        <v>4</v>
      </c>
      <c r="T16" s="12"/>
      <c r="U16" s="12"/>
      <c r="V16" s="12"/>
      <c r="W16" s="12" t="s">
        <v>5</v>
      </c>
      <c r="X16" s="12"/>
      <c r="Y16" s="12"/>
      <c r="Z16" s="12"/>
    </row>
    <row r="17" spans="1:27">
      <c r="A17" s="12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12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12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12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12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12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12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12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16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16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16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16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16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16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16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16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16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16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16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16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16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16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16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16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16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16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16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16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16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16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16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16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16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16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16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16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16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16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16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16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16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16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16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16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16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16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16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16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16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16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16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16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16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16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16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16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16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16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16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16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16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16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16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16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16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16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16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16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16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16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16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16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16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16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16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16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16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16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16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16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16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16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16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16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16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16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16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16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16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16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16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16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16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16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16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16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16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16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16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16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16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16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16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16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16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16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16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16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16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16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16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16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16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16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16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16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16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16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16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16"/>
      <c r="C148" s="5"/>
    </row>
    <row r="149" spans="1:13">
      <c r="A149" s="16"/>
      <c r="C149" s="5"/>
    </row>
    <row r="150" spans="1:13">
      <c r="A150" s="16"/>
    </row>
    <row r="151" spans="1:13">
      <c r="A151" s="16"/>
    </row>
    <row r="152" spans="1:13">
      <c r="A152" s="16"/>
    </row>
    <row r="153" spans="1:13">
      <c r="A153" s="16"/>
    </row>
    <row r="154" spans="1:13">
      <c r="A154" s="16"/>
    </row>
    <row r="155" spans="1:13">
      <c r="A155" s="16"/>
    </row>
    <row r="156" spans="1:13">
      <c r="A156" s="16"/>
    </row>
    <row r="158" spans="1:13">
      <c r="A158" s="16">
        <v>15</v>
      </c>
    </row>
    <row r="159" spans="1:13">
      <c r="A159" s="16"/>
    </row>
    <row r="160" spans="1:13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</sheetData>
  <mergeCells count="19"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  <mergeCell ref="W16:Z16"/>
    <mergeCell ref="A136:A145"/>
    <mergeCell ref="A147:A156"/>
    <mergeCell ref="A158:A167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Random circuit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2025-01-19T12:15:24Z</dcterms:modified>
</cp:coreProperties>
</file>