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Optisches Pumpen\"/>
    </mc:Choice>
  </mc:AlternateContent>
  <xr:revisionPtr revIDLastSave="0" documentId="13_ncr:1_{E1E7B671-F5BC-4E33-A128-CD4AF557B38B}" xr6:coauthVersionLast="33" xr6:coauthVersionMax="33" xr10:uidLastSave="{00000000-0000-0000-0000-000000000000}"/>
  <bookViews>
    <workbookView xWindow="0" yWindow="0" windowWidth="15345" windowHeight="4470" xr2:uid="{67F2D5D2-318D-4A98-9A88-D083FA493B32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E10" i="1"/>
  <c r="H13" i="1"/>
  <c r="H14" i="1"/>
  <c r="H15" i="1"/>
  <c r="G14" i="1"/>
  <c r="G15" i="1"/>
  <c r="G13" i="1"/>
  <c r="E14" i="1"/>
  <c r="F14" i="1"/>
  <c r="E15" i="1"/>
  <c r="F15" i="1"/>
  <c r="F13" i="1"/>
  <c r="E13" i="1"/>
  <c r="I9" i="1"/>
  <c r="H9" i="1"/>
  <c r="E9" i="1"/>
  <c r="I6" i="1" l="1"/>
  <c r="I7" i="1" s="1"/>
  <c r="I8" i="1" s="1"/>
  <c r="H6" i="1"/>
  <c r="H7" i="1" s="1"/>
  <c r="H8" i="1" s="1"/>
  <c r="E6" i="1"/>
  <c r="E7" i="1" s="1"/>
  <c r="E8" i="1" s="1"/>
  <c r="B7" i="1"/>
  <c r="B6" i="1"/>
</calcChain>
</file>

<file path=xl/sharedStrings.xml><?xml version="1.0" encoding="utf-8"?>
<sst xmlns="http://schemas.openxmlformats.org/spreadsheetml/2006/main" count="20" uniqueCount="19">
  <si>
    <t>I_vertikal</t>
  </si>
  <si>
    <t>I_horizontal</t>
  </si>
  <si>
    <t>A2</t>
  </si>
  <si>
    <t>B_horizontal</t>
  </si>
  <si>
    <t>Frequenz</t>
  </si>
  <si>
    <t>I 0,07 A</t>
  </si>
  <si>
    <t>I 0,11 A</t>
  </si>
  <si>
    <t>I 0,09 A</t>
  </si>
  <si>
    <t>MHz (87)</t>
  </si>
  <si>
    <t>MHz(85)</t>
  </si>
  <si>
    <t>MHz (85)</t>
  </si>
  <si>
    <t>I1</t>
  </si>
  <si>
    <t>I2</t>
  </si>
  <si>
    <t>I3</t>
  </si>
  <si>
    <t>E in J 85</t>
  </si>
  <si>
    <t>E in J 87</t>
  </si>
  <si>
    <t>E in eV 85</t>
  </si>
  <si>
    <t>E in eV 87</t>
  </si>
  <si>
    <t>Energie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</si>
</sst>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CEA4-99FD-4D18-9632-3ED0039F9B20}">
  <dimension ref="B5:J15"/>
  <sheetViews>
    <sheetView tabSelected="1" topLeftCell="C1" workbookViewId="0">
      <selection activeCell="H4" sqref="H4"/>
    </sheetView>
  </sheetViews>
  <sheetFormatPr baseColWidth="10" defaultRowHeight="15" x14ac:dyDescent="0.25"/>
  <cols>
    <col min="2" max="2" width="21.5703125" style="1" customWidth="1"/>
    <col min="5" max="5" width="12" bestFit="1" customWidth="1"/>
    <col min="6" max="6" width="13.5703125" customWidth="1"/>
    <col min="7" max="7" width="12" bestFit="1" customWidth="1"/>
  </cols>
  <sheetData>
    <row r="5" spans="2:10" x14ac:dyDescent="0.25">
      <c r="E5" t="s">
        <v>2</v>
      </c>
      <c r="F5" t="s">
        <v>7</v>
      </c>
      <c r="H5" t="s">
        <v>5</v>
      </c>
      <c r="I5" t="s">
        <v>6</v>
      </c>
    </row>
    <row r="6" spans="2:10" x14ac:dyDescent="0.25">
      <c r="B6" s="1">
        <f>0.15*(4/5)^(2/3)*20*10^(-6)/(4*PI()*10^(-7)*400)</f>
        <v>5.1433339573084443E-3</v>
      </c>
      <c r="C6" t="s">
        <v>1</v>
      </c>
      <c r="E6" s="1">
        <f>(4/5)^(3/2)*4*PI()*10^(-7)*400*0.09/(0.15)</f>
        <v>2.1580230853757111E-4</v>
      </c>
      <c r="F6" t="s">
        <v>3</v>
      </c>
      <c r="H6" s="1">
        <f>(4/5)^(3/2)*4*PI()*10^(-7)*400*0.07/(0.15)</f>
        <v>1.6784623997366646E-4</v>
      </c>
      <c r="I6" s="1">
        <f>(4/5)^(3/2)*4*PI()*10^(-7)*400*0.11/(0.15)</f>
        <v>2.6375837710147586E-4</v>
      </c>
    </row>
    <row r="7" spans="2:10" x14ac:dyDescent="0.25">
      <c r="B7" s="1">
        <f>0.2*(4/5)^(2/3)*44*10^(-6)/(4*PI()*10^(-7)*20)</f>
        <v>0.3017422588287621</v>
      </c>
      <c r="C7" t="s">
        <v>0</v>
      </c>
      <c r="E7" s="2">
        <f>0.5*9.274*10^(-24)*E6/(6.626*10^(-34))</f>
        <v>1510225.3315555644</v>
      </c>
      <c r="F7" t="s">
        <v>4</v>
      </c>
      <c r="H7" s="2">
        <f>0.5*9.274*10^(-24)*H6/(6.626*10^(-34))</f>
        <v>1174619.702320995</v>
      </c>
      <c r="I7" s="2">
        <f>0.5*9.274*10^(-24)*I6/(6.626*10^(-34))</f>
        <v>1845830.960790135</v>
      </c>
    </row>
    <row r="8" spans="2:10" x14ac:dyDescent="0.25">
      <c r="E8">
        <f>E7*10^(-6)</f>
        <v>1.5102253315555643</v>
      </c>
      <c r="F8" t="s">
        <v>8</v>
      </c>
      <c r="H8">
        <f>H7*10^(-6)</f>
        <v>1.174619702320995</v>
      </c>
      <c r="I8">
        <f>I7*10^(-6)</f>
        <v>1.8458309607901349</v>
      </c>
      <c r="J8" t="s">
        <v>8</v>
      </c>
    </row>
    <row r="9" spans="2:10" x14ac:dyDescent="0.25">
      <c r="E9">
        <f>E8/1.5</f>
        <v>1.0068168877037096</v>
      </c>
      <c r="F9" t="s">
        <v>9</v>
      </c>
      <c r="H9">
        <f>H8/1.5</f>
        <v>0.78307980154733003</v>
      </c>
      <c r="I9">
        <f>I8/1.5</f>
        <v>1.2305539738600899</v>
      </c>
      <c r="J9" t="s">
        <v>10</v>
      </c>
    </row>
    <row r="10" spans="2:10" x14ac:dyDescent="0.25">
      <c r="E10">
        <f>0.5*9.274*10^(-24)*E6</f>
        <v>1.0006753046887173E-27</v>
      </c>
      <c r="F10" t="s">
        <v>18</v>
      </c>
      <c r="H10">
        <f>0.5*9.274*10^(-24)*H6</f>
        <v>7.7830301475789143E-28</v>
      </c>
      <c r="I10">
        <f>0.5*9.274*10^(-24)*I6</f>
        <v>1.2230475946195436E-27</v>
      </c>
    </row>
    <row r="12" spans="2:10" x14ac:dyDescent="0.25">
      <c r="C12">
        <v>85</v>
      </c>
      <c r="D12">
        <v>87</v>
      </c>
      <c r="E12" t="s">
        <v>14</v>
      </c>
      <c r="F12" t="s">
        <v>15</v>
      </c>
      <c r="G12" t="s">
        <v>16</v>
      </c>
      <c r="H12" t="s">
        <v>17</v>
      </c>
    </row>
    <row r="13" spans="2:10" x14ac:dyDescent="0.25">
      <c r="B13" s="1" t="s">
        <v>11</v>
      </c>
      <c r="C13">
        <v>0.68400000000000005</v>
      </c>
      <c r="D13">
        <v>1.03</v>
      </c>
      <c r="E13">
        <f>6.626*10^(-34)*C13*10^(6)</f>
        <v>4.5321840000000012E-28</v>
      </c>
      <c r="F13">
        <f>6.626*10^(-34)*D13*10^(6)</f>
        <v>6.8247800000000024E-28</v>
      </c>
      <c r="G13">
        <f>E13*6.242*10^(18)</f>
        <v>2.8289892528000009E-9</v>
      </c>
      <c r="H13">
        <f>F13*6.242*10^(18)</f>
        <v>4.2600276760000017E-9</v>
      </c>
    </row>
    <row r="14" spans="2:10" x14ac:dyDescent="0.25">
      <c r="B14" s="1" t="s">
        <v>12</v>
      </c>
      <c r="C14">
        <v>0.83799999999999997</v>
      </c>
      <c r="D14">
        <v>1.35</v>
      </c>
      <c r="E14">
        <f t="shared" ref="E14:E15" si="0">6.626*10^(-34)*C14*10^(6)</f>
        <v>5.5525880000000011E-28</v>
      </c>
      <c r="F14">
        <f t="shared" ref="F14:F15" si="1">6.626*10^(-34)*D14*10^(6)</f>
        <v>8.9451000000000019E-28</v>
      </c>
      <c r="G14">
        <f t="shared" ref="G14:H15" si="2">E14*6.242*10^(18)</f>
        <v>3.4659254296000011E-9</v>
      </c>
      <c r="H14">
        <f t="shared" si="2"/>
        <v>5.5835314200000014E-9</v>
      </c>
    </row>
    <row r="15" spans="2:10" x14ac:dyDescent="0.25">
      <c r="B15" s="1" t="s">
        <v>13</v>
      </c>
      <c r="C15">
        <v>1.1100000000000001</v>
      </c>
      <c r="D15">
        <v>1.66</v>
      </c>
      <c r="E15">
        <f t="shared" si="0"/>
        <v>7.3548600000000018E-28</v>
      </c>
      <c r="F15">
        <f t="shared" si="1"/>
        <v>1.0999160000000003E-27</v>
      </c>
      <c r="G15">
        <f t="shared" si="2"/>
        <v>4.5909036120000012E-9</v>
      </c>
      <c r="H15">
        <f t="shared" si="2"/>
        <v>6.8656756720000025E-9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2018-06-25T08:19:03Z</dcterms:created>
  <dcterms:modified xsi:type="dcterms:W3CDTF">2018-06-26T12:22:08Z</dcterms:modified>
</cp:coreProperties>
</file>